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ariah.birgen\Dropbox\2020-2021\Fall 2020\COVID19\"/>
    </mc:Choice>
  </mc:AlternateContent>
  <xr:revisionPtr revIDLastSave="0" documentId="13_ncr:1_{AD133E83-F798-4A8D-AAA5-3D8CACA17377}" xr6:coauthVersionLast="36" xr6:coauthVersionMax="36" xr10:uidLastSave="{00000000-0000-0000-0000-000000000000}"/>
  <bookViews>
    <workbookView xWindow="0" yWindow="0" windowWidth="19200" windowHeight="7070" xr2:uid="{00000000-000D-0000-FFFF-FFFF00000000}"/>
  </bookViews>
  <sheets>
    <sheet name="covid19" sheetId="1" r:id="rId1"/>
    <sheet name="Wartburg Positive Tests" sheetId="5" r:id="rId2"/>
    <sheet name="Sheet2" sheetId="4" r:id="rId3"/>
    <sheet name="NewRecovered" sheetId="2" r:id="rId4"/>
    <sheet name="Sheet1" sheetId="3" r:id="rId5"/>
    <sheet name="Sheet3" sheetId="6" r:id="rId6"/>
    <sheet name="ScreenReader" sheetId="7" r:id="rId7"/>
  </sheets>
  <calcPr calcId="191029"/>
</workbook>
</file>

<file path=xl/calcChain.xml><?xml version="1.0" encoding="utf-8"?>
<calcChain xmlns="http://schemas.openxmlformats.org/spreadsheetml/2006/main">
  <c r="AS330" i="1" l="1"/>
  <c r="AT330" i="1"/>
  <c r="AU330" i="1"/>
  <c r="AV330" i="1"/>
  <c r="BG330" i="1" s="1"/>
  <c r="AW330" i="1"/>
  <c r="AX330" i="1"/>
  <c r="AY330" i="1"/>
  <c r="AZ330" i="1"/>
  <c r="BI330" i="1" s="1"/>
  <c r="BA330" i="1"/>
  <c r="BB330" i="1"/>
  <c r="BC330" i="1"/>
  <c r="BD330" i="1"/>
  <c r="BE330" i="1"/>
  <c r="BF330" i="1"/>
  <c r="BH330" i="1"/>
  <c r="M330" i="1"/>
  <c r="N330" i="1"/>
  <c r="O330" i="1"/>
  <c r="R330" i="1"/>
  <c r="T330" i="1" s="1"/>
  <c r="S330" i="1"/>
  <c r="U330" i="1"/>
  <c r="V330" i="1"/>
  <c r="W330" i="1"/>
  <c r="X330" i="1" s="1"/>
  <c r="Y330" i="1"/>
  <c r="A330" i="1"/>
  <c r="AI329" i="1" l="1"/>
  <c r="AJ329" i="1"/>
  <c r="AK329" i="1"/>
  <c r="AS329" i="1" l="1"/>
  <c r="AT329" i="1"/>
  <c r="AU329" i="1"/>
  <c r="AV329" i="1"/>
  <c r="BG329" i="1" s="1"/>
  <c r="AW329" i="1"/>
  <c r="AX329" i="1"/>
  <c r="AY329" i="1"/>
  <c r="AZ329" i="1"/>
  <c r="BI329" i="1" s="1"/>
  <c r="BA329" i="1"/>
  <c r="BC329" i="1"/>
  <c r="BD329" i="1"/>
  <c r="BE329" i="1"/>
  <c r="BF329" i="1"/>
  <c r="BH329" i="1"/>
  <c r="M329" i="1"/>
  <c r="N329" i="1"/>
  <c r="O329" i="1"/>
  <c r="R329" i="1"/>
  <c r="T329" i="1" s="1"/>
  <c r="S329" i="1"/>
  <c r="U329" i="1"/>
  <c r="V329" i="1"/>
  <c r="W329" i="1"/>
  <c r="X329" i="1" s="1"/>
  <c r="Y329" i="1"/>
  <c r="A329" i="1"/>
  <c r="AI328" i="1"/>
  <c r="AJ328" i="1"/>
  <c r="AK328" i="1"/>
  <c r="BB329" i="1" l="1"/>
  <c r="AS328" i="1"/>
  <c r="AT328" i="1"/>
  <c r="BE328" i="1" s="1"/>
  <c r="AU328" i="1"/>
  <c r="AV328" i="1"/>
  <c r="BB328" i="1" s="1"/>
  <c r="AW328" i="1"/>
  <c r="AX328" i="1"/>
  <c r="AY328" i="1"/>
  <c r="AZ328" i="1"/>
  <c r="BI328" i="1" s="1"/>
  <c r="BA328" i="1"/>
  <c r="BC328" i="1"/>
  <c r="BD328" i="1"/>
  <c r="BF328" i="1"/>
  <c r="BH328" i="1"/>
  <c r="M328" i="1"/>
  <c r="N328" i="1"/>
  <c r="O328" i="1"/>
  <c r="R328" i="1"/>
  <c r="T328" i="1" s="1"/>
  <c r="S328" i="1"/>
  <c r="U328" i="1"/>
  <c r="V328" i="1"/>
  <c r="W328" i="1"/>
  <c r="X328" i="1" s="1"/>
  <c r="Y328" i="1"/>
  <c r="A328" i="1"/>
  <c r="AI327" i="1"/>
  <c r="AJ327" i="1"/>
  <c r="AK327" i="1"/>
  <c r="BG328" i="1" l="1"/>
  <c r="AS327" i="1"/>
  <c r="AT327" i="1"/>
  <c r="AU327" i="1" s="1"/>
  <c r="AV327" i="1"/>
  <c r="BB327" i="1" s="1"/>
  <c r="AW327" i="1"/>
  <c r="AX327" i="1"/>
  <c r="AY327" i="1"/>
  <c r="AZ327" i="1"/>
  <c r="BI327" i="1" s="1"/>
  <c r="BA327" i="1"/>
  <c r="BC327" i="1"/>
  <c r="BD327" i="1"/>
  <c r="BE327" i="1"/>
  <c r="BF327" i="1"/>
  <c r="BH327" i="1"/>
  <c r="M327" i="1"/>
  <c r="N327" i="1"/>
  <c r="O327" i="1"/>
  <c r="R327" i="1"/>
  <c r="T327" i="1" s="1"/>
  <c r="S327" i="1"/>
  <c r="U327" i="1"/>
  <c r="V327" i="1"/>
  <c r="W327" i="1"/>
  <c r="X327" i="1"/>
  <c r="Y327" i="1"/>
  <c r="A327" i="1"/>
  <c r="AI326" i="1"/>
  <c r="AJ326" i="1"/>
  <c r="AK326" i="1"/>
  <c r="BG327" i="1" l="1"/>
  <c r="AS326" i="1"/>
  <c r="AT326" i="1"/>
  <c r="BE326" i="1" s="1"/>
  <c r="AU326" i="1"/>
  <c r="AV326" i="1"/>
  <c r="AW326" i="1"/>
  <c r="AX326" i="1"/>
  <c r="AY326" i="1"/>
  <c r="BD326" i="1" s="1"/>
  <c r="AZ326" i="1"/>
  <c r="BA326" i="1"/>
  <c r="BB326" i="1"/>
  <c r="BC326" i="1"/>
  <c r="BF326" i="1"/>
  <c r="BG326" i="1"/>
  <c r="BI326" i="1"/>
  <c r="M326" i="1"/>
  <c r="N326" i="1"/>
  <c r="O326" i="1"/>
  <c r="R326" i="1"/>
  <c r="T326" i="1" s="1"/>
  <c r="S326" i="1"/>
  <c r="U326" i="1"/>
  <c r="V326" i="1"/>
  <c r="W326" i="1"/>
  <c r="X326" i="1"/>
  <c r="Y326" i="1"/>
  <c r="A326" i="1"/>
  <c r="BH326" i="1" l="1"/>
  <c r="AI325" i="1"/>
  <c r="AJ325" i="1"/>
  <c r="AK325" i="1"/>
  <c r="AS325" i="1" l="1"/>
  <c r="AT325" i="1"/>
  <c r="BE325" i="1" s="1"/>
  <c r="AU325" i="1"/>
  <c r="AV325" i="1"/>
  <c r="AW325" i="1"/>
  <c r="AX325" i="1"/>
  <c r="AY325" i="1"/>
  <c r="AZ325" i="1"/>
  <c r="BA325" i="1"/>
  <c r="BB325" i="1"/>
  <c r="BC325" i="1"/>
  <c r="BD325" i="1"/>
  <c r="BF325" i="1"/>
  <c r="BG325" i="1"/>
  <c r="BH325" i="1"/>
  <c r="BI325" i="1"/>
  <c r="M325" i="1"/>
  <c r="N325" i="1"/>
  <c r="O325" i="1"/>
  <c r="R325" i="1"/>
  <c r="T325" i="1" s="1"/>
  <c r="S325" i="1"/>
  <c r="U325" i="1"/>
  <c r="V325" i="1"/>
  <c r="W325" i="1"/>
  <c r="X325" i="1" s="1"/>
  <c r="Y325" i="1"/>
  <c r="A325" i="1"/>
  <c r="AS324" i="1"/>
  <c r="AI324" i="1"/>
  <c r="AJ324" i="1"/>
  <c r="AK324" i="1"/>
  <c r="AT324" i="1" l="1"/>
  <c r="AU324" i="1"/>
  <c r="AV324" i="1"/>
  <c r="BB324" i="1" s="1"/>
  <c r="AW324" i="1"/>
  <c r="AX324" i="1"/>
  <c r="AY324" i="1"/>
  <c r="AZ324" i="1"/>
  <c r="BI324" i="1" s="1"/>
  <c r="BA324" i="1"/>
  <c r="BC324" i="1"/>
  <c r="BD324" i="1"/>
  <c r="BE324" i="1"/>
  <c r="BF324" i="1"/>
  <c r="BH324" i="1"/>
  <c r="M324" i="1"/>
  <c r="N324" i="1"/>
  <c r="O324" i="1"/>
  <c r="R324" i="1"/>
  <c r="T324" i="1" s="1"/>
  <c r="S324" i="1"/>
  <c r="U324" i="1"/>
  <c r="V324" i="1"/>
  <c r="W324" i="1"/>
  <c r="X324" i="1" s="1"/>
  <c r="Y324" i="1"/>
  <c r="A324" i="1"/>
  <c r="AI323" i="1"/>
  <c r="AJ323" i="1"/>
  <c r="AK323" i="1"/>
  <c r="BG324" i="1" l="1"/>
  <c r="AS323" i="1"/>
  <c r="AT323" i="1"/>
  <c r="AU323" i="1" s="1"/>
  <c r="AV323" i="1"/>
  <c r="AW323" i="1"/>
  <c r="AX323" i="1"/>
  <c r="BC323" i="1" s="1"/>
  <c r="AY323" i="1"/>
  <c r="AZ323" i="1"/>
  <c r="BA323" i="1"/>
  <c r="BB323" i="1"/>
  <c r="BD323" i="1"/>
  <c r="BE323" i="1"/>
  <c r="BF323" i="1"/>
  <c r="BG323" i="1"/>
  <c r="BH323" i="1"/>
  <c r="BI323" i="1"/>
  <c r="M323" i="1"/>
  <c r="N323" i="1"/>
  <c r="S323" i="1" s="1"/>
  <c r="O323" i="1"/>
  <c r="R323" i="1"/>
  <c r="T323" i="1" s="1"/>
  <c r="U323" i="1"/>
  <c r="V323" i="1"/>
  <c r="W323" i="1"/>
  <c r="X323" i="1"/>
  <c r="Y323" i="1"/>
  <c r="A323" i="1"/>
  <c r="AI321" i="1"/>
  <c r="AJ321" i="1"/>
  <c r="AK321" i="1"/>
  <c r="AI322" i="1"/>
  <c r="AJ322" i="1"/>
  <c r="AK322" i="1"/>
  <c r="AS322" i="1" l="1"/>
  <c r="AT322" i="1"/>
  <c r="AU322" i="1" s="1"/>
  <c r="AV322" i="1"/>
  <c r="BG322" i="1" s="1"/>
  <c r="AW322" i="1"/>
  <c r="BB322" i="1" s="1"/>
  <c r="AX322" i="1"/>
  <c r="BC322" i="1" s="1"/>
  <c r="AY322" i="1"/>
  <c r="AZ322" i="1"/>
  <c r="BI322" i="1" s="1"/>
  <c r="BA322" i="1"/>
  <c r="BD322" i="1"/>
  <c r="BE322" i="1"/>
  <c r="BF322" i="1"/>
  <c r="BH322" i="1"/>
  <c r="M322" i="1"/>
  <c r="N322" i="1"/>
  <c r="O322" i="1"/>
  <c r="R322" i="1"/>
  <c r="T322" i="1" s="1"/>
  <c r="S322" i="1"/>
  <c r="U322" i="1"/>
  <c r="V322" i="1"/>
  <c r="W322" i="1"/>
  <c r="X322" i="1" s="1"/>
  <c r="Y322" i="1"/>
  <c r="A322" i="1"/>
  <c r="AS321" i="1" l="1"/>
  <c r="AT321" i="1"/>
  <c r="AU321" i="1"/>
  <c r="AV321" i="1"/>
  <c r="AW321" i="1"/>
  <c r="AX321" i="1"/>
  <c r="AY321" i="1"/>
  <c r="AZ321" i="1"/>
  <c r="BA321" i="1"/>
  <c r="BB321" i="1"/>
  <c r="BC321" i="1"/>
  <c r="BD321" i="1"/>
  <c r="BE321" i="1"/>
  <c r="BF321" i="1"/>
  <c r="BG321" i="1"/>
  <c r="BH321" i="1"/>
  <c r="BI321" i="1"/>
  <c r="M321" i="1"/>
  <c r="N321" i="1"/>
  <c r="O321" i="1"/>
  <c r="R321" i="1"/>
  <c r="T321" i="1" s="1"/>
  <c r="S321" i="1"/>
  <c r="U321" i="1"/>
  <c r="V321" i="1"/>
  <c r="W321" i="1"/>
  <c r="X321" i="1" s="1"/>
  <c r="Y321" i="1"/>
  <c r="A321" i="1"/>
  <c r="AI320" i="1" l="1"/>
  <c r="AJ320" i="1"/>
  <c r="AK320" i="1"/>
  <c r="AS320" i="1" l="1"/>
  <c r="AT320" i="1"/>
  <c r="BE320" i="1" s="1"/>
  <c r="AV320" i="1"/>
  <c r="AW320" i="1"/>
  <c r="AX320" i="1"/>
  <c r="BC320" i="1" s="1"/>
  <c r="AY320" i="1"/>
  <c r="AZ320" i="1"/>
  <c r="BA320" i="1"/>
  <c r="BB320" i="1"/>
  <c r="BD320" i="1"/>
  <c r="BG320" i="1"/>
  <c r="BI320" i="1"/>
  <c r="M320" i="1"/>
  <c r="N320" i="1"/>
  <c r="O320" i="1"/>
  <c r="R320" i="1"/>
  <c r="T320" i="1" s="1"/>
  <c r="S320" i="1"/>
  <c r="U320" i="1"/>
  <c r="V320" i="1"/>
  <c r="W320" i="1"/>
  <c r="X320" i="1"/>
  <c r="Y320" i="1"/>
  <c r="A320" i="1"/>
  <c r="AI319" i="1"/>
  <c r="AJ319" i="1"/>
  <c r="AK319" i="1"/>
  <c r="BH320" i="1" l="1"/>
  <c r="AU320" i="1"/>
  <c r="BF320" i="1"/>
  <c r="AS319" i="1"/>
  <c r="AT319" i="1"/>
  <c r="AU319" i="1"/>
  <c r="AV319" i="1"/>
  <c r="BB319" i="1" s="1"/>
  <c r="AW319" i="1"/>
  <c r="AX319" i="1"/>
  <c r="AY319" i="1"/>
  <c r="AZ319" i="1"/>
  <c r="BA319" i="1"/>
  <c r="BC319" i="1"/>
  <c r="BD319" i="1"/>
  <c r="BE319" i="1"/>
  <c r="BF319" i="1"/>
  <c r="BG319" i="1"/>
  <c r="BH319" i="1"/>
  <c r="BI319" i="1"/>
  <c r="M319" i="1"/>
  <c r="N319" i="1"/>
  <c r="S319" i="1" s="1"/>
  <c r="O319" i="1"/>
  <c r="R319" i="1"/>
  <c r="T319" i="1" s="1"/>
  <c r="U319" i="1"/>
  <c r="V319" i="1"/>
  <c r="W319" i="1"/>
  <c r="X319" i="1"/>
  <c r="Y319" i="1"/>
  <c r="A319" i="1"/>
  <c r="AI318" i="1" l="1"/>
  <c r="AJ318" i="1"/>
  <c r="AK318" i="1"/>
  <c r="AS318" i="1" l="1"/>
  <c r="AT318" i="1"/>
  <c r="AU318" i="1"/>
  <c r="AV318" i="1"/>
  <c r="BB318" i="1" s="1"/>
  <c r="AW318" i="1"/>
  <c r="AX318" i="1"/>
  <c r="AY318" i="1"/>
  <c r="AZ318" i="1"/>
  <c r="BI318" i="1" s="1"/>
  <c r="BA318" i="1"/>
  <c r="BC318" i="1"/>
  <c r="BE318" i="1"/>
  <c r="BF318" i="1"/>
  <c r="BH318" i="1"/>
  <c r="M318" i="1"/>
  <c r="N318" i="1"/>
  <c r="O318" i="1"/>
  <c r="R318" i="1"/>
  <c r="T318" i="1" s="1"/>
  <c r="S318" i="1"/>
  <c r="U318" i="1"/>
  <c r="V318" i="1"/>
  <c r="W318" i="1"/>
  <c r="X318" i="1"/>
  <c r="Y318" i="1"/>
  <c r="A318" i="1"/>
  <c r="BD318" i="1" l="1"/>
  <c r="BG318" i="1"/>
  <c r="AI317" i="1"/>
  <c r="AJ317" i="1"/>
  <c r="AK317" i="1"/>
  <c r="AS317" i="1" l="1"/>
  <c r="AT317" i="1"/>
  <c r="AU317" i="1"/>
  <c r="AV317" i="1"/>
  <c r="BG317" i="1" s="1"/>
  <c r="AW317" i="1"/>
  <c r="AX317" i="1"/>
  <c r="AY317" i="1"/>
  <c r="AZ317" i="1"/>
  <c r="BI317" i="1" s="1"/>
  <c r="BA317" i="1"/>
  <c r="BC317" i="1"/>
  <c r="BD317" i="1"/>
  <c r="BE317" i="1"/>
  <c r="BF317" i="1"/>
  <c r="BH317" i="1"/>
  <c r="M317" i="1"/>
  <c r="N317" i="1"/>
  <c r="O317" i="1"/>
  <c r="R317" i="1"/>
  <c r="U317" i="1" s="1"/>
  <c r="S317" i="1"/>
  <c r="V317" i="1"/>
  <c r="W317" i="1"/>
  <c r="X317" i="1" s="1"/>
  <c r="Y317" i="1"/>
  <c r="A317" i="1"/>
  <c r="BB317" i="1" l="1"/>
  <c r="T317" i="1"/>
  <c r="AI316" i="1" l="1"/>
  <c r="AJ316" i="1"/>
  <c r="AK316" i="1"/>
  <c r="AS316" i="1" l="1"/>
  <c r="BF316" i="1" s="1"/>
  <c r="AT316" i="1"/>
  <c r="AU316" i="1" s="1"/>
  <c r="AV316" i="1"/>
  <c r="AW316" i="1"/>
  <c r="BB316" i="1" s="1"/>
  <c r="AX316" i="1"/>
  <c r="AY316" i="1"/>
  <c r="AZ316" i="1"/>
  <c r="BD316" i="1" s="1"/>
  <c r="BA316" i="1"/>
  <c r="BC316" i="1"/>
  <c r="BH316" i="1"/>
  <c r="BI316" i="1"/>
  <c r="M316" i="1"/>
  <c r="N316" i="1"/>
  <c r="S316" i="1" s="1"/>
  <c r="O316" i="1"/>
  <c r="R316" i="1"/>
  <c r="T316" i="1" s="1"/>
  <c r="U316" i="1"/>
  <c r="V316" i="1"/>
  <c r="W316" i="1"/>
  <c r="X316" i="1"/>
  <c r="Y316" i="1"/>
  <c r="A316" i="1"/>
  <c r="AI315" i="1"/>
  <c r="AJ315" i="1"/>
  <c r="AK315" i="1"/>
  <c r="BE316" i="1" l="1"/>
  <c r="BG316" i="1"/>
  <c r="AS315" i="1"/>
  <c r="AT315" i="1"/>
  <c r="BE315" i="1" s="1"/>
  <c r="AV315" i="1"/>
  <c r="AW315" i="1"/>
  <c r="AX315" i="1"/>
  <c r="BC315" i="1" s="1"/>
  <c r="AY315" i="1"/>
  <c r="AZ315" i="1"/>
  <c r="BA315" i="1"/>
  <c r="BB315" i="1"/>
  <c r="BD315" i="1"/>
  <c r="BG315" i="1"/>
  <c r="BI315" i="1"/>
  <c r="M315" i="1"/>
  <c r="N315" i="1"/>
  <c r="S315" i="1" s="1"/>
  <c r="O315" i="1"/>
  <c r="R315" i="1"/>
  <c r="T315" i="1" s="1"/>
  <c r="U315" i="1"/>
  <c r="V315" i="1"/>
  <c r="W315" i="1"/>
  <c r="X315" i="1"/>
  <c r="Y315" i="1"/>
  <c r="A315" i="1"/>
  <c r="AI314" i="1"/>
  <c r="AJ314" i="1"/>
  <c r="AK314" i="1"/>
  <c r="BH315" i="1" l="1"/>
  <c r="AU315" i="1"/>
  <c r="BF315" i="1"/>
  <c r="AS314" i="1"/>
  <c r="AT314" i="1"/>
  <c r="BE314" i="1" s="1"/>
  <c r="AU314" i="1"/>
  <c r="AV314" i="1"/>
  <c r="BB314" i="1" s="1"/>
  <c r="AW314" i="1"/>
  <c r="AX314" i="1"/>
  <c r="AY314" i="1"/>
  <c r="AZ314" i="1"/>
  <c r="BA314" i="1"/>
  <c r="BC314" i="1"/>
  <c r="BD314" i="1"/>
  <c r="BF314" i="1"/>
  <c r="BH314" i="1"/>
  <c r="BI314" i="1"/>
  <c r="M314" i="1"/>
  <c r="N314" i="1"/>
  <c r="O314" i="1"/>
  <c r="R314" i="1"/>
  <c r="T314" i="1" s="1"/>
  <c r="S314" i="1"/>
  <c r="V314" i="1"/>
  <c r="W314" i="1"/>
  <c r="X314" i="1" s="1"/>
  <c r="Y314" i="1"/>
  <c r="A314" i="1"/>
  <c r="BG314" i="1" l="1"/>
  <c r="U314" i="1"/>
  <c r="AI313" i="1"/>
  <c r="AJ313" i="1"/>
  <c r="AK313" i="1"/>
  <c r="AS313" i="1" l="1"/>
  <c r="AT313" i="1"/>
  <c r="AU313" i="1"/>
  <c r="AV313" i="1"/>
  <c r="BB313" i="1" s="1"/>
  <c r="AW313" i="1"/>
  <c r="AX313" i="1"/>
  <c r="AY313" i="1"/>
  <c r="BC313" i="1" s="1"/>
  <c r="AZ313" i="1"/>
  <c r="BI313" i="1" s="1"/>
  <c r="BA313" i="1"/>
  <c r="BE313" i="1"/>
  <c r="BF313" i="1"/>
  <c r="BH313" i="1"/>
  <c r="M313" i="1"/>
  <c r="N313" i="1"/>
  <c r="S313" i="1" s="1"/>
  <c r="O313" i="1"/>
  <c r="R313" i="1"/>
  <c r="U313" i="1" s="1"/>
  <c r="V313" i="1"/>
  <c r="W313" i="1"/>
  <c r="X313" i="1" s="1"/>
  <c r="Y313" i="1"/>
  <c r="A313" i="1"/>
  <c r="T313" i="1" l="1"/>
  <c r="BD313" i="1"/>
  <c r="BG313" i="1"/>
  <c r="AI312" i="1"/>
  <c r="AJ312" i="1"/>
  <c r="AK312" i="1"/>
  <c r="AS312" i="1" l="1"/>
  <c r="AT312" i="1"/>
  <c r="AU312" i="1"/>
  <c r="AV312" i="1"/>
  <c r="BB312" i="1" s="1"/>
  <c r="AW312" i="1"/>
  <c r="AX312" i="1"/>
  <c r="AY312" i="1"/>
  <c r="AZ312" i="1"/>
  <c r="BI312" i="1" s="1"/>
  <c r="BA312" i="1"/>
  <c r="BC312" i="1"/>
  <c r="BE312" i="1"/>
  <c r="BF312" i="1"/>
  <c r="BH312" i="1"/>
  <c r="M312" i="1"/>
  <c r="N312" i="1"/>
  <c r="O312" i="1"/>
  <c r="R312" i="1"/>
  <c r="T312" i="1" s="1"/>
  <c r="S312" i="1"/>
  <c r="V312" i="1"/>
  <c r="W312" i="1"/>
  <c r="X312" i="1"/>
  <c r="Y312" i="1"/>
  <c r="A312" i="1"/>
  <c r="A311" i="1"/>
  <c r="AI311" i="1"/>
  <c r="AJ311" i="1"/>
  <c r="AK311" i="1"/>
  <c r="BD312" i="1" l="1"/>
  <c r="BG312" i="1"/>
  <c r="U312" i="1"/>
  <c r="AS311" i="1"/>
  <c r="AT311" i="1"/>
  <c r="AU311" i="1" s="1"/>
  <c r="AV311" i="1"/>
  <c r="BB311" i="1" s="1"/>
  <c r="AW311" i="1"/>
  <c r="AX311" i="1"/>
  <c r="AY311" i="1"/>
  <c r="AZ311" i="1"/>
  <c r="BI311" i="1" s="1"/>
  <c r="BA311" i="1"/>
  <c r="BC311" i="1"/>
  <c r="BH311" i="1"/>
  <c r="M311" i="1"/>
  <c r="N311" i="1"/>
  <c r="S311" i="1" s="1"/>
  <c r="O311" i="1"/>
  <c r="R311" i="1"/>
  <c r="T311" i="1" s="1"/>
  <c r="U311" i="1"/>
  <c r="V311" i="1"/>
  <c r="W311" i="1"/>
  <c r="X311" i="1"/>
  <c r="Y311" i="1"/>
  <c r="AI310" i="1"/>
  <c r="AJ310" i="1"/>
  <c r="AK310" i="1"/>
  <c r="BD311" i="1" l="1"/>
  <c r="BG311" i="1"/>
  <c r="AS310" i="1"/>
  <c r="AT310" i="1"/>
  <c r="BF310" i="1" s="1"/>
  <c r="AV310" i="1"/>
  <c r="AW310" i="1"/>
  <c r="AX310" i="1"/>
  <c r="AY310" i="1"/>
  <c r="BD310" i="1" s="1"/>
  <c r="AZ310" i="1"/>
  <c r="BA310" i="1"/>
  <c r="BB310" i="1"/>
  <c r="BC310" i="1"/>
  <c r="BG310" i="1"/>
  <c r="BH310" i="1"/>
  <c r="BI310" i="1"/>
  <c r="M310" i="1"/>
  <c r="N310" i="1"/>
  <c r="O310" i="1"/>
  <c r="R310" i="1"/>
  <c r="T310" i="1" s="1"/>
  <c r="S310" i="1"/>
  <c r="U310" i="1"/>
  <c r="V310" i="1"/>
  <c r="W310" i="1"/>
  <c r="X310" i="1" s="1"/>
  <c r="Y310" i="1"/>
  <c r="A310" i="1"/>
  <c r="AI309" i="1"/>
  <c r="AJ309" i="1"/>
  <c r="AK309" i="1"/>
  <c r="BE311" i="1" l="1"/>
  <c r="BF311" i="1"/>
  <c r="BE310" i="1"/>
  <c r="AU310" i="1"/>
  <c r="AS309" i="1"/>
  <c r="AT309" i="1"/>
  <c r="AU309" i="1" s="1"/>
  <c r="AV309" i="1"/>
  <c r="BG309" i="1" s="1"/>
  <c r="AW309" i="1"/>
  <c r="BB309" i="1" s="1"/>
  <c r="AX309" i="1"/>
  <c r="BC309" i="1" s="1"/>
  <c r="AY309" i="1"/>
  <c r="AZ309" i="1"/>
  <c r="BD309" i="1" s="1"/>
  <c r="BA309" i="1"/>
  <c r="BE309" i="1"/>
  <c r="BF309" i="1"/>
  <c r="BH309" i="1"/>
  <c r="BI309" i="1"/>
  <c r="M309" i="1"/>
  <c r="N309" i="1"/>
  <c r="S309" i="1" s="1"/>
  <c r="O309" i="1"/>
  <c r="R309" i="1"/>
  <c r="T309" i="1" s="1"/>
  <c r="U309" i="1"/>
  <c r="V309" i="1"/>
  <c r="W309" i="1"/>
  <c r="X309" i="1"/>
  <c r="Y309" i="1"/>
  <c r="A309" i="1"/>
  <c r="AI308" i="1"/>
  <c r="AJ308" i="1"/>
  <c r="AK308" i="1"/>
  <c r="AS308" i="1" l="1"/>
  <c r="AT308" i="1"/>
  <c r="AU308" i="1"/>
  <c r="AV308" i="1"/>
  <c r="BG308" i="1" s="1"/>
  <c r="AW308" i="1"/>
  <c r="AX308" i="1"/>
  <c r="AY308" i="1"/>
  <c r="AZ308" i="1"/>
  <c r="BI308" i="1" s="1"/>
  <c r="BA308" i="1"/>
  <c r="BB308" i="1"/>
  <c r="BC308" i="1"/>
  <c r="BD308" i="1"/>
  <c r="BE308" i="1"/>
  <c r="BF308" i="1"/>
  <c r="BH308" i="1"/>
  <c r="M308" i="1"/>
  <c r="N308" i="1"/>
  <c r="S308" i="1" s="1"/>
  <c r="O308" i="1"/>
  <c r="R308" i="1"/>
  <c r="T308" i="1" s="1"/>
  <c r="U308" i="1"/>
  <c r="V308" i="1"/>
  <c r="W308" i="1"/>
  <c r="X308" i="1" s="1"/>
  <c r="Y308" i="1"/>
  <c r="A308" i="1"/>
  <c r="AI307" i="1"/>
  <c r="AJ307" i="1"/>
  <c r="AK307" i="1"/>
  <c r="AS307" i="1" l="1"/>
  <c r="AT307" i="1"/>
  <c r="AU307" i="1" s="1"/>
  <c r="AV307" i="1"/>
  <c r="BB307" i="1" s="1"/>
  <c r="AW307" i="1"/>
  <c r="AX307" i="1"/>
  <c r="AY307" i="1"/>
  <c r="AZ307" i="1"/>
  <c r="BA307" i="1"/>
  <c r="BC307" i="1"/>
  <c r="M307" i="1"/>
  <c r="N307" i="1"/>
  <c r="O307" i="1"/>
  <c r="R307" i="1"/>
  <c r="V307" i="1"/>
  <c r="W307" i="1"/>
  <c r="X307" i="1" s="1"/>
  <c r="Y307" i="1"/>
  <c r="AI306" i="1"/>
  <c r="AJ306" i="1"/>
  <c r="AK306" i="1"/>
  <c r="BD307" i="1" l="1"/>
  <c r="T307" i="1"/>
  <c r="AS306" i="1"/>
  <c r="AT306" i="1"/>
  <c r="AU306" i="1" s="1"/>
  <c r="AV306" i="1"/>
  <c r="AW306" i="1"/>
  <c r="AX306" i="1"/>
  <c r="AY306" i="1"/>
  <c r="AZ306" i="1"/>
  <c r="BA306" i="1"/>
  <c r="BC306" i="1"/>
  <c r="M306" i="1"/>
  <c r="N306" i="1"/>
  <c r="O306" i="1"/>
  <c r="R306" i="1"/>
  <c r="T306" i="1" s="1"/>
  <c r="V306" i="1"/>
  <c r="W306" i="1"/>
  <c r="X306" i="1" s="1"/>
  <c r="Y306" i="1"/>
  <c r="AI305" i="1"/>
  <c r="AJ305" i="1"/>
  <c r="AK305" i="1"/>
  <c r="BD306" i="1" l="1"/>
  <c r="S307" i="1"/>
  <c r="BB306" i="1"/>
  <c r="AS305" i="1"/>
  <c r="AT305" i="1"/>
  <c r="AU305" i="1" s="1"/>
  <c r="AV305" i="1"/>
  <c r="AW305" i="1"/>
  <c r="AX305" i="1"/>
  <c r="AY305" i="1"/>
  <c r="AZ305" i="1"/>
  <c r="BA305" i="1"/>
  <c r="BC305" i="1"/>
  <c r="M305" i="1"/>
  <c r="N305" i="1"/>
  <c r="O305" i="1"/>
  <c r="R305" i="1"/>
  <c r="V305" i="1"/>
  <c r="W305" i="1"/>
  <c r="X305" i="1" s="1"/>
  <c r="Y305" i="1"/>
  <c r="AI304" i="1"/>
  <c r="AJ304" i="1"/>
  <c r="AK304" i="1"/>
  <c r="S306" i="1" l="1"/>
  <c r="BB305" i="1"/>
  <c r="T305" i="1"/>
  <c r="BD305" i="1"/>
  <c r="AS304" i="1"/>
  <c r="AT304" i="1"/>
  <c r="AU304" i="1" s="1"/>
  <c r="AV304" i="1"/>
  <c r="BB304" i="1" s="1"/>
  <c r="AW304" i="1"/>
  <c r="AX304" i="1"/>
  <c r="AY304" i="1"/>
  <c r="BD304" i="1" s="1"/>
  <c r="AZ304" i="1"/>
  <c r="BA304" i="1"/>
  <c r="M304" i="1"/>
  <c r="N304" i="1"/>
  <c r="S305" i="1" s="1"/>
  <c r="O304" i="1"/>
  <c r="R304" i="1"/>
  <c r="V304" i="1"/>
  <c r="W304" i="1"/>
  <c r="X304" i="1" s="1"/>
  <c r="Y304" i="1"/>
  <c r="AI303" i="1"/>
  <c r="AJ303" i="1"/>
  <c r="AK303" i="1"/>
  <c r="BC304" i="1" l="1"/>
  <c r="T304" i="1"/>
  <c r="AS303" i="1"/>
  <c r="AT303" i="1"/>
  <c r="AU303" i="1"/>
  <c r="AV303" i="1"/>
  <c r="BB303" i="1" s="1"/>
  <c r="AW303" i="1"/>
  <c r="AX303" i="1"/>
  <c r="AY303" i="1"/>
  <c r="BC303" i="1" s="1"/>
  <c r="AZ303" i="1"/>
  <c r="BA303" i="1"/>
  <c r="M303" i="1"/>
  <c r="N303" i="1"/>
  <c r="O303" i="1"/>
  <c r="R303" i="1"/>
  <c r="V303" i="1"/>
  <c r="W303" i="1"/>
  <c r="X303" i="1" s="1"/>
  <c r="Y303" i="1"/>
  <c r="T303" i="1" l="1"/>
  <c r="S304" i="1"/>
  <c r="BD303" i="1"/>
  <c r="AI302" i="1"/>
  <c r="AJ302" i="1"/>
  <c r="AK302" i="1"/>
  <c r="AS302" i="1" l="1"/>
  <c r="AT302" i="1"/>
  <c r="AV302" i="1"/>
  <c r="AW302" i="1"/>
  <c r="BB302" i="1" s="1"/>
  <c r="AX302" i="1"/>
  <c r="AY302" i="1"/>
  <c r="AZ302" i="1"/>
  <c r="BA302" i="1"/>
  <c r="BD302" i="1"/>
  <c r="M302" i="1"/>
  <c r="N302" i="1"/>
  <c r="O302" i="1"/>
  <c r="R302" i="1"/>
  <c r="V302" i="1"/>
  <c r="W302" i="1"/>
  <c r="X302" i="1" s="1"/>
  <c r="Y302" i="1"/>
  <c r="S303" i="1" l="1"/>
  <c r="T302" i="1"/>
  <c r="BC302" i="1"/>
  <c r="AU302" i="1"/>
  <c r="AI301" i="1"/>
  <c r="AJ301" i="1"/>
  <c r="AK301" i="1"/>
  <c r="AS301" i="1" l="1"/>
  <c r="AT301" i="1"/>
  <c r="AV301" i="1"/>
  <c r="AW301" i="1"/>
  <c r="BG307" i="1" s="1"/>
  <c r="AX301" i="1"/>
  <c r="AY301" i="1"/>
  <c r="BH307" i="1" s="1"/>
  <c r="AZ301" i="1"/>
  <c r="BA301" i="1"/>
  <c r="BI307" i="1" s="1"/>
  <c r="BC301" i="1"/>
  <c r="BD301" i="1"/>
  <c r="M301" i="1"/>
  <c r="N301" i="1"/>
  <c r="S302" i="1" s="1"/>
  <c r="O301" i="1"/>
  <c r="R301" i="1"/>
  <c r="V301" i="1"/>
  <c r="W301" i="1"/>
  <c r="X301" i="1"/>
  <c r="Y301" i="1"/>
  <c r="AI300" i="1"/>
  <c r="AJ300" i="1"/>
  <c r="AK300" i="1"/>
  <c r="BB301" i="1" l="1"/>
  <c r="AU301" i="1"/>
  <c r="BE307" i="1"/>
  <c r="T301" i="1"/>
  <c r="U307" i="1"/>
  <c r="AS300" i="1"/>
  <c r="AT300" i="1"/>
  <c r="AV300" i="1"/>
  <c r="AW300" i="1"/>
  <c r="BG306" i="1" s="1"/>
  <c r="AX300" i="1"/>
  <c r="AY300" i="1"/>
  <c r="AZ300" i="1"/>
  <c r="BA300" i="1"/>
  <c r="BI306" i="1" s="1"/>
  <c r="BC300" i="1"/>
  <c r="BD300" i="1"/>
  <c r="M300" i="1"/>
  <c r="N300" i="1"/>
  <c r="O300" i="1"/>
  <c r="R300" i="1"/>
  <c r="V300" i="1"/>
  <c r="W300" i="1"/>
  <c r="X300" i="1" s="1"/>
  <c r="Y300" i="1"/>
  <c r="AI299" i="1"/>
  <c r="AJ299" i="1"/>
  <c r="AK299" i="1"/>
  <c r="T300" i="1" l="1"/>
  <c r="U306" i="1"/>
  <c r="S301" i="1"/>
  <c r="BB300" i="1"/>
  <c r="BH306" i="1"/>
  <c r="AU300" i="1"/>
  <c r="BE306" i="1"/>
  <c r="AS299" i="1"/>
  <c r="AT299" i="1"/>
  <c r="AV299" i="1"/>
  <c r="AW299" i="1"/>
  <c r="BG305" i="1" s="1"/>
  <c r="AX299" i="1"/>
  <c r="AY299" i="1"/>
  <c r="AZ299" i="1"/>
  <c r="BA299" i="1"/>
  <c r="BI305" i="1" s="1"/>
  <c r="BC299" i="1"/>
  <c r="M299" i="1"/>
  <c r="N299" i="1"/>
  <c r="S300" i="1" s="1"/>
  <c r="O299" i="1"/>
  <c r="R299" i="1"/>
  <c r="V299" i="1"/>
  <c r="W299" i="1"/>
  <c r="X299" i="1" s="1"/>
  <c r="Y299" i="1"/>
  <c r="U305" i="1" l="1"/>
  <c r="T299" i="1"/>
  <c r="BD299" i="1"/>
  <c r="BH305" i="1"/>
  <c r="AU299" i="1"/>
  <c r="BE305" i="1"/>
  <c r="BB299" i="1"/>
  <c r="AI298" i="1"/>
  <c r="AJ298" i="1"/>
  <c r="AK298" i="1"/>
  <c r="AS298" i="1" l="1"/>
  <c r="AT298" i="1"/>
  <c r="BE304" i="1" s="1"/>
  <c r="AV298" i="1"/>
  <c r="BB298" i="1" s="1"/>
  <c r="AW298" i="1"/>
  <c r="AX298" i="1"/>
  <c r="AY298" i="1"/>
  <c r="AZ298" i="1"/>
  <c r="BA298" i="1"/>
  <c r="BC298" i="1"/>
  <c r="M298" i="1"/>
  <c r="N298" i="1"/>
  <c r="O298" i="1"/>
  <c r="R298" i="1"/>
  <c r="V298" i="1"/>
  <c r="W298" i="1"/>
  <c r="X298" i="1" s="1"/>
  <c r="Y298" i="1"/>
  <c r="AI297" i="1"/>
  <c r="AJ297" i="1"/>
  <c r="AK297" i="1"/>
  <c r="S299" i="1" l="1"/>
  <c r="BD298" i="1"/>
  <c r="BH304" i="1"/>
  <c r="AU298" i="1"/>
  <c r="T298" i="1"/>
  <c r="U304" i="1"/>
  <c r="BI304" i="1"/>
  <c r="BG304" i="1"/>
  <c r="AS297" i="1"/>
  <c r="AT297" i="1"/>
  <c r="AV297" i="1"/>
  <c r="AW297" i="1"/>
  <c r="BG303" i="1" s="1"/>
  <c r="AX297" i="1"/>
  <c r="AY297" i="1"/>
  <c r="AZ297" i="1"/>
  <c r="BA297" i="1"/>
  <c r="BI303" i="1" s="1"/>
  <c r="BC297" i="1"/>
  <c r="M297" i="1"/>
  <c r="N297" i="1"/>
  <c r="O297" i="1"/>
  <c r="R297" i="1"/>
  <c r="V297" i="1"/>
  <c r="W297" i="1"/>
  <c r="X297" i="1" s="1"/>
  <c r="Y297" i="1"/>
  <c r="AI296" i="1"/>
  <c r="AJ296" i="1"/>
  <c r="AK296" i="1"/>
  <c r="T297" i="1" l="1"/>
  <c r="U303" i="1"/>
  <c r="BB297" i="1"/>
  <c r="BD297" i="1"/>
  <c r="BH303" i="1"/>
  <c r="BE303" i="1"/>
  <c r="S298" i="1"/>
  <c r="AU297" i="1"/>
  <c r="AS296" i="1"/>
  <c r="AT296" i="1"/>
  <c r="BE302" i="1" s="1"/>
  <c r="AU296" i="1"/>
  <c r="AV296" i="1"/>
  <c r="BB296" i="1" s="1"/>
  <c r="AW296" i="1"/>
  <c r="AX296" i="1"/>
  <c r="AY296" i="1"/>
  <c r="BH302" i="1" s="1"/>
  <c r="AZ296" i="1"/>
  <c r="BA296" i="1"/>
  <c r="BC296" i="1"/>
  <c r="M296" i="1"/>
  <c r="N296" i="1"/>
  <c r="S297" i="1" s="1"/>
  <c r="O296" i="1"/>
  <c r="R296" i="1"/>
  <c r="V296" i="1"/>
  <c r="W296" i="1"/>
  <c r="X296" i="1"/>
  <c r="Y296" i="1"/>
  <c r="AI295" i="1"/>
  <c r="AJ295" i="1"/>
  <c r="AK295" i="1"/>
  <c r="T296" i="1" l="1"/>
  <c r="U302" i="1"/>
  <c r="BD296" i="1"/>
  <c r="BI302" i="1"/>
  <c r="BG302" i="1"/>
  <c r="AS295" i="1"/>
  <c r="AT295" i="1"/>
  <c r="BE301" i="1" s="1"/>
  <c r="AV295" i="1"/>
  <c r="AW295" i="1"/>
  <c r="BG301" i="1" s="1"/>
  <c r="AX295" i="1"/>
  <c r="AY295" i="1"/>
  <c r="AZ295" i="1"/>
  <c r="BA295" i="1"/>
  <c r="BI301" i="1" s="1"/>
  <c r="BC295" i="1"/>
  <c r="BD295" i="1"/>
  <c r="M295" i="1"/>
  <c r="N295" i="1"/>
  <c r="O295" i="1"/>
  <c r="R295" i="1"/>
  <c r="V295" i="1"/>
  <c r="W295" i="1"/>
  <c r="X295" i="1" s="1"/>
  <c r="Y295" i="1"/>
  <c r="S296" i="1" l="1"/>
  <c r="BB295" i="1"/>
  <c r="T295" i="1"/>
  <c r="U301" i="1"/>
  <c r="BH301" i="1"/>
  <c r="AU295" i="1"/>
  <c r="AI294" i="1"/>
  <c r="AJ294" i="1"/>
  <c r="AK294" i="1"/>
  <c r="AS294" i="1" l="1"/>
  <c r="AT294" i="1"/>
  <c r="AV294" i="1"/>
  <c r="AW294" i="1"/>
  <c r="BG300" i="1" s="1"/>
  <c r="AX294" i="1"/>
  <c r="AY294" i="1"/>
  <c r="BH300" i="1" s="1"/>
  <c r="AZ294" i="1"/>
  <c r="BA294" i="1"/>
  <c r="BI300" i="1" s="1"/>
  <c r="M294" i="1"/>
  <c r="N294" i="1"/>
  <c r="O294" i="1"/>
  <c r="R294" i="1"/>
  <c r="V294" i="1"/>
  <c r="W294" i="1"/>
  <c r="X294" i="1" s="1"/>
  <c r="Y294" i="1"/>
  <c r="BB294" i="1" l="1"/>
  <c r="BD294" i="1"/>
  <c r="AU294" i="1"/>
  <c r="BF307" i="1"/>
  <c r="BE300" i="1"/>
  <c r="S295" i="1"/>
  <c r="T294" i="1"/>
  <c r="U300" i="1"/>
  <c r="BC294" i="1"/>
  <c r="AI292" i="1"/>
  <c r="AJ292" i="1"/>
  <c r="AK292" i="1"/>
  <c r="AI293" i="1"/>
  <c r="AJ293" i="1"/>
  <c r="AK293" i="1"/>
  <c r="AS293" i="1" l="1"/>
  <c r="AT293" i="1"/>
  <c r="AV293" i="1"/>
  <c r="AW293" i="1"/>
  <c r="AX293" i="1"/>
  <c r="AY293" i="1"/>
  <c r="BH299" i="1" s="1"/>
  <c r="AZ293" i="1"/>
  <c r="BD293" i="1" s="1"/>
  <c r="BA293" i="1"/>
  <c r="BI299" i="1" s="1"/>
  <c r="M293" i="1"/>
  <c r="N293" i="1"/>
  <c r="S294" i="1" s="1"/>
  <c r="O293" i="1"/>
  <c r="R293" i="1"/>
  <c r="V293" i="1"/>
  <c r="W293" i="1"/>
  <c r="X293" i="1" s="1"/>
  <c r="Y293" i="1"/>
  <c r="BB293" i="1" l="1"/>
  <c r="BG299" i="1"/>
  <c r="T293" i="1"/>
  <c r="U299" i="1"/>
  <c r="AU293" i="1"/>
  <c r="BF306" i="1"/>
  <c r="BE299" i="1"/>
  <c r="BC293" i="1"/>
  <c r="AS292" i="1"/>
  <c r="AT292" i="1"/>
  <c r="AV292" i="1"/>
  <c r="AW292" i="1"/>
  <c r="BG298" i="1" s="1"/>
  <c r="AX292" i="1"/>
  <c r="BC292" i="1" s="1"/>
  <c r="AY292" i="1"/>
  <c r="AZ292" i="1"/>
  <c r="BA292" i="1"/>
  <c r="BI298" i="1" s="1"/>
  <c r="BB292" i="1"/>
  <c r="M292" i="1"/>
  <c r="N292" i="1"/>
  <c r="S293" i="1" s="1"/>
  <c r="O292" i="1"/>
  <c r="R292" i="1"/>
  <c r="V292" i="1"/>
  <c r="W292" i="1"/>
  <c r="X292" i="1" s="1"/>
  <c r="Y292" i="1"/>
  <c r="T292" i="1" l="1"/>
  <c r="U298" i="1"/>
  <c r="BD292" i="1"/>
  <c r="BH298" i="1"/>
  <c r="AU292" i="1"/>
  <c r="BF305" i="1"/>
  <c r="BE298" i="1"/>
  <c r="AI291" i="1"/>
  <c r="AJ291" i="1"/>
  <c r="AK291" i="1"/>
  <c r="AS291" i="1" l="1"/>
  <c r="AT291" i="1"/>
  <c r="AU291" i="1" s="1"/>
  <c r="AV291" i="1"/>
  <c r="BB291" i="1" s="1"/>
  <c r="AW291" i="1"/>
  <c r="AX291" i="1"/>
  <c r="AY291" i="1"/>
  <c r="BH297" i="1" s="1"/>
  <c r="AZ291" i="1"/>
  <c r="BA291" i="1"/>
  <c r="BD291" i="1"/>
  <c r="M291" i="1"/>
  <c r="N291" i="1"/>
  <c r="S292" i="1" s="1"/>
  <c r="O291" i="1"/>
  <c r="R291" i="1"/>
  <c r="V291" i="1"/>
  <c r="W291" i="1"/>
  <c r="X291" i="1" s="1"/>
  <c r="Y291" i="1"/>
  <c r="T291" i="1" l="1"/>
  <c r="U297" i="1"/>
  <c r="BF304" i="1"/>
  <c r="BE297" i="1"/>
  <c r="BC291" i="1"/>
  <c r="BI297" i="1"/>
  <c r="BG297" i="1"/>
  <c r="AI290" i="1"/>
  <c r="AJ290" i="1"/>
  <c r="AK290" i="1"/>
  <c r="AS290" i="1" l="1"/>
  <c r="AT290" i="1"/>
  <c r="AV290" i="1"/>
  <c r="AW290" i="1"/>
  <c r="BG296" i="1" s="1"/>
  <c r="AX290" i="1"/>
  <c r="AY290" i="1"/>
  <c r="BH296" i="1" s="1"/>
  <c r="AZ290" i="1"/>
  <c r="BA290" i="1"/>
  <c r="BI296" i="1" s="1"/>
  <c r="AI289" i="1"/>
  <c r="AJ289" i="1"/>
  <c r="AK289" i="1"/>
  <c r="M290" i="1"/>
  <c r="N290" i="1"/>
  <c r="O290" i="1"/>
  <c r="R290" i="1"/>
  <c r="V290" i="1"/>
  <c r="W290" i="1"/>
  <c r="X290" i="1"/>
  <c r="Y290" i="1"/>
  <c r="T290" i="1" l="1"/>
  <c r="U296" i="1"/>
  <c r="BB290" i="1"/>
  <c r="AU290" i="1"/>
  <c r="BF303" i="1"/>
  <c r="BE296" i="1"/>
  <c r="S291" i="1"/>
  <c r="BD290" i="1"/>
  <c r="BC290" i="1"/>
  <c r="AS289" i="1"/>
  <c r="AT289" i="1"/>
  <c r="AV289" i="1"/>
  <c r="BB289" i="1" s="1"/>
  <c r="AW289" i="1"/>
  <c r="AX289" i="1"/>
  <c r="AY289" i="1"/>
  <c r="BH295" i="1" s="1"/>
  <c r="AZ289" i="1"/>
  <c r="BA289" i="1"/>
  <c r="M289" i="1"/>
  <c r="N289" i="1"/>
  <c r="O289" i="1"/>
  <c r="R289" i="1"/>
  <c r="V289" i="1"/>
  <c r="W289" i="1"/>
  <c r="X289" i="1" s="1"/>
  <c r="Y289" i="1"/>
  <c r="AI288" i="1"/>
  <c r="AJ288" i="1"/>
  <c r="AK288" i="1"/>
  <c r="S290" i="1" l="1"/>
  <c r="AU289" i="1"/>
  <c r="BF302" i="1"/>
  <c r="BE295" i="1"/>
  <c r="BD289" i="1"/>
  <c r="BC289" i="1"/>
  <c r="T289" i="1"/>
  <c r="U295" i="1"/>
  <c r="BI295" i="1"/>
  <c r="BG295" i="1"/>
  <c r="AS288" i="1"/>
  <c r="AT288" i="1"/>
  <c r="AU288" i="1"/>
  <c r="AV288" i="1"/>
  <c r="AW288" i="1"/>
  <c r="BG294" i="1" s="1"/>
  <c r="AX288" i="1"/>
  <c r="AY288" i="1"/>
  <c r="BH294" i="1" s="1"/>
  <c r="AZ288" i="1"/>
  <c r="BA288" i="1"/>
  <c r="BI294" i="1" s="1"/>
  <c r="BD288" i="1"/>
  <c r="M288" i="1"/>
  <c r="N288" i="1"/>
  <c r="S289" i="1" s="1"/>
  <c r="O288" i="1"/>
  <c r="R288" i="1"/>
  <c r="V288" i="1"/>
  <c r="W288" i="1"/>
  <c r="X288" i="1"/>
  <c r="Y288" i="1"/>
  <c r="AI287" i="1"/>
  <c r="AJ287" i="1"/>
  <c r="AK287" i="1"/>
  <c r="T288" i="1" l="1"/>
  <c r="U294" i="1"/>
  <c r="BC288" i="1"/>
  <c r="BF301" i="1"/>
  <c r="BE294" i="1"/>
  <c r="BB288" i="1"/>
  <c r="AS287" i="1"/>
  <c r="AT287" i="1"/>
  <c r="AU287" i="1" s="1"/>
  <c r="AV287" i="1"/>
  <c r="AW287" i="1"/>
  <c r="AX287" i="1"/>
  <c r="AY287" i="1"/>
  <c r="BH293" i="1" s="1"/>
  <c r="AZ287" i="1"/>
  <c r="BA287" i="1"/>
  <c r="BC287" i="1"/>
  <c r="BD287" i="1"/>
  <c r="M287" i="1"/>
  <c r="N287" i="1"/>
  <c r="O287" i="1"/>
  <c r="R287" i="1"/>
  <c r="V287" i="1"/>
  <c r="W287" i="1"/>
  <c r="X287" i="1" s="1"/>
  <c r="Y287" i="1"/>
  <c r="T287" i="1" l="1"/>
  <c r="U293" i="1"/>
  <c r="BB287" i="1"/>
  <c r="BF300" i="1"/>
  <c r="BE293" i="1"/>
  <c r="S288" i="1"/>
  <c r="BI293" i="1"/>
  <c r="BG293" i="1"/>
  <c r="AI286" i="1"/>
  <c r="AJ286" i="1"/>
  <c r="AK286" i="1"/>
  <c r="AS286" i="1" l="1"/>
  <c r="AT286" i="1"/>
  <c r="AV286" i="1"/>
  <c r="AW286" i="1"/>
  <c r="AX286" i="1"/>
  <c r="AY286" i="1"/>
  <c r="AZ286" i="1"/>
  <c r="BA286" i="1"/>
  <c r="BI292" i="1" s="1"/>
  <c r="M286" i="1"/>
  <c r="N286" i="1"/>
  <c r="S287" i="1" s="1"/>
  <c r="O286" i="1"/>
  <c r="R286" i="1"/>
  <c r="V286" i="1"/>
  <c r="W286" i="1"/>
  <c r="X286" i="1" s="1"/>
  <c r="Y286" i="1"/>
  <c r="AI284" i="1"/>
  <c r="AJ284" i="1"/>
  <c r="AK284" i="1"/>
  <c r="AI285" i="1"/>
  <c r="AJ285" i="1"/>
  <c r="AK285" i="1"/>
  <c r="BB286" i="1" l="1"/>
  <c r="BG292" i="1"/>
  <c r="T286" i="1"/>
  <c r="U292" i="1"/>
  <c r="BD286" i="1"/>
  <c r="BH292" i="1"/>
  <c r="AU286" i="1"/>
  <c r="BF299" i="1"/>
  <c r="BE292" i="1"/>
  <c r="BC286" i="1"/>
  <c r="AS285" i="1"/>
  <c r="AT285" i="1"/>
  <c r="AV285" i="1"/>
  <c r="AW285" i="1"/>
  <c r="AX285" i="1"/>
  <c r="AY285" i="1"/>
  <c r="BH291" i="1" s="1"/>
  <c r="AZ285" i="1"/>
  <c r="BA285" i="1"/>
  <c r="M285" i="1"/>
  <c r="N285" i="1"/>
  <c r="S286" i="1" s="1"/>
  <c r="O285" i="1"/>
  <c r="R285" i="1"/>
  <c r="V285" i="1"/>
  <c r="W285" i="1"/>
  <c r="X285" i="1" s="1"/>
  <c r="Y285" i="1"/>
  <c r="AU285" i="1" l="1"/>
  <c r="BF298" i="1"/>
  <c r="BE291" i="1"/>
  <c r="BC285" i="1"/>
  <c r="T285" i="1"/>
  <c r="U291" i="1"/>
  <c r="BI291" i="1"/>
  <c r="BG291" i="1"/>
  <c r="BD285" i="1"/>
  <c r="BB285" i="1"/>
  <c r="AS284" i="1"/>
  <c r="AT284" i="1"/>
  <c r="AU284" i="1" s="1"/>
  <c r="AV284" i="1"/>
  <c r="AW284" i="1"/>
  <c r="BG290" i="1" s="1"/>
  <c r="AX284" i="1"/>
  <c r="AY284" i="1"/>
  <c r="BH290" i="1" s="1"/>
  <c r="AZ284" i="1"/>
  <c r="BA284" i="1"/>
  <c r="BI290" i="1" s="1"/>
  <c r="BC284" i="1"/>
  <c r="BD284" i="1"/>
  <c r="M284" i="1"/>
  <c r="N284" i="1"/>
  <c r="S285" i="1" s="1"/>
  <c r="O284" i="1"/>
  <c r="R284" i="1"/>
  <c r="V284" i="1"/>
  <c r="W284" i="1"/>
  <c r="X284" i="1" s="1"/>
  <c r="Y284" i="1"/>
  <c r="AI283" i="1"/>
  <c r="AJ283" i="1"/>
  <c r="AK283" i="1"/>
  <c r="BF297" i="1" l="1"/>
  <c r="BE290" i="1"/>
  <c r="T284" i="1"/>
  <c r="U290" i="1"/>
  <c r="BB284" i="1"/>
  <c r="AS283" i="1"/>
  <c r="AT283" i="1"/>
  <c r="AU283" i="1"/>
  <c r="AV283" i="1"/>
  <c r="AW283" i="1"/>
  <c r="BG289" i="1" s="1"/>
  <c r="AX283" i="1"/>
  <c r="AY283" i="1"/>
  <c r="BH289" i="1" s="1"/>
  <c r="AZ283" i="1"/>
  <c r="BA283" i="1"/>
  <c r="BI289" i="1" s="1"/>
  <c r="BD283" i="1"/>
  <c r="M283" i="1"/>
  <c r="N283" i="1"/>
  <c r="S284" i="1" s="1"/>
  <c r="O283" i="1"/>
  <c r="R283" i="1"/>
  <c r="S283" i="1"/>
  <c r="V283" i="1"/>
  <c r="W283" i="1"/>
  <c r="X283" i="1"/>
  <c r="Y283" i="1"/>
  <c r="AI282" i="1"/>
  <c r="AJ282" i="1"/>
  <c r="AK282" i="1"/>
  <c r="AS282" i="1"/>
  <c r="AT282" i="1"/>
  <c r="AV282" i="1"/>
  <c r="AW282" i="1"/>
  <c r="AX282" i="1"/>
  <c r="AY282" i="1"/>
  <c r="AZ282" i="1"/>
  <c r="BA282" i="1"/>
  <c r="BI288" i="1" s="1"/>
  <c r="M282" i="1"/>
  <c r="N282" i="1"/>
  <c r="O282" i="1"/>
  <c r="R282" i="1"/>
  <c r="V282" i="1"/>
  <c r="W282" i="1"/>
  <c r="X282" i="1" s="1"/>
  <c r="Y282" i="1"/>
  <c r="AI281" i="1"/>
  <c r="AJ281" i="1"/>
  <c r="AK281" i="1"/>
  <c r="BB282" i="1" l="1"/>
  <c r="BG288" i="1"/>
  <c r="T282" i="1"/>
  <c r="U288" i="1"/>
  <c r="T283" i="1"/>
  <c r="U289" i="1"/>
  <c r="BC283" i="1"/>
  <c r="BF296" i="1"/>
  <c r="BE289" i="1"/>
  <c r="BD282" i="1"/>
  <c r="BH288" i="1"/>
  <c r="AU282" i="1"/>
  <c r="BF295" i="1"/>
  <c r="BE288" i="1"/>
  <c r="BC282" i="1"/>
  <c r="BB283" i="1"/>
  <c r="AS281" i="1"/>
  <c r="AT281" i="1"/>
  <c r="AV281" i="1"/>
  <c r="AW281" i="1"/>
  <c r="AX281" i="1"/>
  <c r="AY281" i="1"/>
  <c r="BH287" i="1" s="1"/>
  <c r="AZ281" i="1"/>
  <c r="BA281" i="1"/>
  <c r="BI287" i="1" s="1"/>
  <c r="M281" i="1"/>
  <c r="N281" i="1"/>
  <c r="S282" i="1" s="1"/>
  <c r="O281" i="1"/>
  <c r="R281" i="1"/>
  <c r="V281" i="1"/>
  <c r="W281" i="1"/>
  <c r="X281" i="1"/>
  <c r="Y281" i="1"/>
  <c r="BF294" i="1" l="1"/>
  <c r="BE287" i="1"/>
  <c r="U287" i="1"/>
  <c r="BC281" i="1"/>
  <c r="BB281" i="1"/>
  <c r="BG287" i="1"/>
  <c r="BD281" i="1"/>
  <c r="T281" i="1"/>
  <c r="AU281" i="1"/>
  <c r="AI280" i="1"/>
  <c r="AJ280" i="1"/>
  <c r="AK280" i="1"/>
  <c r="AS280" i="1" l="1"/>
  <c r="AT280" i="1"/>
  <c r="AU280" i="1" s="1"/>
  <c r="AV280" i="1"/>
  <c r="BB280" i="1" s="1"/>
  <c r="AW280" i="1"/>
  <c r="AX280" i="1"/>
  <c r="AY280" i="1"/>
  <c r="AZ280" i="1"/>
  <c r="BA280" i="1"/>
  <c r="M280" i="1"/>
  <c r="N280" i="1"/>
  <c r="S281" i="1" s="1"/>
  <c r="O280" i="1"/>
  <c r="R280" i="1"/>
  <c r="V280" i="1"/>
  <c r="W280" i="1"/>
  <c r="X280" i="1" s="1"/>
  <c r="Y280" i="1"/>
  <c r="BC280" i="1" l="1"/>
  <c r="BH286" i="1"/>
  <c r="BF293" i="1"/>
  <c r="BE286" i="1"/>
  <c r="U286" i="1"/>
  <c r="BI286" i="1"/>
  <c r="BG286" i="1"/>
  <c r="T280" i="1"/>
  <c r="BD280" i="1"/>
  <c r="AI279" i="1"/>
  <c r="AJ279" i="1"/>
  <c r="AK279" i="1"/>
  <c r="AI277" i="1" l="1"/>
  <c r="AJ277" i="1"/>
  <c r="AK277" i="1"/>
  <c r="AI278" i="1"/>
  <c r="AJ278" i="1"/>
  <c r="AK278" i="1"/>
  <c r="AS279" i="1"/>
  <c r="AT279" i="1"/>
  <c r="AV279" i="1"/>
  <c r="AW279" i="1"/>
  <c r="AX279" i="1"/>
  <c r="AY279" i="1"/>
  <c r="AZ279" i="1"/>
  <c r="BA279" i="1"/>
  <c r="BI285" i="1" s="1"/>
  <c r="M279" i="1"/>
  <c r="N279" i="1"/>
  <c r="O279" i="1"/>
  <c r="R279" i="1"/>
  <c r="V279" i="1"/>
  <c r="W279" i="1"/>
  <c r="X279" i="1" s="1"/>
  <c r="Y279" i="1"/>
  <c r="AU279" i="1" l="1"/>
  <c r="BF292" i="1"/>
  <c r="BE285" i="1"/>
  <c r="U285" i="1"/>
  <c r="BB279" i="1"/>
  <c r="BG285" i="1"/>
  <c r="BD279" i="1"/>
  <c r="BH285" i="1"/>
  <c r="S280" i="1"/>
  <c r="BC279" i="1"/>
  <c r="T279" i="1"/>
  <c r="AS278" i="1"/>
  <c r="AT278" i="1"/>
  <c r="AV278" i="1"/>
  <c r="AW278" i="1"/>
  <c r="AX278" i="1"/>
  <c r="AY278" i="1"/>
  <c r="AZ278" i="1"/>
  <c r="BD278" i="1" s="1"/>
  <c r="BA278" i="1"/>
  <c r="BI284" i="1" s="1"/>
  <c r="M278" i="1"/>
  <c r="N278" i="1"/>
  <c r="S279" i="1" s="1"/>
  <c r="O278" i="1"/>
  <c r="R278" i="1"/>
  <c r="V278" i="1"/>
  <c r="W278" i="1"/>
  <c r="X278" i="1" s="1"/>
  <c r="Y278" i="1"/>
  <c r="BB278" i="1" l="1"/>
  <c r="BG284" i="1"/>
  <c r="U284" i="1"/>
  <c r="BH284" i="1"/>
  <c r="BF291" i="1"/>
  <c r="BE284" i="1"/>
  <c r="T278" i="1"/>
  <c r="BC278" i="1"/>
  <c r="AU278" i="1"/>
  <c r="AS277" i="1"/>
  <c r="AT277" i="1"/>
  <c r="AV277" i="1"/>
  <c r="AW277" i="1"/>
  <c r="AX277" i="1"/>
  <c r="AY277" i="1"/>
  <c r="AZ277" i="1"/>
  <c r="BD277" i="1" s="1"/>
  <c r="BA277" i="1"/>
  <c r="M277" i="1"/>
  <c r="N277" i="1"/>
  <c r="S278" i="1" s="1"/>
  <c r="O277" i="1"/>
  <c r="R277" i="1"/>
  <c r="V277" i="1"/>
  <c r="W277" i="1"/>
  <c r="X277" i="1" s="1"/>
  <c r="Y277" i="1"/>
  <c r="AK276" i="1"/>
  <c r="AJ276" i="1"/>
  <c r="AI276" i="1"/>
  <c r="BC277" i="1" l="1"/>
  <c r="BH283" i="1"/>
  <c r="AU277" i="1"/>
  <c r="BF290" i="1"/>
  <c r="BE283" i="1"/>
  <c r="T277" i="1"/>
  <c r="U283" i="1"/>
  <c r="BI283" i="1"/>
  <c r="BB277" i="1"/>
  <c r="BG283" i="1"/>
  <c r="AS276" i="1"/>
  <c r="AT276" i="1"/>
  <c r="AV276" i="1"/>
  <c r="AW276" i="1"/>
  <c r="BG282" i="1" s="1"/>
  <c r="AX276" i="1"/>
  <c r="AY276" i="1"/>
  <c r="BH282" i="1" s="1"/>
  <c r="AZ276" i="1"/>
  <c r="BA276" i="1"/>
  <c r="BI282" i="1" s="1"/>
  <c r="M276" i="1"/>
  <c r="N276" i="1"/>
  <c r="O276" i="1"/>
  <c r="R276" i="1"/>
  <c r="V276" i="1"/>
  <c r="W276" i="1"/>
  <c r="X276" i="1"/>
  <c r="Y276" i="1"/>
  <c r="AU276" i="1" l="1"/>
  <c r="BF289" i="1"/>
  <c r="BE282" i="1"/>
  <c r="U282" i="1"/>
  <c r="BC276" i="1"/>
  <c r="BD276" i="1"/>
  <c r="T276" i="1"/>
  <c r="S277" i="1"/>
  <c r="BB276" i="1"/>
  <c r="AI274" i="1"/>
  <c r="AJ274" i="1"/>
  <c r="AK274" i="1"/>
  <c r="AI275" i="1"/>
  <c r="AJ275" i="1"/>
  <c r="AK275" i="1"/>
  <c r="AS275" i="1" l="1"/>
  <c r="AT275" i="1"/>
  <c r="BF288" i="1" s="1"/>
  <c r="AV275" i="1"/>
  <c r="AW275" i="1"/>
  <c r="AX275" i="1"/>
  <c r="AY275" i="1"/>
  <c r="BH281" i="1" s="1"/>
  <c r="AZ275" i="1"/>
  <c r="BA275" i="1"/>
  <c r="BI281" i="1" s="1"/>
  <c r="Y275" i="1"/>
  <c r="M275" i="1"/>
  <c r="N275" i="1"/>
  <c r="S276" i="1" s="1"/>
  <c r="O275" i="1"/>
  <c r="R275" i="1"/>
  <c r="V275" i="1"/>
  <c r="W275" i="1"/>
  <c r="X275" i="1" s="1"/>
  <c r="BB275" i="1" l="1"/>
  <c r="BG281" i="1"/>
  <c r="AU275" i="1"/>
  <c r="BE281" i="1"/>
  <c r="T275" i="1"/>
  <c r="U281" i="1"/>
  <c r="BD275" i="1"/>
  <c r="BC275" i="1"/>
  <c r="AS274" i="1"/>
  <c r="AT274" i="1"/>
  <c r="BF287" i="1" s="1"/>
  <c r="AV274" i="1"/>
  <c r="AW274" i="1"/>
  <c r="BG280" i="1" s="1"/>
  <c r="AX274" i="1"/>
  <c r="AY274" i="1"/>
  <c r="AZ274" i="1"/>
  <c r="BA274" i="1"/>
  <c r="BI280" i="1" s="1"/>
  <c r="M274" i="1"/>
  <c r="N274" i="1"/>
  <c r="S275" i="1" s="1"/>
  <c r="O274" i="1"/>
  <c r="R274" i="1"/>
  <c r="V274" i="1"/>
  <c r="W274" i="1"/>
  <c r="X274" i="1" s="1"/>
  <c r="Y274" i="1"/>
  <c r="AS273" i="1"/>
  <c r="AI273" i="1"/>
  <c r="AJ273" i="1"/>
  <c r="AK273" i="1"/>
  <c r="BC274" i="1" l="1"/>
  <c r="T274" i="1"/>
  <c r="U280" i="1"/>
  <c r="BD274" i="1"/>
  <c r="BH280" i="1"/>
  <c r="AU274" i="1"/>
  <c r="BE280" i="1"/>
  <c r="BB274" i="1"/>
  <c r="AT273" i="1"/>
  <c r="BF286" i="1" s="1"/>
  <c r="AV273" i="1"/>
  <c r="AW273" i="1"/>
  <c r="BB273" i="1" s="1"/>
  <c r="AX273" i="1"/>
  <c r="AY273" i="1"/>
  <c r="BH279" i="1" s="1"/>
  <c r="AZ273" i="1"/>
  <c r="BD273" i="1" s="1"/>
  <c r="BA273" i="1"/>
  <c r="M273" i="1"/>
  <c r="N273" i="1"/>
  <c r="S274" i="1" s="1"/>
  <c r="O273" i="1"/>
  <c r="R273" i="1"/>
  <c r="V273" i="1"/>
  <c r="W273" i="1"/>
  <c r="X273" i="1" s="1"/>
  <c r="Y273" i="1"/>
  <c r="BC273" i="1" l="1"/>
  <c r="AU273" i="1"/>
  <c r="BE279" i="1"/>
  <c r="T273" i="1"/>
  <c r="U279" i="1"/>
  <c r="BI279" i="1"/>
  <c r="BG279" i="1"/>
  <c r="AS272" i="1"/>
  <c r="AT272" i="1"/>
  <c r="AV272" i="1"/>
  <c r="AW272" i="1"/>
  <c r="BG278" i="1" s="1"/>
  <c r="AX272" i="1"/>
  <c r="AY272" i="1"/>
  <c r="AZ272" i="1"/>
  <c r="BA272" i="1"/>
  <c r="BI278" i="1" s="1"/>
  <c r="AI272" i="1"/>
  <c r="AJ272" i="1"/>
  <c r="AK272" i="1"/>
  <c r="BH278" i="1" l="1"/>
  <c r="BF285" i="1"/>
  <c r="BD272" i="1"/>
  <c r="BC272" i="1"/>
  <c r="AU272" i="1"/>
  <c r="BE278" i="1"/>
  <c r="BB272" i="1"/>
  <c r="BM262" i="1"/>
  <c r="BN243" i="1"/>
  <c r="BN244" i="1"/>
  <c r="BN245" i="1"/>
  <c r="BN246" i="1"/>
  <c r="BN247" i="1"/>
  <c r="BN248" i="1"/>
  <c r="BN249" i="1"/>
  <c r="BN250" i="1"/>
  <c r="BN251" i="1"/>
  <c r="BN252" i="1"/>
  <c r="BN253" i="1"/>
  <c r="BN254" i="1"/>
  <c r="BN255" i="1"/>
  <c r="BN256" i="1"/>
  <c r="BN257" i="1"/>
  <c r="BN258" i="1"/>
  <c r="BN259" i="1"/>
  <c r="BN260" i="1"/>
  <c r="BN261" i="1"/>
  <c r="BN242" i="1"/>
  <c r="BP261" i="1"/>
  <c r="BP243" i="1"/>
  <c r="BT243" i="1"/>
  <c r="BX243" i="1"/>
  <c r="CB243" i="1"/>
  <c r="BP244" i="1"/>
  <c r="BT244" i="1"/>
  <c r="BX244" i="1"/>
  <c r="CB244" i="1"/>
  <c r="BP245" i="1"/>
  <c r="BT245" i="1"/>
  <c r="BX245" i="1"/>
  <c r="CB245" i="1"/>
  <c r="BP246" i="1"/>
  <c r="BT246" i="1"/>
  <c r="BX246" i="1"/>
  <c r="CB246" i="1"/>
  <c r="BP247" i="1"/>
  <c r="BT247" i="1"/>
  <c r="BX247" i="1"/>
  <c r="CB247" i="1"/>
  <c r="BP248" i="1"/>
  <c r="BT248" i="1"/>
  <c r="BX248" i="1"/>
  <c r="CB248" i="1"/>
  <c r="BP249" i="1"/>
  <c r="BT249" i="1"/>
  <c r="BX249" i="1"/>
  <c r="CB249" i="1"/>
  <c r="BP250" i="1"/>
  <c r="BT250" i="1"/>
  <c r="BX250" i="1"/>
  <c r="CB250" i="1"/>
  <c r="BP251" i="1"/>
  <c r="BT251" i="1"/>
  <c r="BX251" i="1"/>
  <c r="CB251" i="1"/>
  <c r="BP252" i="1"/>
  <c r="BT252" i="1"/>
  <c r="BX252" i="1"/>
  <c r="CB252" i="1"/>
  <c r="BP253" i="1"/>
  <c r="BT253" i="1"/>
  <c r="BX253" i="1"/>
  <c r="CB253" i="1"/>
  <c r="BP254" i="1"/>
  <c r="BT254" i="1"/>
  <c r="BX254" i="1"/>
  <c r="CB254" i="1"/>
  <c r="BP255" i="1"/>
  <c r="BT255" i="1"/>
  <c r="BX255" i="1"/>
  <c r="CB255" i="1"/>
  <c r="BP256" i="1"/>
  <c r="BT256" i="1"/>
  <c r="BX256" i="1"/>
  <c r="CB256" i="1"/>
  <c r="BP257" i="1"/>
  <c r="BT257" i="1"/>
  <c r="BX257" i="1"/>
  <c r="CB257" i="1"/>
  <c r="BP258" i="1"/>
  <c r="BT258" i="1"/>
  <c r="BX258" i="1"/>
  <c r="CB258" i="1"/>
  <c r="BP259" i="1"/>
  <c r="BT259" i="1"/>
  <c r="BX259" i="1"/>
  <c r="CB259" i="1"/>
  <c r="BP260" i="1"/>
  <c r="BT260" i="1"/>
  <c r="BX260" i="1"/>
  <c r="CB260" i="1"/>
  <c r="CB242" i="1"/>
  <c r="BX242" i="1"/>
  <c r="BT242" i="1"/>
  <c r="BP242" i="1"/>
  <c r="BT261" i="1"/>
  <c r="BX261" i="1"/>
  <c r="BY262" i="1"/>
  <c r="BY261" i="1" s="1"/>
  <c r="BY260" i="1" s="1"/>
  <c r="BY259" i="1" s="1"/>
  <c r="BY258" i="1" s="1"/>
  <c r="BY257" i="1" s="1"/>
  <c r="BY256" i="1" s="1"/>
  <c r="BY255" i="1" s="1"/>
  <c r="BY254" i="1" s="1"/>
  <c r="BY253" i="1" s="1"/>
  <c r="BY252" i="1" s="1"/>
  <c r="BY251" i="1" s="1"/>
  <c r="BY250" i="1" s="1"/>
  <c r="BY249" i="1" s="1"/>
  <c r="BY248" i="1" s="1"/>
  <c r="BY247" i="1" s="1"/>
  <c r="BY246" i="1" s="1"/>
  <c r="BY245" i="1" s="1"/>
  <c r="BY244" i="1" s="1"/>
  <c r="BY243" i="1" s="1"/>
  <c r="BY242" i="1" s="1"/>
  <c r="BY263" i="1"/>
  <c r="CB261" i="1"/>
  <c r="CB262" i="1"/>
  <c r="CB263" i="1"/>
  <c r="BX263" i="1"/>
  <c r="BX262" i="1"/>
  <c r="BU263" i="1"/>
  <c r="BU262" i="1" s="1"/>
  <c r="BU261" i="1" s="1"/>
  <c r="BU260" i="1" s="1"/>
  <c r="BU259" i="1" s="1"/>
  <c r="BU258" i="1" s="1"/>
  <c r="BU257" i="1" s="1"/>
  <c r="BU256" i="1" s="1"/>
  <c r="BU255" i="1" s="1"/>
  <c r="BU254" i="1" s="1"/>
  <c r="BU253" i="1" s="1"/>
  <c r="BU252" i="1" s="1"/>
  <c r="BU251" i="1" s="1"/>
  <c r="BU250" i="1" s="1"/>
  <c r="BU249" i="1" s="1"/>
  <c r="BU248" i="1" s="1"/>
  <c r="BU247" i="1" s="1"/>
  <c r="BU246" i="1" s="1"/>
  <c r="BU245" i="1" s="1"/>
  <c r="BU244" i="1" s="1"/>
  <c r="BU243" i="1" s="1"/>
  <c r="BU242" i="1" s="1"/>
  <c r="BQ261" i="1"/>
  <c r="BQ260" i="1" s="1"/>
  <c r="BQ259" i="1" s="1"/>
  <c r="BQ258" i="1" s="1"/>
  <c r="BQ257" i="1" s="1"/>
  <c r="BQ256" i="1" s="1"/>
  <c r="BQ255" i="1" s="1"/>
  <c r="BQ254" i="1" s="1"/>
  <c r="BQ253" i="1" s="1"/>
  <c r="BQ252" i="1" s="1"/>
  <c r="BQ251" i="1" s="1"/>
  <c r="BQ250" i="1" s="1"/>
  <c r="BQ249" i="1" s="1"/>
  <c r="BQ248" i="1" s="1"/>
  <c r="BQ247" i="1" s="1"/>
  <c r="BQ246" i="1" s="1"/>
  <c r="BQ245" i="1" s="1"/>
  <c r="BQ244" i="1" s="1"/>
  <c r="BQ243" i="1" s="1"/>
  <c r="BQ242" i="1" s="1"/>
  <c r="BQ263" i="1"/>
  <c r="BQ262" i="1" s="1"/>
  <c r="BT263" i="1"/>
  <c r="BT262" i="1"/>
  <c r="BN262" i="1"/>
  <c r="BP263" i="1"/>
  <c r="BP262" i="1"/>
  <c r="BN263" i="1"/>
  <c r="M272" i="1"/>
  <c r="N272" i="1"/>
  <c r="S273" i="1" s="1"/>
  <c r="O272" i="1"/>
  <c r="R272" i="1"/>
  <c r="V272" i="1"/>
  <c r="W272" i="1"/>
  <c r="X272" i="1" s="1"/>
  <c r="Y272" i="1"/>
  <c r="AI271" i="1"/>
  <c r="AJ271" i="1"/>
  <c r="AK271" i="1"/>
  <c r="U278" i="1" l="1"/>
  <c r="T272" i="1"/>
  <c r="AS271" i="1"/>
  <c r="AT271" i="1"/>
  <c r="BF284" i="1" s="1"/>
  <c r="AV271" i="1"/>
  <c r="AW271" i="1"/>
  <c r="BG277" i="1" s="1"/>
  <c r="AX271" i="1"/>
  <c r="AY271" i="1"/>
  <c r="BH277" i="1" s="1"/>
  <c r="AZ271" i="1"/>
  <c r="BA271" i="1"/>
  <c r="BI277" i="1" s="1"/>
  <c r="M271" i="1"/>
  <c r="N271" i="1"/>
  <c r="O271" i="1"/>
  <c r="R271" i="1"/>
  <c r="U277" i="1" s="1"/>
  <c r="V271" i="1"/>
  <c r="W271" i="1"/>
  <c r="X271" i="1" s="1"/>
  <c r="Y271" i="1"/>
  <c r="AI270" i="1"/>
  <c r="AJ270" i="1"/>
  <c r="AK270" i="1"/>
  <c r="AU271" i="1" l="1"/>
  <c r="BE277" i="1"/>
  <c r="BC271" i="1"/>
  <c r="BB271" i="1"/>
  <c r="S272" i="1"/>
  <c r="T271" i="1"/>
  <c r="BD271" i="1"/>
  <c r="BE264" i="1"/>
  <c r="BF264" i="1"/>
  <c r="BG264" i="1"/>
  <c r="BH264" i="1"/>
  <c r="BI264" i="1"/>
  <c r="AV266" i="1"/>
  <c r="AW266" i="1"/>
  <c r="AX266" i="1"/>
  <c r="AY266" i="1"/>
  <c r="AZ266" i="1"/>
  <c r="BA266" i="1"/>
  <c r="AV267" i="1"/>
  <c r="AW267" i="1"/>
  <c r="AX267" i="1"/>
  <c r="AY267" i="1"/>
  <c r="AZ267" i="1"/>
  <c r="BA267" i="1"/>
  <c r="AV268" i="1"/>
  <c r="AW268" i="1"/>
  <c r="AX268" i="1"/>
  <c r="AY268" i="1"/>
  <c r="AZ268" i="1"/>
  <c r="BA268" i="1"/>
  <c r="AV269" i="1"/>
  <c r="AW269" i="1"/>
  <c r="AX269" i="1"/>
  <c r="AY269" i="1"/>
  <c r="AZ269" i="1"/>
  <c r="BA269" i="1"/>
  <c r="AV270" i="1"/>
  <c r="AW270" i="1"/>
  <c r="AX270" i="1"/>
  <c r="AY270" i="1"/>
  <c r="AZ270" i="1"/>
  <c r="BA270" i="1"/>
  <c r="BI276" i="1" s="1"/>
  <c r="BA265" i="1"/>
  <c r="AZ265" i="1"/>
  <c r="AY265" i="1"/>
  <c r="AX265" i="1"/>
  <c r="BC265" i="1" s="1"/>
  <c r="AW265" i="1"/>
  <c r="AV265" i="1"/>
  <c r="AT265" i="1"/>
  <c r="BE267" i="1" s="1"/>
  <c r="AT268" i="1"/>
  <c r="AT269" i="1"/>
  <c r="AT270" i="1"/>
  <c r="AS265" i="1"/>
  <c r="AS268" i="1"/>
  <c r="AS269" i="1"/>
  <c r="AS270" i="1"/>
  <c r="M270" i="1"/>
  <c r="N270" i="1"/>
  <c r="O270" i="1"/>
  <c r="R270" i="1"/>
  <c r="V270" i="1"/>
  <c r="W270" i="1"/>
  <c r="X270" i="1" s="1"/>
  <c r="Y270" i="1"/>
  <c r="BF282" i="1" l="1"/>
  <c r="BH265" i="1"/>
  <c r="BF283" i="1"/>
  <c r="AU268" i="1"/>
  <c r="BF281" i="1"/>
  <c r="BF280" i="1"/>
  <c r="BF279" i="1"/>
  <c r="BE274" i="1"/>
  <c r="BE273" i="1"/>
  <c r="BE272" i="1"/>
  <c r="BB270" i="1"/>
  <c r="BG276" i="1"/>
  <c r="BC269" i="1"/>
  <c r="BH275" i="1"/>
  <c r="BB268" i="1"/>
  <c r="BG274" i="1"/>
  <c r="BB266" i="1"/>
  <c r="BG272" i="1"/>
  <c r="BF278" i="1"/>
  <c r="BF276" i="1"/>
  <c r="BF277" i="1"/>
  <c r="BF275" i="1"/>
  <c r="BF274" i="1"/>
  <c r="BF273" i="1"/>
  <c r="BF272" i="1"/>
  <c r="BE266" i="1"/>
  <c r="BI274" i="1"/>
  <c r="BC267" i="1"/>
  <c r="BH273" i="1"/>
  <c r="T270" i="1"/>
  <c r="U276" i="1"/>
  <c r="AU270" i="1"/>
  <c r="BE276" i="1"/>
  <c r="BD265" i="1"/>
  <c r="BC270" i="1"/>
  <c r="BH276" i="1"/>
  <c r="BI275" i="1"/>
  <c r="BB269" i="1"/>
  <c r="BG275" i="1"/>
  <c r="BC268" i="1"/>
  <c r="BH274" i="1"/>
  <c r="BI270" i="1"/>
  <c r="BI273" i="1"/>
  <c r="BB267" i="1"/>
  <c r="BG273" i="1"/>
  <c r="BD266" i="1"/>
  <c r="BH272" i="1"/>
  <c r="BE269" i="1"/>
  <c r="BI272" i="1"/>
  <c r="AU269" i="1"/>
  <c r="BE275" i="1"/>
  <c r="BI271" i="1"/>
  <c r="BD269" i="1"/>
  <c r="BD267" i="1"/>
  <c r="BE268" i="1"/>
  <c r="BE265" i="1"/>
  <c r="BE270" i="1"/>
  <c r="BI269" i="1"/>
  <c r="BI268" i="1"/>
  <c r="BI267" i="1"/>
  <c r="BI266" i="1"/>
  <c r="BI265" i="1"/>
  <c r="BG271" i="1"/>
  <c r="BD270" i="1"/>
  <c r="BD268" i="1"/>
  <c r="BG270" i="1"/>
  <c r="BG269" i="1"/>
  <c r="BG268" i="1"/>
  <c r="BG267" i="1"/>
  <c r="BG266" i="1"/>
  <c r="BC266" i="1"/>
  <c r="BG265" i="1"/>
  <c r="S271" i="1"/>
  <c r="BF271" i="1"/>
  <c r="BE271" i="1"/>
  <c r="AU265" i="1"/>
  <c r="BH271" i="1"/>
  <c r="BF270" i="1"/>
  <c r="BF269" i="1"/>
  <c r="BF268" i="1"/>
  <c r="BF267" i="1"/>
  <c r="BF266" i="1"/>
  <c r="BF265" i="1"/>
  <c r="BB265" i="1"/>
  <c r="BH270" i="1"/>
  <c r="BH269" i="1"/>
  <c r="BH268" i="1"/>
  <c r="BH267" i="1"/>
  <c r="BH266" i="1"/>
  <c r="BZ1" i="1"/>
  <c r="CA1" i="1"/>
  <c r="CB1" i="1"/>
  <c r="BV1" i="1"/>
  <c r="BW1" i="1"/>
  <c r="BX1" i="1"/>
  <c r="BU1" i="1"/>
  <c r="BR1" i="1"/>
  <c r="BS1" i="1"/>
  <c r="BT1" i="1"/>
  <c r="BQ1" i="1"/>
  <c r="BY1" i="1"/>
  <c r="AI269" i="1"/>
  <c r="AJ269" i="1"/>
  <c r="AK269" i="1"/>
  <c r="AK268" i="1" l="1"/>
  <c r="AJ268" i="1"/>
  <c r="AI268" i="1"/>
  <c r="M269" i="1"/>
  <c r="N269" i="1"/>
  <c r="S270" i="1" s="1"/>
  <c r="O269" i="1"/>
  <c r="R269" i="1"/>
  <c r="V269" i="1"/>
  <c r="W269" i="1"/>
  <c r="X269" i="1" s="1"/>
  <c r="Y269" i="1"/>
  <c r="T269" i="1" l="1"/>
  <c r="U275" i="1"/>
  <c r="M268" i="1"/>
  <c r="N268" i="1"/>
  <c r="S269" i="1" s="1"/>
  <c r="O268" i="1"/>
  <c r="R268" i="1"/>
  <c r="V268" i="1"/>
  <c r="W268" i="1"/>
  <c r="X268" i="1" s="1"/>
  <c r="Y268" i="1"/>
  <c r="U274" i="1" l="1"/>
  <c r="T268" i="1"/>
  <c r="BP266" i="1"/>
  <c r="AK267" i="1" l="1"/>
  <c r="AJ267" i="1"/>
  <c r="AI267" i="1"/>
  <c r="M267" i="1"/>
  <c r="N267" i="1"/>
  <c r="O267" i="1"/>
  <c r="R267" i="1"/>
  <c r="V267" i="1"/>
  <c r="W267" i="1"/>
  <c r="X267" i="1" s="1"/>
  <c r="Y267" i="1"/>
  <c r="AI266" i="1"/>
  <c r="AJ266" i="1"/>
  <c r="AK266" i="1"/>
  <c r="U273" i="1" l="1"/>
  <c r="S268" i="1"/>
  <c r="T267" i="1"/>
  <c r="O266" i="1"/>
  <c r="R266" i="1"/>
  <c r="U272" i="1" s="1"/>
  <c r="V266" i="1"/>
  <c r="W266" i="1"/>
  <c r="X266" i="1"/>
  <c r="Y266" i="1"/>
  <c r="M266" i="1"/>
  <c r="N266" i="1"/>
  <c r="S267" i="1" s="1"/>
  <c r="T266" i="1" l="1"/>
  <c r="AK265" i="1"/>
  <c r="AI265" i="1"/>
  <c r="AJ265" i="1"/>
  <c r="M265" i="1" l="1"/>
  <c r="N265" i="1"/>
  <c r="S266" i="1" s="1"/>
  <c r="O265" i="1"/>
  <c r="R265" i="1"/>
  <c r="V265" i="1"/>
  <c r="W265" i="1"/>
  <c r="X265" i="1" s="1"/>
  <c r="Y265" i="1"/>
  <c r="T265" i="1" l="1"/>
  <c r="U271" i="1"/>
  <c r="AI264" i="1"/>
  <c r="AJ264" i="1"/>
  <c r="AK264" i="1"/>
  <c r="Y264" i="1" l="1"/>
  <c r="M264" i="1"/>
  <c r="N264" i="1"/>
  <c r="S265" i="1" s="1"/>
  <c r="O264" i="1"/>
  <c r="R264" i="1"/>
  <c r="V264" i="1"/>
  <c r="W264" i="1"/>
  <c r="X264" i="1" s="1"/>
  <c r="AI263" i="1"/>
  <c r="AJ263" i="1"/>
  <c r="AK263" i="1"/>
  <c r="U270" i="1" l="1"/>
  <c r="T264" i="1"/>
  <c r="BE263" i="1"/>
  <c r="BF263" i="1"/>
  <c r="BG263" i="1"/>
  <c r="BH263" i="1"/>
  <c r="BI263" i="1"/>
  <c r="BD263" i="1"/>
  <c r="BC263" i="1"/>
  <c r="BB263" i="1"/>
  <c r="AU263" i="1"/>
  <c r="M263" i="1"/>
  <c r="N263" i="1"/>
  <c r="S264" i="1" s="1"/>
  <c r="O263" i="1"/>
  <c r="R263" i="1"/>
  <c r="V263" i="1"/>
  <c r="W263" i="1"/>
  <c r="X263" i="1" s="1"/>
  <c r="Y263" i="1"/>
  <c r="T263" i="1" l="1"/>
  <c r="U269" i="1"/>
  <c r="AI262" i="1"/>
  <c r="AJ262" i="1"/>
  <c r="AK262" i="1"/>
  <c r="BE262" i="1" l="1"/>
  <c r="BF262" i="1"/>
  <c r="BG262" i="1"/>
  <c r="BH262" i="1"/>
  <c r="BI262" i="1"/>
  <c r="BD262" i="1"/>
  <c r="BC262" i="1"/>
  <c r="BB262" i="1"/>
  <c r="AU262" i="1"/>
  <c r="AI261" i="1"/>
  <c r="AJ261" i="1"/>
  <c r="AK261" i="1"/>
  <c r="M262" i="1"/>
  <c r="N262" i="1"/>
  <c r="S263" i="1" s="1"/>
  <c r="O262" i="1"/>
  <c r="R262" i="1"/>
  <c r="V262" i="1"/>
  <c r="W262" i="1"/>
  <c r="X262" i="1" s="1"/>
  <c r="Y262" i="1"/>
  <c r="T262" i="1" l="1"/>
  <c r="U268" i="1"/>
  <c r="BE261" i="1"/>
  <c r="BF261" i="1"/>
  <c r="BG261" i="1"/>
  <c r="BH261" i="1"/>
  <c r="BI261" i="1"/>
  <c r="BD261" i="1"/>
  <c r="BC261" i="1"/>
  <c r="BB261" i="1"/>
  <c r="AU261" i="1"/>
  <c r="R261" i="1"/>
  <c r="V261" i="1"/>
  <c r="W261" i="1"/>
  <c r="X261" i="1"/>
  <c r="Y261" i="1"/>
  <c r="M261" i="1"/>
  <c r="N261" i="1"/>
  <c r="S262" i="1" s="1"/>
  <c r="O261" i="1"/>
  <c r="T261" i="1" l="1"/>
  <c r="U267" i="1"/>
  <c r="AI260" i="1"/>
  <c r="AJ260" i="1"/>
  <c r="AK260" i="1"/>
  <c r="BE260" i="1" l="1"/>
  <c r="BF260" i="1"/>
  <c r="BG260" i="1"/>
  <c r="BH260" i="1"/>
  <c r="BI260" i="1"/>
  <c r="BD260" i="1"/>
  <c r="BC260" i="1"/>
  <c r="BB260" i="1"/>
  <c r="AU260" i="1"/>
  <c r="M260" i="1"/>
  <c r="N260" i="1"/>
  <c r="S261" i="1" s="1"/>
  <c r="O260" i="1"/>
  <c r="R260" i="1"/>
  <c r="V260" i="1"/>
  <c r="W260" i="1"/>
  <c r="X260" i="1" s="1"/>
  <c r="Y260" i="1"/>
  <c r="T260" i="1" l="1"/>
  <c r="U266" i="1"/>
  <c r="AI259" i="1"/>
  <c r="AJ259" i="1"/>
  <c r="AK259" i="1"/>
  <c r="BE259" i="1" l="1"/>
  <c r="BF259" i="1"/>
  <c r="BG259" i="1"/>
  <c r="BH259" i="1"/>
  <c r="BI259" i="1"/>
  <c r="BD259" i="1"/>
  <c r="BC259" i="1"/>
  <c r="BB259" i="1"/>
  <c r="AU259" i="1"/>
  <c r="M259" i="1"/>
  <c r="R259" i="1"/>
  <c r="U265" i="1" s="1"/>
  <c r="T259" i="1"/>
  <c r="V259" i="1"/>
  <c r="W259" i="1"/>
  <c r="X259" i="1" s="1"/>
  <c r="Y259" i="1"/>
  <c r="N259" i="1"/>
  <c r="S260" i="1" s="1"/>
  <c r="O259" i="1"/>
  <c r="AI258" i="1" l="1"/>
  <c r="AJ258" i="1"/>
  <c r="AK258" i="1"/>
  <c r="BE258" i="1" l="1"/>
  <c r="BF258" i="1"/>
  <c r="BG258" i="1"/>
  <c r="BH258" i="1"/>
  <c r="BI258" i="1"/>
  <c r="BD258" i="1"/>
  <c r="BC258" i="1"/>
  <c r="BB258" i="1"/>
  <c r="AU258" i="1"/>
  <c r="M258" i="1"/>
  <c r="R258" i="1"/>
  <c r="V258" i="1"/>
  <c r="W258" i="1"/>
  <c r="X258" i="1" s="1"/>
  <c r="Y258" i="1"/>
  <c r="N258" i="1"/>
  <c r="S259" i="1" s="1"/>
  <c r="O258" i="1"/>
  <c r="T258" i="1" l="1"/>
  <c r="U264" i="1"/>
  <c r="M257" i="1"/>
  <c r="AK257" i="1"/>
  <c r="AI257" i="1"/>
  <c r="AJ257" i="1"/>
  <c r="BI257" i="1" l="1"/>
  <c r="BI236" i="1"/>
  <c r="BI237" i="1"/>
  <c r="BI238" i="1"/>
  <c r="BI239" i="1"/>
  <c r="BI240" i="1"/>
  <c r="BI241" i="1"/>
  <c r="BI242" i="1"/>
  <c r="BI243" i="1"/>
  <c r="BI244" i="1"/>
  <c r="BI245" i="1"/>
  <c r="BI246" i="1"/>
  <c r="BI247" i="1"/>
  <c r="BI248" i="1"/>
  <c r="BI249" i="1"/>
  <c r="BI250" i="1"/>
  <c r="BI251" i="1"/>
  <c r="BI252" i="1"/>
  <c r="BI253" i="1"/>
  <c r="BI254" i="1"/>
  <c r="BI255" i="1"/>
  <c r="BI256" i="1"/>
  <c r="BI235" i="1"/>
  <c r="BH235" i="1"/>
  <c r="BG235" i="1"/>
  <c r="BE235" i="1"/>
  <c r="BF235" i="1"/>
  <c r="BD256" i="1"/>
  <c r="BE257" i="1"/>
  <c r="BF257" i="1"/>
  <c r="BG257" i="1"/>
  <c r="BH257" i="1"/>
  <c r="BD257" i="1"/>
  <c r="BC257" i="1"/>
  <c r="BB257" i="1"/>
  <c r="AU257" i="1"/>
  <c r="R257" i="1"/>
  <c r="V257" i="1"/>
  <c r="T257" i="1" s="1"/>
  <c r="W257" i="1"/>
  <c r="X257" i="1" s="1"/>
  <c r="Y257" i="1"/>
  <c r="N257" i="1"/>
  <c r="S258" i="1" s="1"/>
  <c r="O257" i="1"/>
  <c r="M256" i="1"/>
  <c r="AI256" i="1"/>
  <c r="AJ256" i="1"/>
  <c r="AK256" i="1"/>
  <c r="U263" i="1" l="1"/>
  <c r="BE256" i="1"/>
  <c r="BF256" i="1"/>
  <c r="BG256" i="1"/>
  <c r="BH256" i="1"/>
  <c r="BC256" i="1"/>
  <c r="BB256" i="1"/>
  <c r="AU256" i="1"/>
  <c r="AI255" i="1"/>
  <c r="AJ255" i="1"/>
  <c r="AK255" i="1"/>
  <c r="M255" i="1"/>
  <c r="R256" i="1"/>
  <c r="V256" i="1"/>
  <c r="W256" i="1"/>
  <c r="X256" i="1" s="1"/>
  <c r="Y256" i="1"/>
  <c r="N256" i="1"/>
  <c r="S257" i="1" s="1"/>
  <c r="O256" i="1"/>
  <c r="T256" i="1" l="1"/>
  <c r="U262" i="1"/>
  <c r="O255" i="1"/>
  <c r="R255" i="1"/>
  <c r="V255" i="1"/>
  <c r="W255" i="1"/>
  <c r="X255" i="1" s="1"/>
  <c r="Y255" i="1"/>
  <c r="BE255" i="1"/>
  <c r="BF255" i="1"/>
  <c r="BG255" i="1"/>
  <c r="BH255" i="1"/>
  <c r="BD255" i="1"/>
  <c r="BC255" i="1"/>
  <c r="BB255" i="1"/>
  <c r="AU255" i="1"/>
  <c r="N255" i="1"/>
  <c r="S256" i="1" s="1"/>
  <c r="T255" i="1" l="1"/>
  <c r="U261" i="1"/>
  <c r="AI254" i="1"/>
  <c r="AJ254" i="1"/>
  <c r="AK254" i="1"/>
  <c r="M254" i="1"/>
  <c r="BE254" i="1" l="1"/>
  <c r="BF254" i="1"/>
  <c r="BG254" i="1"/>
  <c r="BH254" i="1"/>
  <c r="BD254" i="1"/>
  <c r="BC254" i="1"/>
  <c r="BB254" i="1"/>
  <c r="AU254" i="1"/>
  <c r="R254" i="1"/>
  <c r="V254" i="1"/>
  <c r="W254" i="1"/>
  <c r="X254" i="1"/>
  <c r="Y254" i="1"/>
  <c r="N254" i="1"/>
  <c r="S255" i="1" s="1"/>
  <c r="O254" i="1"/>
  <c r="U260" i="1" l="1"/>
  <c r="T254" i="1"/>
  <c r="AI253" i="1"/>
  <c r="AJ253" i="1"/>
  <c r="AK253" i="1"/>
  <c r="M253" i="1"/>
  <c r="BE253" i="1" l="1"/>
  <c r="BF253" i="1"/>
  <c r="BG253" i="1"/>
  <c r="BH253" i="1"/>
  <c r="BD253" i="1"/>
  <c r="BC253" i="1"/>
  <c r="BB253" i="1"/>
  <c r="AU253" i="1"/>
  <c r="R253" i="1"/>
  <c r="V253" i="1"/>
  <c r="T253" i="1" s="1"/>
  <c r="W253" i="1"/>
  <c r="X253" i="1" s="1"/>
  <c r="Y253" i="1"/>
  <c r="N253" i="1"/>
  <c r="S254" i="1" s="1"/>
  <c r="O253" i="1"/>
  <c r="U259" i="1" l="1"/>
  <c r="G226" i="5"/>
  <c r="H226" i="5"/>
  <c r="G227" i="5"/>
  <c r="H227" i="5"/>
  <c r="G228" i="5"/>
  <c r="H228" i="5"/>
  <c r="G229" i="5"/>
  <c r="H229" i="5"/>
  <c r="G230" i="5"/>
  <c r="H230" i="5"/>
  <c r="AI252" i="1" l="1"/>
  <c r="AJ252" i="1"/>
  <c r="AK252" i="1"/>
  <c r="M252" i="1" l="1"/>
  <c r="BE252" i="1"/>
  <c r="BF252" i="1"/>
  <c r="BG252" i="1"/>
  <c r="BH252" i="1"/>
  <c r="BD252" i="1"/>
  <c r="BC252" i="1"/>
  <c r="BB252" i="1"/>
  <c r="AU252" i="1"/>
  <c r="R252" i="1"/>
  <c r="V252" i="1"/>
  <c r="W252" i="1"/>
  <c r="X252" i="1" s="1"/>
  <c r="Y252" i="1"/>
  <c r="N252" i="1"/>
  <c r="S253" i="1" s="1"/>
  <c r="O252" i="1"/>
  <c r="AI251" i="1"/>
  <c r="AJ251" i="1"/>
  <c r="AK251" i="1"/>
  <c r="M251" i="1"/>
  <c r="U258" i="1" l="1"/>
  <c r="T252" i="1"/>
  <c r="AI250" i="1"/>
  <c r="AJ250" i="1"/>
  <c r="AK250" i="1"/>
  <c r="M250" i="1"/>
  <c r="BE251" i="1"/>
  <c r="BF251" i="1"/>
  <c r="BG251" i="1"/>
  <c r="BH251" i="1"/>
  <c r="BD251" i="1"/>
  <c r="BC251" i="1"/>
  <c r="BB251" i="1"/>
  <c r="AU251" i="1"/>
  <c r="R251" i="1"/>
  <c r="V251" i="1"/>
  <c r="W251" i="1"/>
  <c r="X251" i="1" s="1"/>
  <c r="Y251" i="1"/>
  <c r="N251" i="1"/>
  <c r="S252" i="1" s="1"/>
  <c r="O251" i="1"/>
  <c r="U257" i="1" l="1"/>
  <c r="T251" i="1"/>
  <c r="BE250" i="1"/>
  <c r="BF250" i="1"/>
  <c r="BG250" i="1"/>
  <c r="BH250" i="1"/>
  <c r="BD250" i="1"/>
  <c r="BC250" i="1"/>
  <c r="BB250" i="1"/>
  <c r="AU250" i="1"/>
  <c r="R250" i="1"/>
  <c r="V250" i="1"/>
  <c r="W250" i="1"/>
  <c r="X250" i="1" s="1"/>
  <c r="Y250" i="1"/>
  <c r="N250" i="1"/>
  <c r="S251" i="1" s="1"/>
  <c r="O250" i="1"/>
  <c r="T250" i="1" l="1"/>
  <c r="U256" i="1"/>
  <c r="AI249" i="1"/>
  <c r="AJ249" i="1"/>
  <c r="AK249" i="1"/>
  <c r="M249" i="1"/>
  <c r="BE249" i="1" l="1"/>
  <c r="BF249" i="1"/>
  <c r="BG249" i="1"/>
  <c r="BH249" i="1"/>
  <c r="BD249" i="1"/>
  <c r="BB249" i="1"/>
  <c r="BC249" i="1"/>
  <c r="AU249" i="1"/>
  <c r="R249" i="1"/>
  <c r="V249" i="1"/>
  <c r="W249" i="1"/>
  <c r="X249" i="1"/>
  <c r="Y249" i="1"/>
  <c r="N249" i="1"/>
  <c r="S250" i="1" s="1"/>
  <c r="O249" i="1"/>
  <c r="T249" i="1" l="1"/>
  <c r="U255" i="1"/>
  <c r="G181" i="5"/>
  <c r="H181" i="5"/>
  <c r="G182" i="5"/>
  <c r="H182" i="5"/>
  <c r="G183" i="5"/>
  <c r="H183" i="5"/>
  <c r="G184" i="5"/>
  <c r="H184" i="5"/>
  <c r="G185" i="5"/>
  <c r="H185" i="5"/>
  <c r="G186" i="5"/>
  <c r="H186" i="5"/>
  <c r="G187" i="5"/>
  <c r="H187" i="5"/>
  <c r="G188" i="5"/>
  <c r="H188" i="5"/>
  <c r="G189" i="5"/>
  <c r="H189" i="5"/>
  <c r="G190" i="5"/>
  <c r="H190" i="5"/>
  <c r="G191" i="5"/>
  <c r="H191" i="5"/>
  <c r="G192" i="5"/>
  <c r="H192" i="5"/>
  <c r="G193" i="5"/>
  <c r="H193" i="5"/>
  <c r="G194" i="5"/>
  <c r="H194" i="5"/>
  <c r="G195" i="5"/>
  <c r="H195" i="5"/>
  <c r="G196" i="5"/>
  <c r="H196" i="5"/>
  <c r="G197" i="5"/>
  <c r="H197" i="5"/>
  <c r="G198" i="5"/>
  <c r="H198" i="5"/>
  <c r="G199" i="5"/>
  <c r="H199" i="5"/>
  <c r="G200" i="5"/>
  <c r="H200" i="5"/>
  <c r="G201" i="5"/>
  <c r="H201" i="5"/>
  <c r="G202" i="5"/>
  <c r="H202" i="5"/>
  <c r="G203" i="5"/>
  <c r="H203" i="5"/>
  <c r="G204" i="5"/>
  <c r="H204" i="5"/>
  <c r="G205" i="5"/>
  <c r="H205" i="5"/>
  <c r="G206" i="5"/>
  <c r="H206" i="5"/>
  <c r="G207" i="5"/>
  <c r="H207" i="5"/>
  <c r="G208" i="5"/>
  <c r="H208" i="5"/>
  <c r="G209" i="5"/>
  <c r="H209" i="5"/>
  <c r="G210" i="5"/>
  <c r="H210" i="5"/>
  <c r="G211" i="5"/>
  <c r="H211" i="5"/>
  <c r="G212" i="5"/>
  <c r="H212" i="5"/>
  <c r="G213" i="5"/>
  <c r="H213" i="5"/>
  <c r="G214" i="5"/>
  <c r="H214" i="5"/>
  <c r="G215" i="5"/>
  <c r="H215" i="5"/>
  <c r="G216" i="5"/>
  <c r="H216" i="5"/>
  <c r="G217" i="5"/>
  <c r="H217" i="5"/>
  <c r="G218" i="5"/>
  <c r="H218" i="5"/>
  <c r="G219" i="5"/>
  <c r="H219" i="5"/>
  <c r="G220" i="5"/>
  <c r="H220" i="5"/>
  <c r="G221" i="5"/>
  <c r="H221" i="5"/>
  <c r="G222" i="5"/>
  <c r="H222" i="5"/>
  <c r="G223" i="5"/>
  <c r="H223" i="5"/>
  <c r="G224" i="5"/>
  <c r="H224" i="5"/>
  <c r="G225" i="5"/>
  <c r="H225" i="5"/>
  <c r="AI248" i="1" l="1"/>
  <c r="AJ248" i="1"/>
  <c r="AK248" i="1"/>
  <c r="M248" i="1"/>
  <c r="BE248" i="1" l="1"/>
  <c r="BF248" i="1"/>
  <c r="BG248" i="1"/>
  <c r="BH248" i="1"/>
  <c r="BD248" i="1"/>
  <c r="BC248" i="1"/>
  <c r="BB248" i="1"/>
  <c r="AU248" i="1"/>
  <c r="O248" i="1"/>
  <c r="R248" i="1"/>
  <c r="V248" i="1"/>
  <c r="W248" i="1"/>
  <c r="X248" i="1" s="1"/>
  <c r="Y248" i="1"/>
  <c r="N248" i="1"/>
  <c r="S249" i="1" s="1"/>
  <c r="U254" i="1" l="1"/>
  <c r="T248" i="1"/>
  <c r="AI247" i="1"/>
  <c r="AJ247" i="1"/>
  <c r="AK247" i="1"/>
  <c r="M247" i="1"/>
  <c r="BE247" i="1" l="1"/>
  <c r="BF247" i="1"/>
  <c r="BG247" i="1"/>
  <c r="BH247" i="1"/>
  <c r="BD247" i="1"/>
  <c r="BC247" i="1"/>
  <c r="BB247" i="1"/>
  <c r="AU247" i="1"/>
  <c r="R247" i="1"/>
  <c r="V247" i="1"/>
  <c r="W247" i="1"/>
  <c r="X247" i="1"/>
  <c r="Y247" i="1"/>
  <c r="N247" i="1"/>
  <c r="S248" i="1" s="1"/>
  <c r="O247" i="1"/>
  <c r="T247" i="1" l="1"/>
  <c r="U253" i="1"/>
  <c r="BE246" i="1"/>
  <c r="BF246" i="1"/>
  <c r="BG246" i="1"/>
  <c r="BH246" i="1"/>
  <c r="BD246" i="1"/>
  <c r="BC246" i="1"/>
  <c r="BB246" i="1"/>
  <c r="AU246" i="1"/>
  <c r="AI246" i="1"/>
  <c r="AJ246" i="1"/>
  <c r="AK246" i="1"/>
  <c r="M246" i="1"/>
  <c r="R246" i="1" l="1"/>
  <c r="V246" i="1"/>
  <c r="W246" i="1"/>
  <c r="X246" i="1" s="1"/>
  <c r="Y246" i="1"/>
  <c r="N246" i="1"/>
  <c r="S247" i="1" s="1"/>
  <c r="O246" i="1"/>
  <c r="T246" i="1" l="1"/>
  <c r="U252" i="1"/>
  <c r="AI245" i="1"/>
  <c r="AJ245" i="1"/>
  <c r="AK245" i="1"/>
  <c r="M245" i="1"/>
  <c r="BE245" i="1" l="1"/>
  <c r="BF245" i="1"/>
  <c r="BG245" i="1"/>
  <c r="BH245" i="1"/>
  <c r="BD245" i="1"/>
  <c r="BC245" i="1"/>
  <c r="BB245" i="1"/>
  <c r="AU245" i="1"/>
  <c r="R245" i="1"/>
  <c r="V245" i="1"/>
  <c r="W245" i="1"/>
  <c r="X245" i="1" s="1"/>
  <c r="Y245" i="1"/>
  <c r="N245" i="1"/>
  <c r="S246" i="1" s="1"/>
  <c r="O245" i="1"/>
  <c r="T245" i="1" l="1"/>
  <c r="U251" i="1"/>
  <c r="AI244" i="1"/>
  <c r="AJ244" i="1"/>
  <c r="AK244" i="1"/>
  <c r="M244" i="1"/>
  <c r="BE244" i="1" l="1"/>
  <c r="BF244" i="1"/>
  <c r="BG244" i="1"/>
  <c r="BH244" i="1"/>
  <c r="BD244" i="1"/>
  <c r="BC244" i="1"/>
  <c r="BB244" i="1"/>
  <c r="AU244" i="1"/>
  <c r="R244" i="1"/>
  <c r="V244" i="1"/>
  <c r="W244" i="1"/>
  <c r="X244" i="1" s="1"/>
  <c r="Y244" i="1"/>
  <c r="N244" i="1"/>
  <c r="S245" i="1" s="1"/>
  <c r="O244" i="1"/>
  <c r="T244" i="1" l="1"/>
  <c r="U250" i="1"/>
  <c r="BF236" i="1"/>
  <c r="BF237" i="1"/>
  <c r="BF238" i="1"/>
  <c r="BF239" i="1"/>
  <c r="BF240" i="1"/>
  <c r="BF241" i="1"/>
  <c r="BF242" i="1"/>
  <c r="BF243" i="1"/>
  <c r="BE236" i="1"/>
  <c r="BE237" i="1"/>
  <c r="BE238" i="1"/>
  <c r="BE239" i="1"/>
  <c r="BE240" i="1"/>
  <c r="BE241" i="1"/>
  <c r="BE242" i="1"/>
  <c r="BE243" i="1"/>
  <c r="AI243" i="1"/>
  <c r="AJ243" i="1"/>
  <c r="AK243" i="1"/>
  <c r="M243" i="1"/>
  <c r="BG243" i="1" l="1"/>
  <c r="BH243" i="1"/>
  <c r="BD243" i="1"/>
  <c r="BC243" i="1"/>
  <c r="BB243" i="1"/>
  <c r="AU243" i="1"/>
  <c r="R243" i="1"/>
  <c r="V243" i="1"/>
  <c r="W243" i="1"/>
  <c r="X243" i="1"/>
  <c r="Y243" i="1"/>
  <c r="N243" i="1"/>
  <c r="S244" i="1" s="1"/>
  <c r="O243" i="1"/>
  <c r="T243" i="1" l="1"/>
  <c r="U249" i="1"/>
  <c r="BG242" i="1"/>
  <c r="BH242" i="1"/>
  <c r="AI239" i="1"/>
  <c r="AJ239" i="1"/>
  <c r="AK239" i="1"/>
  <c r="M239" i="1"/>
  <c r="AI240" i="1"/>
  <c r="AJ240" i="1"/>
  <c r="AK240" i="1"/>
  <c r="M240" i="1"/>
  <c r="AI241" i="1"/>
  <c r="AJ241" i="1"/>
  <c r="AK241" i="1"/>
  <c r="M241" i="1"/>
  <c r="AI242" i="1"/>
  <c r="AJ242" i="1"/>
  <c r="AK242" i="1"/>
  <c r="M242" i="1"/>
  <c r="BD242" i="1" l="1"/>
  <c r="BC242" i="1"/>
  <c r="BB242" i="1"/>
  <c r="AU242" i="1"/>
  <c r="R242" i="1"/>
  <c r="V242" i="1"/>
  <c r="W242" i="1"/>
  <c r="X242" i="1" s="1"/>
  <c r="Y242" i="1"/>
  <c r="N242" i="1"/>
  <c r="S243" i="1" s="1"/>
  <c r="O242" i="1"/>
  <c r="T242" i="1" l="1"/>
  <c r="U248" i="1"/>
  <c r="BG241" i="1"/>
  <c r="BH241" i="1"/>
  <c r="BD241" i="1"/>
  <c r="BC241" i="1"/>
  <c r="BB241" i="1"/>
  <c r="AU241" i="1"/>
  <c r="R241" i="1"/>
  <c r="V241" i="1"/>
  <c r="W241" i="1"/>
  <c r="X241" i="1" s="1"/>
  <c r="Y241" i="1"/>
  <c r="N241" i="1"/>
  <c r="S242" i="1" s="1"/>
  <c r="O241" i="1"/>
  <c r="T241" i="1" l="1"/>
  <c r="U247" i="1"/>
  <c r="BG236" i="1"/>
  <c r="BH236" i="1"/>
  <c r="BG237" i="1"/>
  <c r="BH237" i="1"/>
  <c r="BG238" i="1"/>
  <c r="BH238" i="1"/>
  <c r="BG239" i="1"/>
  <c r="BH239" i="1"/>
  <c r="BH240" i="1"/>
  <c r="BG240" i="1"/>
  <c r="BD240" i="1"/>
  <c r="BC240" i="1"/>
  <c r="BB240" i="1" l="1"/>
  <c r="AU240" i="1"/>
  <c r="R240" i="1"/>
  <c r="V240" i="1"/>
  <c r="W240" i="1"/>
  <c r="X240" i="1" s="1"/>
  <c r="Y240" i="1"/>
  <c r="N240" i="1"/>
  <c r="S241" i="1" s="1"/>
  <c r="O240" i="1"/>
  <c r="T240" i="1" l="1"/>
  <c r="U246" i="1"/>
  <c r="BD239" i="1"/>
  <c r="BC239" i="1"/>
  <c r="BB239" i="1"/>
  <c r="AU239" i="1"/>
  <c r="R239" i="1"/>
  <c r="V239" i="1"/>
  <c r="W239" i="1"/>
  <c r="X239" i="1" s="1"/>
  <c r="Y239" i="1"/>
  <c r="N239" i="1"/>
  <c r="S240" i="1" s="1"/>
  <c r="O239" i="1"/>
  <c r="U245" i="1" l="1"/>
  <c r="T239" i="1"/>
  <c r="H180" i="5"/>
  <c r="H178" i="5"/>
  <c r="H176" i="5"/>
  <c r="H174" i="5"/>
  <c r="H172" i="5"/>
  <c r="G180" i="5"/>
  <c r="G178" i="5"/>
  <c r="G176" i="5"/>
  <c r="G174" i="5"/>
  <c r="G172" i="5"/>
  <c r="H179" i="5"/>
  <c r="H177" i="5"/>
  <c r="H175" i="5"/>
  <c r="H173" i="5"/>
  <c r="H171" i="5"/>
  <c r="G179" i="5"/>
  <c r="G177" i="5"/>
  <c r="G175" i="5"/>
  <c r="G173" i="5"/>
  <c r="G171" i="5"/>
  <c r="AI238" i="1"/>
  <c r="AJ238" i="1"/>
  <c r="AK238" i="1"/>
  <c r="M238" i="1"/>
  <c r="BB238" i="1" l="1"/>
  <c r="BC238" i="1"/>
  <c r="BD238" i="1"/>
  <c r="AU238" i="1"/>
  <c r="R238" i="1"/>
  <c r="V238" i="1"/>
  <c r="W238" i="1"/>
  <c r="X238" i="1" s="1"/>
  <c r="Y238" i="1"/>
  <c r="N238" i="1"/>
  <c r="S239" i="1" s="1"/>
  <c r="O238" i="1"/>
  <c r="T238" i="1" l="1"/>
  <c r="U244" i="1"/>
  <c r="AI237" i="1"/>
  <c r="AJ237" i="1"/>
  <c r="AK237" i="1"/>
  <c r="M237" i="1"/>
  <c r="BB237" i="1" l="1"/>
  <c r="BC237" i="1"/>
  <c r="BD237" i="1"/>
  <c r="AU237" i="1"/>
  <c r="R237" i="1"/>
  <c r="V237" i="1"/>
  <c r="W237" i="1"/>
  <c r="X237" i="1"/>
  <c r="Y237" i="1"/>
  <c r="N237" i="1"/>
  <c r="S238" i="1" s="1"/>
  <c r="O237" i="1"/>
  <c r="U243" i="1" l="1"/>
  <c r="T237" i="1"/>
  <c r="AI236" i="1"/>
  <c r="AJ236" i="1"/>
  <c r="AK236" i="1"/>
  <c r="M236" i="1"/>
  <c r="BB236" i="1" l="1"/>
  <c r="BC236" i="1"/>
  <c r="BD236" i="1"/>
  <c r="AU236" i="1"/>
  <c r="R236" i="1"/>
  <c r="V236" i="1"/>
  <c r="T236" i="1" s="1"/>
  <c r="W236" i="1"/>
  <c r="X236" i="1" s="1"/>
  <c r="Y236" i="1"/>
  <c r="N236" i="1"/>
  <c r="S237" i="1" s="1"/>
  <c r="O236" i="1"/>
  <c r="U242" i="1" l="1"/>
  <c r="BD235" i="1"/>
  <c r="BC235" i="1"/>
  <c r="BB235" i="1"/>
  <c r="AI235" i="1" l="1"/>
  <c r="AJ235" i="1"/>
  <c r="AK235" i="1"/>
  <c r="M235" i="1"/>
  <c r="AU235" i="1" l="1"/>
  <c r="R235" i="1"/>
  <c r="V235" i="1"/>
  <c r="W235" i="1"/>
  <c r="X235" i="1" s="1"/>
  <c r="Y235" i="1"/>
  <c r="N235" i="1"/>
  <c r="S236" i="1" s="1"/>
  <c r="O235" i="1"/>
  <c r="T235" i="1" l="1"/>
  <c r="U241" i="1"/>
  <c r="G163" i="5"/>
  <c r="H163" i="5"/>
  <c r="G164" i="5"/>
  <c r="H164" i="5"/>
  <c r="G165" i="5"/>
  <c r="H165" i="5"/>
  <c r="G166" i="5"/>
  <c r="H166" i="5"/>
  <c r="G167" i="5"/>
  <c r="H167" i="5"/>
  <c r="G168" i="5"/>
  <c r="H168" i="5"/>
  <c r="G169" i="5"/>
  <c r="H169" i="5"/>
  <c r="G170" i="5"/>
  <c r="H170" i="5"/>
  <c r="AI234" i="1" l="1"/>
  <c r="AJ234" i="1"/>
  <c r="AK234" i="1"/>
  <c r="M234" i="1"/>
  <c r="AU234" i="1" l="1"/>
  <c r="R234" i="1"/>
  <c r="V234" i="1"/>
  <c r="W234" i="1"/>
  <c r="X234" i="1" s="1"/>
  <c r="Y234" i="1"/>
  <c r="N234" i="1"/>
  <c r="S235" i="1" s="1"/>
  <c r="O234" i="1"/>
  <c r="T234" i="1" l="1"/>
  <c r="U240" i="1"/>
  <c r="AI233" i="1"/>
  <c r="AJ233" i="1"/>
  <c r="AK233" i="1"/>
  <c r="M233" i="1"/>
  <c r="AU233" i="1" l="1"/>
  <c r="R233" i="1"/>
  <c r="V233" i="1"/>
  <c r="W233" i="1"/>
  <c r="X233" i="1" s="1"/>
  <c r="Y233" i="1"/>
  <c r="N233" i="1"/>
  <c r="S234" i="1" s="1"/>
  <c r="O233" i="1"/>
  <c r="T233" i="1" l="1"/>
  <c r="U239" i="1"/>
  <c r="M232" i="1"/>
  <c r="AI232" i="1"/>
  <c r="AJ232" i="1"/>
  <c r="AK232" i="1"/>
  <c r="AU232" i="1" l="1"/>
  <c r="R232" i="1"/>
  <c r="V232" i="1"/>
  <c r="T232" i="1" s="1"/>
  <c r="W232" i="1"/>
  <c r="X232" i="1" s="1"/>
  <c r="Y232" i="1"/>
  <c r="N232" i="1"/>
  <c r="S233" i="1" s="1"/>
  <c r="O232" i="1"/>
  <c r="U238" i="1" l="1"/>
  <c r="AU231" i="1"/>
  <c r="AI231" i="1" l="1"/>
  <c r="AJ231" i="1"/>
  <c r="AK231" i="1"/>
  <c r="M231" i="1"/>
  <c r="R231" i="1" l="1"/>
  <c r="V231" i="1"/>
  <c r="W231" i="1"/>
  <c r="X231" i="1" s="1"/>
  <c r="Y231" i="1"/>
  <c r="N231" i="1"/>
  <c r="S232" i="1" s="1"/>
  <c r="O231" i="1"/>
  <c r="T231" i="1" l="1"/>
  <c r="U237" i="1"/>
  <c r="AI230" i="1"/>
  <c r="AJ230" i="1"/>
  <c r="AK230" i="1"/>
  <c r="M230" i="1"/>
  <c r="R230" i="1" l="1"/>
  <c r="V230" i="1"/>
  <c r="T230" i="1" s="1"/>
  <c r="W230" i="1"/>
  <c r="X230" i="1" s="1"/>
  <c r="Y230" i="1"/>
  <c r="N230" i="1"/>
  <c r="S231" i="1" s="1"/>
  <c r="O230" i="1"/>
  <c r="U236" i="1" l="1"/>
  <c r="AI229" i="1"/>
  <c r="AJ229" i="1"/>
  <c r="AK229" i="1"/>
  <c r="M229" i="1"/>
  <c r="R229" i="1" l="1"/>
  <c r="V229" i="1"/>
  <c r="W229" i="1"/>
  <c r="X229" i="1" s="1"/>
  <c r="Y229" i="1"/>
  <c r="N229" i="1"/>
  <c r="S230" i="1" s="1"/>
  <c r="O229" i="1"/>
  <c r="U235" i="1" l="1"/>
  <c r="T229" i="1"/>
  <c r="AU228" i="1"/>
  <c r="R1" i="4" l="1"/>
  <c r="S1" i="4"/>
  <c r="T1" i="4"/>
  <c r="U1" i="4"/>
  <c r="V1" i="4"/>
  <c r="W1" i="4"/>
  <c r="X1" i="4"/>
  <c r="Y1" i="4"/>
  <c r="Z1" i="4"/>
  <c r="AA1" i="4"/>
  <c r="AB1" i="4"/>
  <c r="R2" i="4"/>
  <c r="S2" i="4"/>
  <c r="T2" i="4"/>
  <c r="X2" i="4"/>
  <c r="Y2" i="4"/>
  <c r="Z2" i="4"/>
  <c r="AI228" i="1"/>
  <c r="AJ228" i="1"/>
  <c r="AK228" i="1"/>
  <c r="M228" i="1"/>
  <c r="F1" i="4" l="1"/>
  <c r="G1" i="4"/>
  <c r="H1" i="4"/>
  <c r="G2" i="4"/>
  <c r="H2" i="4"/>
  <c r="J1" i="4"/>
  <c r="J2" i="4"/>
  <c r="I2" i="4"/>
  <c r="I1" i="4"/>
  <c r="L1" i="4"/>
  <c r="M1" i="4"/>
  <c r="N1" i="4"/>
  <c r="O1" i="4"/>
  <c r="P1" i="4"/>
  <c r="Q1" i="4"/>
  <c r="K1" i="4"/>
  <c r="Y227" i="1" l="1"/>
  <c r="Y228" i="1"/>
  <c r="R227" i="1"/>
  <c r="V227" i="1"/>
  <c r="W227" i="1"/>
  <c r="R228" i="1"/>
  <c r="V228" i="1"/>
  <c r="T228" i="1" s="1"/>
  <c r="W228" i="1"/>
  <c r="X228" i="1" s="1"/>
  <c r="N228" i="1"/>
  <c r="S229" i="1" s="1"/>
  <c r="O228" i="1"/>
  <c r="U233" i="1" l="1"/>
  <c r="U234" i="1"/>
  <c r="T227" i="1"/>
  <c r="AI227" i="1"/>
  <c r="AJ227" i="1"/>
  <c r="AK227" i="1"/>
  <c r="M227" i="1"/>
  <c r="X227" i="1" l="1"/>
  <c r="N227" i="1"/>
  <c r="O227" i="1"/>
  <c r="G156" i="5"/>
  <c r="H156" i="5"/>
  <c r="G157" i="5"/>
  <c r="H157" i="5"/>
  <c r="G158" i="5"/>
  <c r="H158" i="5"/>
  <c r="G159" i="5"/>
  <c r="H159" i="5"/>
  <c r="G160" i="5"/>
  <c r="H160" i="5"/>
  <c r="G161" i="5"/>
  <c r="H161" i="5"/>
  <c r="G162" i="5"/>
  <c r="H162" i="5"/>
  <c r="AI225" i="1"/>
  <c r="AJ225" i="1"/>
  <c r="AK225" i="1"/>
  <c r="M225" i="1"/>
  <c r="AI226" i="1"/>
  <c r="AJ226" i="1"/>
  <c r="AK226" i="1"/>
  <c r="M226" i="1"/>
  <c r="S228" i="1" l="1"/>
  <c r="R226" i="1"/>
  <c r="V226" i="1"/>
  <c r="W226" i="1"/>
  <c r="X226" i="1" s="1"/>
  <c r="Y226" i="1"/>
  <c r="N226" i="1"/>
  <c r="S227" i="1" s="1"/>
  <c r="O226" i="1"/>
  <c r="U232" i="1" l="1"/>
  <c r="T226" i="1"/>
  <c r="R225" i="1"/>
  <c r="V225" i="1"/>
  <c r="T225" i="1" s="1"/>
  <c r="W225" i="1"/>
  <c r="X225" i="1" s="1"/>
  <c r="Y225" i="1"/>
  <c r="N225" i="1"/>
  <c r="S226" i="1" s="1"/>
  <c r="O225" i="1"/>
  <c r="AI223" i="1"/>
  <c r="AJ223" i="1"/>
  <c r="AK223" i="1"/>
  <c r="M223" i="1"/>
  <c r="AI224" i="1"/>
  <c r="AJ224" i="1"/>
  <c r="AK224" i="1"/>
  <c r="M224" i="1"/>
  <c r="U231" i="1" l="1"/>
  <c r="R224" i="1"/>
  <c r="V224" i="1"/>
  <c r="T224" i="1" s="1"/>
  <c r="W224" i="1"/>
  <c r="X224" i="1" s="1"/>
  <c r="Y224" i="1"/>
  <c r="N224" i="1"/>
  <c r="S225" i="1" s="1"/>
  <c r="O224" i="1"/>
  <c r="U230" i="1" l="1"/>
  <c r="R223" i="1"/>
  <c r="V223" i="1"/>
  <c r="W223" i="1"/>
  <c r="X223" i="1" s="1"/>
  <c r="Y223" i="1"/>
  <c r="N223" i="1"/>
  <c r="S224" i="1" s="1"/>
  <c r="O223" i="1"/>
  <c r="AI222" i="1"/>
  <c r="AJ222" i="1"/>
  <c r="AK222" i="1"/>
  <c r="M222" i="1"/>
  <c r="U229" i="1" l="1"/>
  <c r="T223" i="1"/>
  <c r="R222" i="1"/>
  <c r="V222" i="1"/>
  <c r="T222" i="1" s="1"/>
  <c r="W222" i="1"/>
  <c r="X222" i="1" s="1"/>
  <c r="Y222" i="1"/>
  <c r="N222" i="1"/>
  <c r="S223" i="1" s="1"/>
  <c r="O222" i="1"/>
  <c r="U228" i="1" l="1"/>
  <c r="AI221" i="1"/>
  <c r="AJ221" i="1"/>
  <c r="AK221" i="1"/>
  <c r="M221" i="1"/>
  <c r="R221" i="1" l="1"/>
  <c r="V221" i="1"/>
  <c r="W221" i="1"/>
  <c r="X221" i="1"/>
  <c r="Y221" i="1"/>
  <c r="N221" i="1"/>
  <c r="S222" i="1" s="1"/>
  <c r="O221" i="1"/>
  <c r="T221" i="1" l="1"/>
  <c r="U227" i="1"/>
  <c r="G152" i="5"/>
  <c r="H152" i="5"/>
  <c r="G153" i="5"/>
  <c r="H153" i="5"/>
  <c r="G154" i="5"/>
  <c r="H154" i="5"/>
  <c r="G155" i="5"/>
  <c r="H155" i="5"/>
  <c r="AI220" i="1" l="1"/>
  <c r="AJ220" i="1"/>
  <c r="AK220" i="1"/>
  <c r="M220" i="1"/>
  <c r="Y220" i="1"/>
  <c r="R220" i="1"/>
  <c r="V220" i="1"/>
  <c r="T220" i="1" l="1"/>
  <c r="U226" i="1"/>
  <c r="W220" i="1"/>
  <c r="X220" i="1" s="1"/>
  <c r="N220" i="1"/>
  <c r="O220" i="1"/>
  <c r="AI216" i="1"/>
  <c r="AJ216" i="1"/>
  <c r="AK216" i="1"/>
  <c r="M216" i="1"/>
  <c r="AI217" i="1"/>
  <c r="AJ217" i="1"/>
  <c r="AK217" i="1"/>
  <c r="M217" i="1"/>
  <c r="AI218" i="1"/>
  <c r="AJ218" i="1"/>
  <c r="AK218" i="1"/>
  <c r="M218" i="1"/>
  <c r="AI219" i="1"/>
  <c r="AJ219" i="1"/>
  <c r="AK219" i="1"/>
  <c r="M219" i="1"/>
  <c r="S221" i="1" l="1"/>
  <c r="R219" i="1"/>
  <c r="V219" i="1"/>
  <c r="W219" i="1"/>
  <c r="X219" i="1" s="1"/>
  <c r="Y219" i="1"/>
  <c r="N219" i="1"/>
  <c r="S220" i="1" s="1"/>
  <c r="O219" i="1"/>
  <c r="U225" i="1" l="1"/>
  <c r="T219" i="1"/>
  <c r="R218" i="1"/>
  <c r="V218" i="1"/>
  <c r="T218" i="1" s="1"/>
  <c r="W218" i="1"/>
  <c r="X218" i="1" s="1"/>
  <c r="Y218" i="1"/>
  <c r="N218" i="1"/>
  <c r="S219" i="1" s="1"/>
  <c r="O218" i="1"/>
  <c r="U224" i="1" l="1"/>
  <c r="G145" i="5"/>
  <c r="H145" i="5"/>
  <c r="G146" i="5"/>
  <c r="H146" i="5"/>
  <c r="G147" i="5"/>
  <c r="H147" i="5"/>
  <c r="G148" i="5"/>
  <c r="H148" i="5"/>
  <c r="G149" i="5"/>
  <c r="H149" i="5"/>
  <c r="G150" i="5"/>
  <c r="H150" i="5"/>
  <c r="G151" i="5"/>
  <c r="H151" i="5"/>
  <c r="R217" i="1" l="1"/>
  <c r="V217" i="1"/>
  <c r="W217" i="1"/>
  <c r="X217" i="1" s="1"/>
  <c r="Y217" i="1"/>
  <c r="N217" i="1"/>
  <c r="S218" i="1" s="1"/>
  <c r="O217" i="1"/>
  <c r="T217" i="1" l="1"/>
  <c r="U223" i="1"/>
  <c r="R216" i="1"/>
  <c r="V216" i="1"/>
  <c r="W216" i="1"/>
  <c r="X216" i="1" s="1"/>
  <c r="Y216" i="1"/>
  <c r="N216" i="1"/>
  <c r="S217" i="1" s="1"/>
  <c r="O216" i="1"/>
  <c r="AI215" i="1"/>
  <c r="AJ215" i="1"/>
  <c r="AK215" i="1"/>
  <c r="M215" i="1"/>
  <c r="T216" i="1" l="1"/>
  <c r="U222" i="1"/>
  <c r="R215" i="1"/>
  <c r="V215" i="1"/>
  <c r="W215" i="1"/>
  <c r="X215" i="1" s="1"/>
  <c r="Y215" i="1"/>
  <c r="N215" i="1"/>
  <c r="S216" i="1" s="1"/>
  <c r="O215" i="1"/>
  <c r="AI214" i="1"/>
  <c r="AJ214" i="1"/>
  <c r="AK214" i="1"/>
  <c r="M214" i="1"/>
  <c r="T215" i="1" l="1"/>
  <c r="U221" i="1"/>
  <c r="R214" i="1"/>
  <c r="V214" i="1"/>
  <c r="T214" i="1" s="1"/>
  <c r="W214" i="1"/>
  <c r="X214" i="1" s="1"/>
  <c r="Y214" i="1"/>
  <c r="N214" i="1"/>
  <c r="S215" i="1" s="1"/>
  <c r="O214" i="1"/>
  <c r="U220" i="1" l="1"/>
  <c r="AI213" i="1"/>
  <c r="AJ213" i="1"/>
  <c r="AK213" i="1"/>
  <c r="M213" i="1"/>
  <c r="R213" i="1" l="1"/>
  <c r="V213" i="1"/>
  <c r="W213" i="1"/>
  <c r="X213" i="1" s="1"/>
  <c r="Y213" i="1"/>
  <c r="N213" i="1"/>
  <c r="S214" i="1" s="1"/>
  <c r="O213" i="1"/>
  <c r="T213" i="1" l="1"/>
  <c r="U219" i="1"/>
  <c r="AI211" i="1"/>
  <c r="AJ211" i="1"/>
  <c r="AK211" i="1"/>
  <c r="M211" i="1"/>
  <c r="AI212" i="1"/>
  <c r="AJ212" i="1"/>
  <c r="AK212" i="1"/>
  <c r="M212" i="1"/>
  <c r="R212" i="1" l="1"/>
  <c r="V212" i="1"/>
  <c r="T212" i="1" s="1"/>
  <c r="W212" i="1"/>
  <c r="X212" i="1" s="1"/>
  <c r="Y212" i="1"/>
  <c r="N212" i="1"/>
  <c r="S213" i="1" s="1"/>
  <c r="O212" i="1"/>
  <c r="U218" i="1" l="1"/>
  <c r="R211" i="1"/>
  <c r="V211" i="1"/>
  <c r="T211" i="1" s="1"/>
  <c r="W211" i="1"/>
  <c r="X211" i="1" s="1"/>
  <c r="Y211" i="1"/>
  <c r="N211" i="1"/>
  <c r="S212" i="1" s="1"/>
  <c r="O211" i="1"/>
  <c r="U217" i="1" l="1"/>
  <c r="AI209" i="1"/>
  <c r="AJ209" i="1"/>
  <c r="AK209" i="1"/>
  <c r="M209" i="1"/>
  <c r="AI210" i="1"/>
  <c r="AJ210" i="1"/>
  <c r="AK210" i="1"/>
  <c r="M210" i="1"/>
  <c r="R210" i="1" l="1"/>
  <c r="V210" i="1"/>
  <c r="W210" i="1"/>
  <c r="X210" i="1" s="1"/>
  <c r="Y210" i="1"/>
  <c r="T210" i="1" l="1"/>
  <c r="U216" i="1"/>
  <c r="N210" i="1"/>
  <c r="O210" i="1"/>
  <c r="S211" i="1" l="1"/>
  <c r="R209" i="1"/>
  <c r="V209" i="1"/>
  <c r="W209" i="1"/>
  <c r="X209" i="1" s="1"/>
  <c r="Y209" i="1"/>
  <c r="N209" i="1"/>
  <c r="S210" i="1" s="1"/>
  <c r="O209" i="1"/>
  <c r="U215" i="1" l="1"/>
  <c r="T209" i="1"/>
  <c r="AI205" i="1"/>
  <c r="AJ205" i="1"/>
  <c r="AK205" i="1"/>
  <c r="AI206" i="1"/>
  <c r="AJ206" i="1"/>
  <c r="AK206" i="1"/>
  <c r="AI207" i="1"/>
  <c r="AJ207" i="1"/>
  <c r="AK207" i="1"/>
  <c r="AI208" i="1"/>
  <c r="AJ208" i="1"/>
  <c r="AK208" i="1"/>
  <c r="M208" i="1"/>
  <c r="R208" i="1" l="1"/>
  <c r="V208" i="1"/>
  <c r="T208" i="1" s="1"/>
  <c r="W208" i="1"/>
  <c r="X208" i="1"/>
  <c r="Y208" i="1"/>
  <c r="N208" i="1"/>
  <c r="S209" i="1" s="1"/>
  <c r="O208" i="1"/>
  <c r="U214" i="1" l="1"/>
  <c r="M207" i="1"/>
  <c r="M206" i="1"/>
  <c r="R207" i="1" l="1"/>
  <c r="V207" i="1"/>
  <c r="W207" i="1"/>
  <c r="X207" i="1" s="1"/>
  <c r="Y207" i="1"/>
  <c r="N207" i="1"/>
  <c r="S208" i="1" s="1"/>
  <c r="O207" i="1"/>
  <c r="T207" i="1" l="1"/>
  <c r="U213" i="1"/>
  <c r="M205" i="1"/>
  <c r="R206" i="1"/>
  <c r="U212" i="1" s="1"/>
  <c r="V206" i="1"/>
  <c r="W206" i="1"/>
  <c r="X206" i="1"/>
  <c r="Y206" i="1"/>
  <c r="N206" i="1"/>
  <c r="S207" i="1" s="1"/>
  <c r="O206" i="1"/>
  <c r="T206" i="1" l="1"/>
  <c r="R205" i="1"/>
  <c r="V205" i="1"/>
  <c r="W205" i="1"/>
  <c r="X205" i="1" s="1"/>
  <c r="Y205" i="1"/>
  <c r="N205" i="1"/>
  <c r="S206" i="1" s="1"/>
  <c r="O205" i="1"/>
  <c r="U211" i="1" l="1"/>
  <c r="T205" i="1"/>
  <c r="AI204" i="1"/>
  <c r="AJ204" i="1"/>
  <c r="AK204" i="1"/>
  <c r="M204" i="1"/>
  <c r="R204" i="1" l="1"/>
  <c r="V204" i="1"/>
  <c r="W204" i="1"/>
  <c r="X204" i="1" s="1"/>
  <c r="Y204" i="1"/>
  <c r="N204" i="1"/>
  <c r="S205" i="1" s="1"/>
  <c r="O204" i="1"/>
  <c r="T204" i="1" l="1"/>
  <c r="U210" i="1"/>
  <c r="AI203" i="1"/>
  <c r="AJ203" i="1"/>
  <c r="AK203" i="1"/>
  <c r="M203" i="1"/>
  <c r="AI201" i="1" l="1"/>
  <c r="AJ201" i="1"/>
  <c r="AK201" i="1"/>
  <c r="M201" i="1"/>
  <c r="AI202" i="1"/>
  <c r="AJ202" i="1"/>
  <c r="AK202" i="1"/>
  <c r="M202" i="1"/>
  <c r="N203" i="1"/>
  <c r="S204" i="1" s="1"/>
  <c r="O203" i="1"/>
  <c r="R203" i="1"/>
  <c r="V203" i="1"/>
  <c r="W203" i="1"/>
  <c r="X203" i="1"/>
  <c r="Y203" i="1"/>
  <c r="T203" i="1" l="1"/>
  <c r="U209" i="1"/>
  <c r="R202" i="1"/>
  <c r="V202" i="1"/>
  <c r="W202" i="1"/>
  <c r="X202" i="1" s="1"/>
  <c r="Y202" i="1"/>
  <c r="N202" i="1"/>
  <c r="S203" i="1" s="1"/>
  <c r="O202" i="1"/>
  <c r="U208" i="1" l="1"/>
  <c r="T202" i="1"/>
  <c r="R201" i="1"/>
  <c r="V201" i="1"/>
  <c r="W201" i="1"/>
  <c r="X201" i="1" s="1"/>
  <c r="Y201" i="1"/>
  <c r="N201" i="1"/>
  <c r="S202" i="1" s="1"/>
  <c r="O201" i="1"/>
  <c r="U207" i="1" l="1"/>
  <c r="T201" i="1"/>
  <c r="AI200" i="1"/>
  <c r="AJ200" i="1"/>
  <c r="AK200" i="1"/>
  <c r="M200" i="1"/>
  <c r="R200" i="1" l="1"/>
  <c r="V200" i="1"/>
  <c r="W200" i="1"/>
  <c r="X200" i="1" s="1"/>
  <c r="Y200" i="1"/>
  <c r="N200" i="1"/>
  <c r="S201" i="1" s="1"/>
  <c r="O200" i="1"/>
  <c r="T200" i="1" l="1"/>
  <c r="U206" i="1"/>
  <c r="AI199" i="1"/>
  <c r="AJ199" i="1"/>
  <c r="AK199" i="1"/>
  <c r="M199" i="1"/>
  <c r="B199" i="6"/>
  <c r="C199" i="6"/>
  <c r="D199" i="6"/>
  <c r="D1" i="6"/>
  <c r="D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C1" i="6"/>
  <c r="C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R199" i="1" l="1"/>
  <c r="V199" i="1"/>
  <c r="W199" i="1"/>
  <c r="X199" i="1" s="1"/>
  <c r="Y199" i="1"/>
  <c r="N199" i="1"/>
  <c r="S200" i="1" s="1"/>
  <c r="O199" i="1"/>
  <c r="T199" i="1" l="1"/>
  <c r="U205" i="1"/>
  <c r="AI198" i="1"/>
  <c r="AJ198" i="1"/>
  <c r="AK198" i="1"/>
  <c r="M198" i="1"/>
  <c r="A17" i="6"/>
  <c r="B17" i="6"/>
  <c r="A18" i="6"/>
  <c r="B18" i="6"/>
  <c r="A19" i="6"/>
  <c r="B19" i="6"/>
  <c r="A20" i="6"/>
  <c r="B20" i="6"/>
  <c r="A21" i="6"/>
  <c r="B21" i="6"/>
  <c r="A22" i="6"/>
  <c r="B22" i="6"/>
  <c r="A23" i="6"/>
  <c r="B23" i="6"/>
  <c r="A24" i="6"/>
  <c r="B24" i="6"/>
  <c r="A25" i="6"/>
  <c r="B25" i="6"/>
  <c r="A26" i="6"/>
  <c r="B26" i="6"/>
  <c r="A27" i="6"/>
  <c r="B27" i="6"/>
  <c r="A28" i="6"/>
  <c r="B28" i="6"/>
  <c r="A29" i="6"/>
  <c r="B29" i="6"/>
  <c r="A30" i="6"/>
  <c r="B30" i="6"/>
  <c r="A31" i="6"/>
  <c r="B31" i="6"/>
  <c r="A32" i="6"/>
  <c r="B32" i="6"/>
  <c r="A33" i="6"/>
  <c r="B33" i="6"/>
  <c r="A34" i="6"/>
  <c r="B34" i="6"/>
  <c r="A35" i="6"/>
  <c r="B35" i="6"/>
  <c r="A36" i="6"/>
  <c r="B36" i="6"/>
  <c r="A37" i="6"/>
  <c r="B37" i="6"/>
  <c r="A38" i="6"/>
  <c r="B38" i="6"/>
  <c r="A39" i="6"/>
  <c r="B39" i="6"/>
  <c r="A40" i="6"/>
  <c r="B40" i="6"/>
  <c r="A41" i="6"/>
  <c r="B41" i="6"/>
  <c r="A42" i="6"/>
  <c r="B42" i="6"/>
  <c r="A43" i="6"/>
  <c r="B43" i="6"/>
  <c r="A44" i="6"/>
  <c r="B44" i="6"/>
  <c r="A45" i="6"/>
  <c r="B45" i="6"/>
  <c r="A46" i="6"/>
  <c r="B46" i="6"/>
  <c r="A47" i="6"/>
  <c r="B47" i="6"/>
  <c r="A48" i="6"/>
  <c r="B48" i="6"/>
  <c r="A49" i="6"/>
  <c r="B49" i="6"/>
  <c r="A50" i="6"/>
  <c r="B50" i="6"/>
  <c r="A51" i="6"/>
  <c r="B51" i="6"/>
  <c r="A52" i="6"/>
  <c r="B52" i="6"/>
  <c r="A53" i="6"/>
  <c r="B53" i="6"/>
  <c r="A54" i="6"/>
  <c r="B54" i="6"/>
  <c r="A55" i="6"/>
  <c r="B55" i="6"/>
  <c r="A56" i="6"/>
  <c r="B56" i="6"/>
  <c r="A57" i="6"/>
  <c r="B57" i="6"/>
  <c r="A58" i="6"/>
  <c r="B58" i="6"/>
  <c r="A59" i="6"/>
  <c r="B59" i="6"/>
  <c r="A60" i="6"/>
  <c r="B60" i="6"/>
  <c r="A61" i="6"/>
  <c r="B61" i="6"/>
  <c r="A62" i="6"/>
  <c r="B62" i="6"/>
  <c r="A63" i="6"/>
  <c r="B63" i="6"/>
  <c r="A64" i="6"/>
  <c r="B64" i="6"/>
  <c r="A65" i="6"/>
  <c r="B65" i="6"/>
  <c r="A66" i="6"/>
  <c r="B66" i="6"/>
  <c r="A67" i="6"/>
  <c r="B67" i="6"/>
  <c r="A68" i="6"/>
  <c r="B68" i="6"/>
  <c r="A69" i="6"/>
  <c r="B69" i="6"/>
  <c r="A77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A2" i="6"/>
  <c r="B2" i="6"/>
  <c r="A3" i="6"/>
  <c r="B3" i="6"/>
  <c r="A4" i="6"/>
  <c r="B4" i="6"/>
  <c r="A5" i="6"/>
  <c r="B5" i="6"/>
  <c r="A6" i="6"/>
  <c r="B6" i="6"/>
  <c r="A7" i="6"/>
  <c r="B7" i="6"/>
  <c r="A8" i="6"/>
  <c r="B8" i="6"/>
  <c r="A9" i="6"/>
  <c r="B9" i="6"/>
  <c r="A10" i="6"/>
  <c r="B10" i="6"/>
  <c r="A11" i="6"/>
  <c r="B11" i="6"/>
  <c r="A12" i="6"/>
  <c r="B12" i="6"/>
  <c r="A13" i="6"/>
  <c r="B13" i="6"/>
  <c r="A14" i="6"/>
  <c r="B14" i="6"/>
  <c r="A15" i="6"/>
  <c r="B15" i="6"/>
  <c r="A16" i="6"/>
  <c r="B16" i="6"/>
  <c r="B1" i="6"/>
  <c r="A1" i="6"/>
  <c r="O198" i="1"/>
  <c r="R198" i="1"/>
  <c r="V198" i="1"/>
  <c r="W198" i="1"/>
  <c r="X198" i="1" s="1"/>
  <c r="Y198" i="1"/>
  <c r="U204" i="1" l="1"/>
  <c r="T198" i="1"/>
  <c r="N198" i="1"/>
  <c r="S199" i="1" l="1"/>
  <c r="G143" i="5"/>
  <c r="H143" i="5"/>
  <c r="G144" i="5"/>
  <c r="H144" i="5"/>
  <c r="AI197" i="1"/>
  <c r="AJ197" i="1"/>
  <c r="AK197" i="1"/>
  <c r="M197" i="1"/>
  <c r="R197" i="1" l="1"/>
  <c r="V197" i="1"/>
  <c r="W197" i="1"/>
  <c r="X197" i="1" s="1"/>
  <c r="Y197" i="1"/>
  <c r="N197" i="1"/>
  <c r="S198" i="1" s="1"/>
  <c r="O197" i="1"/>
  <c r="T197" i="1" l="1"/>
  <c r="U203" i="1"/>
  <c r="AI196" i="1"/>
  <c r="AJ196" i="1"/>
  <c r="AK196" i="1"/>
  <c r="M196" i="1"/>
  <c r="R196" i="1"/>
  <c r="V196" i="1"/>
  <c r="T196" i="1" s="1"/>
  <c r="W196" i="1"/>
  <c r="X196" i="1" s="1"/>
  <c r="Y196" i="1"/>
  <c r="U202" i="1" l="1"/>
  <c r="N196" i="1"/>
  <c r="O196" i="1"/>
  <c r="S197" i="1" l="1"/>
  <c r="AI195" i="1"/>
  <c r="AJ195" i="1"/>
  <c r="AK195" i="1"/>
  <c r="M195" i="1"/>
  <c r="R195" i="1" l="1"/>
  <c r="V195" i="1"/>
  <c r="W195" i="1"/>
  <c r="X195" i="1"/>
  <c r="Y195" i="1"/>
  <c r="N195" i="1"/>
  <c r="S196" i="1" s="1"/>
  <c r="O195" i="1"/>
  <c r="AI194" i="1"/>
  <c r="AJ194" i="1"/>
  <c r="AK194" i="1"/>
  <c r="M194" i="1"/>
  <c r="T195" i="1" l="1"/>
  <c r="U201" i="1"/>
  <c r="O194" i="1"/>
  <c r="R194" i="1"/>
  <c r="U200" i="1" s="1"/>
  <c r="V194" i="1"/>
  <c r="W194" i="1"/>
  <c r="X194" i="1" s="1"/>
  <c r="Y194" i="1"/>
  <c r="N194" i="1"/>
  <c r="S195" i="1" s="1"/>
  <c r="T194" i="1" l="1"/>
  <c r="M193" i="1"/>
  <c r="AK193" i="1"/>
  <c r="AJ193" i="1"/>
  <c r="AI193" i="1"/>
  <c r="R193" i="1" l="1"/>
  <c r="V193" i="1"/>
  <c r="W193" i="1"/>
  <c r="X193" i="1" s="1"/>
  <c r="Y193" i="1"/>
  <c r="N193" i="1"/>
  <c r="S194" i="1" s="1"/>
  <c r="O193" i="1"/>
  <c r="T193" i="1" l="1"/>
  <c r="U199" i="1"/>
  <c r="AI191" i="1"/>
  <c r="AJ191" i="1"/>
  <c r="AK191" i="1"/>
  <c r="M191" i="1"/>
  <c r="AI192" i="1"/>
  <c r="AJ192" i="1"/>
  <c r="AK192" i="1"/>
  <c r="M192" i="1"/>
  <c r="R191" i="1" l="1"/>
  <c r="V191" i="1"/>
  <c r="W191" i="1"/>
  <c r="X191" i="1" s="1"/>
  <c r="Y191" i="1"/>
  <c r="R192" i="1"/>
  <c r="V192" i="1"/>
  <c r="W192" i="1"/>
  <c r="X192" i="1" s="1"/>
  <c r="Y192" i="1"/>
  <c r="N192" i="1"/>
  <c r="S193" i="1" s="1"/>
  <c r="O192" i="1"/>
  <c r="U198" i="1" l="1"/>
  <c r="T192" i="1"/>
  <c r="T191" i="1"/>
  <c r="U197" i="1"/>
  <c r="G142" i="5"/>
  <c r="H142" i="5"/>
  <c r="N191" i="1"/>
  <c r="O191" i="1"/>
  <c r="S192" i="1" l="1"/>
  <c r="AK190" i="1"/>
  <c r="AI190" i="1"/>
  <c r="AJ190" i="1"/>
  <c r="G104" i="5" l="1"/>
  <c r="H104" i="5"/>
  <c r="G105" i="5"/>
  <c r="H105" i="5"/>
  <c r="G106" i="5"/>
  <c r="H106" i="5"/>
  <c r="G107" i="5"/>
  <c r="H107" i="5"/>
  <c r="G108" i="5"/>
  <c r="H108" i="5"/>
  <c r="G109" i="5"/>
  <c r="H109" i="5"/>
  <c r="G110" i="5"/>
  <c r="H110" i="5"/>
  <c r="G111" i="5"/>
  <c r="H111" i="5"/>
  <c r="G112" i="5"/>
  <c r="H112" i="5"/>
  <c r="G113" i="5"/>
  <c r="H113" i="5"/>
  <c r="G114" i="5"/>
  <c r="H114" i="5"/>
  <c r="G115" i="5"/>
  <c r="H115" i="5"/>
  <c r="G116" i="5"/>
  <c r="H116" i="5"/>
  <c r="G117" i="5"/>
  <c r="H117" i="5"/>
  <c r="G118" i="5"/>
  <c r="H118" i="5"/>
  <c r="G119" i="5"/>
  <c r="H119" i="5"/>
  <c r="G120" i="5"/>
  <c r="H120" i="5"/>
  <c r="G121" i="5"/>
  <c r="H121" i="5"/>
  <c r="G122" i="5"/>
  <c r="H122" i="5"/>
  <c r="G123" i="5"/>
  <c r="H123" i="5"/>
  <c r="G124" i="5"/>
  <c r="H124" i="5"/>
  <c r="G125" i="5"/>
  <c r="H125" i="5"/>
  <c r="G126" i="5"/>
  <c r="H126" i="5"/>
  <c r="G127" i="5"/>
  <c r="H127" i="5"/>
  <c r="G128" i="5"/>
  <c r="H128" i="5"/>
  <c r="G129" i="5"/>
  <c r="H129" i="5"/>
  <c r="G130" i="5"/>
  <c r="H130" i="5"/>
  <c r="G131" i="5"/>
  <c r="H131" i="5"/>
  <c r="G132" i="5"/>
  <c r="H132" i="5"/>
  <c r="G133" i="5"/>
  <c r="H133" i="5"/>
  <c r="G134" i="5"/>
  <c r="H134" i="5"/>
  <c r="G135" i="5"/>
  <c r="H135" i="5"/>
  <c r="G136" i="5"/>
  <c r="H136" i="5"/>
  <c r="G137" i="5"/>
  <c r="H137" i="5"/>
  <c r="G138" i="5"/>
  <c r="H138" i="5"/>
  <c r="G139" i="5"/>
  <c r="H139" i="5"/>
  <c r="G140" i="5"/>
  <c r="H140" i="5"/>
  <c r="G141" i="5"/>
  <c r="H141" i="5"/>
  <c r="R189" i="1" l="1"/>
  <c r="V189" i="1"/>
  <c r="W189" i="1"/>
  <c r="X189" i="1" s="1"/>
  <c r="Y189" i="1"/>
  <c r="R190" i="1"/>
  <c r="V190" i="1"/>
  <c r="W190" i="1"/>
  <c r="X190" i="1" s="1"/>
  <c r="Y190" i="1"/>
  <c r="M189" i="1"/>
  <c r="M190" i="1"/>
  <c r="AI189" i="1"/>
  <c r="AJ189" i="1"/>
  <c r="AK189" i="1"/>
  <c r="N190" i="1"/>
  <c r="S191" i="1" s="1"/>
  <c r="O190" i="1"/>
  <c r="T189" i="1" l="1"/>
  <c r="U196" i="1"/>
  <c r="T190" i="1"/>
  <c r="U195" i="1"/>
  <c r="N189" i="1"/>
  <c r="O189" i="1"/>
  <c r="S190" i="1" l="1"/>
  <c r="G3" i="5"/>
  <c r="H3" i="5"/>
  <c r="G4" i="5"/>
  <c r="H4" i="5"/>
  <c r="G5" i="5"/>
  <c r="H5" i="5"/>
  <c r="G6" i="5"/>
  <c r="H6" i="5"/>
  <c r="G7" i="5"/>
  <c r="H7" i="5"/>
  <c r="G8" i="5"/>
  <c r="H8" i="5"/>
  <c r="G9" i="5"/>
  <c r="H9" i="5"/>
  <c r="G10" i="5"/>
  <c r="H10" i="5"/>
  <c r="G11" i="5"/>
  <c r="H11" i="5"/>
  <c r="G12" i="5"/>
  <c r="H12" i="5"/>
  <c r="G13" i="5"/>
  <c r="H13" i="5"/>
  <c r="G14" i="5"/>
  <c r="H14" i="5"/>
  <c r="G15" i="5"/>
  <c r="H15" i="5"/>
  <c r="G16" i="5"/>
  <c r="H16" i="5"/>
  <c r="G17" i="5"/>
  <c r="H17" i="5"/>
  <c r="G18" i="5"/>
  <c r="H18" i="5"/>
  <c r="G19" i="5"/>
  <c r="H19" i="5"/>
  <c r="G20" i="5"/>
  <c r="H20" i="5"/>
  <c r="G21" i="5"/>
  <c r="H21" i="5"/>
  <c r="G22" i="5"/>
  <c r="H22" i="5"/>
  <c r="G23" i="5"/>
  <c r="H23" i="5"/>
  <c r="G24" i="5"/>
  <c r="H24" i="5"/>
  <c r="G25" i="5"/>
  <c r="H25" i="5"/>
  <c r="G26" i="5"/>
  <c r="H26" i="5"/>
  <c r="G27" i="5"/>
  <c r="H27" i="5"/>
  <c r="G28" i="5"/>
  <c r="H28" i="5"/>
  <c r="G29" i="5"/>
  <c r="H29" i="5"/>
  <c r="G30" i="5"/>
  <c r="H30" i="5"/>
  <c r="G31" i="5"/>
  <c r="H31" i="5"/>
  <c r="G32" i="5"/>
  <c r="H32" i="5"/>
  <c r="G33" i="5"/>
  <c r="H33" i="5"/>
  <c r="G34" i="5"/>
  <c r="H34" i="5"/>
  <c r="G35" i="5"/>
  <c r="H35" i="5"/>
  <c r="G36" i="5"/>
  <c r="H36" i="5"/>
  <c r="G37" i="5"/>
  <c r="H37" i="5"/>
  <c r="G38" i="5"/>
  <c r="H38" i="5"/>
  <c r="G39" i="5"/>
  <c r="H39" i="5"/>
  <c r="G40" i="5"/>
  <c r="H40" i="5"/>
  <c r="G41" i="5"/>
  <c r="H41" i="5"/>
  <c r="G42" i="5"/>
  <c r="H42" i="5"/>
  <c r="G43" i="5"/>
  <c r="H43" i="5"/>
  <c r="G44" i="5"/>
  <c r="H44" i="5"/>
  <c r="G45" i="5"/>
  <c r="H45" i="5"/>
  <c r="G46" i="5"/>
  <c r="H46" i="5"/>
  <c r="G47" i="5"/>
  <c r="H47" i="5"/>
  <c r="G48" i="5"/>
  <c r="H48" i="5"/>
  <c r="G49" i="5"/>
  <c r="H49" i="5"/>
  <c r="G50" i="5"/>
  <c r="H50" i="5"/>
  <c r="G51" i="5"/>
  <c r="H51" i="5"/>
  <c r="G52" i="5"/>
  <c r="H52" i="5"/>
  <c r="G53" i="5"/>
  <c r="H53" i="5"/>
  <c r="G54" i="5"/>
  <c r="H54" i="5"/>
  <c r="G55" i="5"/>
  <c r="H55" i="5"/>
  <c r="G56" i="5"/>
  <c r="H56" i="5"/>
  <c r="G57" i="5"/>
  <c r="H57" i="5"/>
  <c r="G58" i="5"/>
  <c r="H58" i="5"/>
  <c r="G59" i="5"/>
  <c r="H59" i="5"/>
  <c r="G60" i="5"/>
  <c r="H60" i="5"/>
  <c r="G61" i="5"/>
  <c r="H61" i="5"/>
  <c r="G62" i="5"/>
  <c r="H62" i="5"/>
  <c r="G63" i="5"/>
  <c r="H63" i="5"/>
  <c r="G64" i="5"/>
  <c r="H64" i="5"/>
  <c r="G65" i="5"/>
  <c r="H65" i="5"/>
  <c r="G66" i="5"/>
  <c r="H66" i="5"/>
  <c r="G67" i="5"/>
  <c r="H67" i="5"/>
  <c r="G68" i="5"/>
  <c r="H68" i="5"/>
  <c r="G69" i="5"/>
  <c r="H69" i="5"/>
  <c r="G70" i="5"/>
  <c r="H70" i="5"/>
  <c r="G71" i="5"/>
  <c r="H71" i="5"/>
  <c r="G72" i="5"/>
  <c r="H72" i="5"/>
  <c r="G73" i="5"/>
  <c r="H73" i="5"/>
  <c r="G74" i="5"/>
  <c r="H74" i="5"/>
  <c r="G75" i="5"/>
  <c r="H75" i="5"/>
  <c r="G76" i="5"/>
  <c r="H76" i="5"/>
  <c r="G77" i="5"/>
  <c r="H77" i="5"/>
  <c r="G78" i="5"/>
  <c r="H78" i="5"/>
  <c r="G79" i="5"/>
  <c r="H79" i="5"/>
  <c r="G80" i="5"/>
  <c r="H80" i="5"/>
  <c r="G81" i="5"/>
  <c r="H81" i="5"/>
  <c r="G82" i="5"/>
  <c r="H82" i="5"/>
  <c r="G83" i="5"/>
  <c r="H83" i="5"/>
  <c r="G84" i="5"/>
  <c r="H84" i="5"/>
  <c r="G85" i="5"/>
  <c r="H85" i="5"/>
  <c r="G86" i="5"/>
  <c r="H86" i="5"/>
  <c r="G87" i="5"/>
  <c r="H87" i="5"/>
  <c r="G88" i="5"/>
  <c r="H88" i="5"/>
  <c r="G89" i="5"/>
  <c r="H89" i="5"/>
  <c r="G90" i="5"/>
  <c r="H90" i="5"/>
  <c r="G91" i="5"/>
  <c r="H91" i="5"/>
  <c r="G92" i="5"/>
  <c r="H92" i="5"/>
  <c r="G93" i="5"/>
  <c r="H93" i="5"/>
  <c r="G94" i="5"/>
  <c r="H94" i="5"/>
  <c r="G95" i="5"/>
  <c r="H95" i="5"/>
  <c r="G96" i="5"/>
  <c r="H96" i="5"/>
  <c r="G97" i="5"/>
  <c r="H97" i="5"/>
  <c r="G98" i="5"/>
  <c r="H98" i="5"/>
  <c r="G99" i="5"/>
  <c r="H99" i="5"/>
  <c r="G100" i="5"/>
  <c r="H100" i="5"/>
  <c r="G101" i="5"/>
  <c r="H101" i="5"/>
  <c r="G102" i="5"/>
  <c r="H102" i="5"/>
  <c r="G103" i="5"/>
  <c r="H103" i="5"/>
  <c r="H2" i="5"/>
  <c r="G2" i="5"/>
  <c r="AI187" i="1"/>
  <c r="AJ187" i="1"/>
  <c r="AK187" i="1"/>
  <c r="M187" i="1"/>
  <c r="AI188" i="1"/>
  <c r="AJ188" i="1"/>
  <c r="AK188" i="1"/>
  <c r="M188" i="1"/>
  <c r="N187" i="1"/>
  <c r="O187" i="1"/>
  <c r="R187" i="1"/>
  <c r="V187" i="1"/>
  <c r="W187" i="1"/>
  <c r="X187" i="1"/>
  <c r="Y187" i="1"/>
  <c r="N188" i="1"/>
  <c r="S189" i="1" s="1"/>
  <c r="O188" i="1"/>
  <c r="R188" i="1"/>
  <c r="V188" i="1"/>
  <c r="W188" i="1"/>
  <c r="X188" i="1" s="1"/>
  <c r="Y188" i="1"/>
  <c r="T187" i="1" l="1"/>
  <c r="U194" i="1"/>
  <c r="U193" i="1"/>
  <c r="S188" i="1"/>
  <c r="T188" i="1"/>
  <c r="R186" i="1" l="1"/>
  <c r="V186" i="1"/>
  <c r="W186" i="1"/>
  <c r="X186" i="1" s="1"/>
  <c r="Y186" i="1"/>
  <c r="AI186" i="1"/>
  <c r="AJ186" i="1"/>
  <c r="AK186" i="1"/>
  <c r="M186" i="1"/>
  <c r="N186" i="1"/>
  <c r="S187" i="1" s="1"/>
  <c r="O186" i="1"/>
  <c r="T186" i="1" l="1"/>
  <c r="U192" i="1"/>
  <c r="R185" i="1"/>
  <c r="V185" i="1"/>
  <c r="W185" i="1"/>
  <c r="X185" i="1" s="1"/>
  <c r="Y185" i="1"/>
  <c r="AI185" i="1"/>
  <c r="AJ185" i="1"/>
  <c r="AK185" i="1"/>
  <c r="M185" i="1"/>
  <c r="N185" i="1"/>
  <c r="S186" i="1" s="1"/>
  <c r="O185" i="1"/>
  <c r="T185" i="1" l="1"/>
  <c r="U191" i="1"/>
  <c r="O184" i="1"/>
  <c r="R184" i="1"/>
  <c r="V184" i="1"/>
  <c r="W184" i="1"/>
  <c r="X184" i="1" s="1"/>
  <c r="Y184" i="1"/>
  <c r="AI184" i="1"/>
  <c r="AJ184" i="1"/>
  <c r="AK184" i="1"/>
  <c r="M184" i="1"/>
  <c r="N184" i="1"/>
  <c r="S185" i="1" s="1"/>
  <c r="U190" i="1" l="1"/>
  <c r="T184" i="1"/>
  <c r="O183" i="1"/>
  <c r="R183" i="1"/>
  <c r="V183" i="1"/>
  <c r="W183" i="1"/>
  <c r="X183" i="1" s="1"/>
  <c r="Y183" i="1"/>
  <c r="AI183" i="1"/>
  <c r="AJ183" i="1"/>
  <c r="AK183" i="1"/>
  <c r="M183" i="1"/>
  <c r="N183" i="1"/>
  <c r="S184" i="1" l="1"/>
  <c r="U189" i="1"/>
  <c r="T183" i="1"/>
  <c r="AI182" i="1"/>
  <c r="AJ182" i="1"/>
  <c r="AK182" i="1"/>
  <c r="M182" i="1"/>
  <c r="R182" i="1"/>
  <c r="T182" i="1" s="1"/>
  <c r="V182" i="1"/>
  <c r="W182" i="1"/>
  <c r="X182" i="1" s="1"/>
  <c r="Y182" i="1"/>
  <c r="N182" i="1"/>
  <c r="S183" i="1" s="1"/>
  <c r="O182" i="1"/>
  <c r="U188" i="1" l="1"/>
  <c r="AI181" i="1"/>
  <c r="AJ181" i="1"/>
  <c r="AK181" i="1"/>
  <c r="M181" i="1"/>
  <c r="R181" i="1"/>
  <c r="V181" i="1"/>
  <c r="W181" i="1"/>
  <c r="X181" i="1" s="1"/>
  <c r="Y181" i="1"/>
  <c r="N181" i="1"/>
  <c r="S182" i="1" s="1"/>
  <c r="O181" i="1"/>
  <c r="U187" i="1" l="1"/>
  <c r="T181" i="1"/>
  <c r="AI180" i="1"/>
  <c r="AJ180" i="1"/>
  <c r="AK180" i="1"/>
  <c r="M180" i="1"/>
  <c r="R180" i="1"/>
  <c r="V180" i="1"/>
  <c r="W180" i="1"/>
  <c r="X180" i="1" s="1"/>
  <c r="Y180" i="1"/>
  <c r="N180" i="1"/>
  <c r="S181" i="1" s="1"/>
  <c r="O180" i="1"/>
  <c r="T180" i="1" l="1"/>
  <c r="U186" i="1"/>
  <c r="AI179" i="1"/>
  <c r="AJ179" i="1"/>
  <c r="AK179" i="1"/>
  <c r="M179" i="1"/>
  <c r="R179" i="1"/>
  <c r="V179" i="1"/>
  <c r="W179" i="1"/>
  <c r="X179" i="1" s="1"/>
  <c r="Y179" i="1"/>
  <c r="N179" i="1"/>
  <c r="S180" i="1" s="1"/>
  <c r="O179" i="1"/>
  <c r="T179" i="1" l="1"/>
  <c r="U185" i="1"/>
  <c r="AI178" i="1"/>
  <c r="AJ178" i="1"/>
  <c r="AK178" i="1"/>
  <c r="M178" i="1"/>
  <c r="R178" i="1"/>
  <c r="V178" i="1"/>
  <c r="W178" i="1"/>
  <c r="X178" i="1" s="1"/>
  <c r="Y178" i="1"/>
  <c r="N178" i="1"/>
  <c r="S179" i="1" s="1"/>
  <c r="O178" i="1"/>
  <c r="U184" i="1" l="1"/>
  <c r="T178" i="1"/>
  <c r="AI177" i="1"/>
  <c r="AJ177" i="1"/>
  <c r="AK177" i="1"/>
  <c r="M177" i="1"/>
  <c r="N177" i="1"/>
  <c r="S178" i="1" s="1"/>
  <c r="O177" i="1"/>
  <c r="R177" i="1"/>
  <c r="V177" i="1"/>
  <c r="W177" i="1"/>
  <c r="X177" i="1" s="1"/>
  <c r="Y177" i="1"/>
  <c r="T177" i="1" l="1"/>
  <c r="U183" i="1"/>
  <c r="M176" i="1"/>
  <c r="AK176" i="1"/>
  <c r="AJ176" i="1"/>
  <c r="AI176" i="1"/>
  <c r="R176" i="1"/>
  <c r="V176" i="1"/>
  <c r="W176" i="1"/>
  <c r="X176" i="1" s="1"/>
  <c r="Y176" i="1"/>
  <c r="N176" i="1"/>
  <c r="S177" i="1" s="1"/>
  <c r="O176" i="1"/>
  <c r="U182" i="1" l="1"/>
  <c r="T176" i="1"/>
  <c r="M175" i="1"/>
  <c r="AI175" i="1"/>
  <c r="AJ175" i="1"/>
  <c r="AK175" i="1"/>
  <c r="R175" i="1"/>
  <c r="T175" i="1"/>
  <c r="V175" i="1"/>
  <c r="W175" i="1"/>
  <c r="X175" i="1" s="1"/>
  <c r="Y175" i="1"/>
  <c r="N175" i="1"/>
  <c r="S176" i="1" s="1"/>
  <c r="O175" i="1"/>
  <c r="U181" i="1" l="1"/>
  <c r="AI174" i="1"/>
  <c r="AJ174" i="1"/>
  <c r="AK174" i="1"/>
  <c r="M174" i="1"/>
  <c r="R174" i="1" l="1"/>
  <c r="V174" i="1"/>
  <c r="W174" i="1"/>
  <c r="X174" i="1" s="1"/>
  <c r="Y174" i="1"/>
  <c r="N174" i="1"/>
  <c r="S175" i="1" s="1"/>
  <c r="O174" i="1"/>
  <c r="T174" i="1" l="1"/>
  <c r="U180" i="1"/>
  <c r="M173" i="1"/>
  <c r="AK173" i="1"/>
  <c r="AJ173" i="1"/>
  <c r="AI173" i="1"/>
  <c r="Y173" i="1"/>
  <c r="R173" i="1"/>
  <c r="V173" i="1"/>
  <c r="W173" i="1"/>
  <c r="X173" i="1" s="1"/>
  <c r="N173" i="1"/>
  <c r="S174" i="1" s="1"/>
  <c r="O173" i="1"/>
  <c r="U179" i="1" l="1"/>
  <c r="T173" i="1"/>
  <c r="M171" i="1"/>
  <c r="M172" i="1"/>
  <c r="N172" i="1"/>
  <c r="S173" i="1" s="1"/>
  <c r="O172" i="1"/>
  <c r="R172" i="1"/>
  <c r="U178" i="1" s="1"/>
  <c r="V172" i="1"/>
  <c r="W172" i="1"/>
  <c r="X172" i="1" s="1"/>
  <c r="Y172" i="1"/>
  <c r="AI172" i="1"/>
  <c r="AJ172" i="1"/>
  <c r="AK172" i="1"/>
  <c r="T172" i="1" l="1"/>
  <c r="AK171" i="1"/>
  <c r="AJ171" i="1"/>
  <c r="AI171" i="1"/>
  <c r="R171" i="1"/>
  <c r="V171" i="1"/>
  <c r="W171" i="1"/>
  <c r="X171" i="1"/>
  <c r="Y171" i="1"/>
  <c r="N171" i="1"/>
  <c r="S172" i="1" s="1"/>
  <c r="O171" i="1"/>
  <c r="T171" i="1" l="1"/>
  <c r="U177" i="1"/>
  <c r="R170" i="1"/>
  <c r="V170" i="1"/>
  <c r="W170" i="1"/>
  <c r="X170" i="1"/>
  <c r="Y170" i="1"/>
  <c r="AI170" i="1"/>
  <c r="AJ170" i="1"/>
  <c r="AK170" i="1"/>
  <c r="M170" i="1"/>
  <c r="N170" i="1"/>
  <c r="S171" i="1" s="1"/>
  <c r="O170" i="1"/>
  <c r="T170" i="1" l="1"/>
  <c r="U176" i="1"/>
  <c r="R169" i="1"/>
  <c r="V169" i="1"/>
  <c r="W169" i="1"/>
  <c r="X169" i="1" s="1"/>
  <c r="Y169" i="1"/>
  <c r="AI169" i="1"/>
  <c r="AJ169" i="1"/>
  <c r="AK169" i="1"/>
  <c r="M169" i="1"/>
  <c r="N169" i="1"/>
  <c r="S170" i="1" s="1"/>
  <c r="O169" i="1"/>
  <c r="U175" i="1" l="1"/>
  <c r="T169" i="1"/>
  <c r="AI167" i="1"/>
  <c r="AJ167" i="1"/>
  <c r="AK167" i="1"/>
  <c r="M167" i="1"/>
  <c r="M168" i="1"/>
  <c r="AK168" i="1"/>
  <c r="AJ168" i="1"/>
  <c r="AI168" i="1"/>
  <c r="Y168" i="1"/>
  <c r="W168" i="1"/>
  <c r="X168" i="1" s="1"/>
  <c r="V168" i="1"/>
  <c r="R168" i="1"/>
  <c r="T168" i="1" s="1"/>
  <c r="O168" i="1"/>
  <c r="N168" i="1"/>
  <c r="S169" i="1" s="1"/>
  <c r="U174" i="1" l="1"/>
  <c r="R167" i="1"/>
  <c r="V167" i="1"/>
  <c r="W167" i="1"/>
  <c r="X167" i="1" s="1"/>
  <c r="Y167" i="1"/>
  <c r="N167" i="1"/>
  <c r="S168" i="1" s="1"/>
  <c r="O167" i="1"/>
  <c r="T167" i="1" l="1"/>
  <c r="U173" i="1"/>
  <c r="M166" i="1"/>
  <c r="R166" i="1"/>
  <c r="U172" i="1" s="1"/>
  <c r="V166" i="1"/>
  <c r="W166" i="1"/>
  <c r="X166" i="1"/>
  <c r="Y166" i="1"/>
  <c r="AI166" i="1"/>
  <c r="AJ166" i="1"/>
  <c r="AK166" i="1"/>
  <c r="N166" i="1"/>
  <c r="S167" i="1" s="1"/>
  <c r="O166" i="1"/>
  <c r="T166" i="1" l="1"/>
  <c r="M165" i="1"/>
  <c r="R165" i="1"/>
  <c r="V165" i="1"/>
  <c r="W165" i="1"/>
  <c r="X165" i="1" s="1"/>
  <c r="Y165" i="1"/>
  <c r="AI165" i="1"/>
  <c r="AJ165" i="1"/>
  <c r="AK165" i="1"/>
  <c r="N165" i="1"/>
  <c r="S166" i="1" s="1"/>
  <c r="O165" i="1"/>
  <c r="T165" i="1" l="1"/>
  <c r="U171" i="1"/>
  <c r="M164" i="1"/>
  <c r="AK164" i="1"/>
  <c r="AJ164" i="1"/>
  <c r="AI164" i="1"/>
  <c r="R164" i="1"/>
  <c r="V164" i="1"/>
  <c r="T164" i="1" s="1"/>
  <c r="W164" i="1"/>
  <c r="X164" i="1" s="1"/>
  <c r="Y164" i="1"/>
  <c r="N164" i="1"/>
  <c r="S165" i="1" s="1"/>
  <c r="O164" i="1"/>
  <c r="U170" i="1" l="1"/>
  <c r="M160" i="1"/>
  <c r="M161" i="1"/>
  <c r="M162" i="1"/>
  <c r="M163" i="1"/>
  <c r="AI160" i="1"/>
  <c r="AJ160" i="1"/>
  <c r="AK160" i="1"/>
  <c r="AI161" i="1"/>
  <c r="AJ161" i="1"/>
  <c r="AK161" i="1"/>
  <c r="AI162" i="1"/>
  <c r="AJ162" i="1"/>
  <c r="AK162" i="1"/>
  <c r="AI163" i="1"/>
  <c r="AJ163" i="1"/>
  <c r="AK163" i="1"/>
  <c r="N160" i="1"/>
  <c r="O160" i="1"/>
  <c r="R160" i="1"/>
  <c r="V160" i="1"/>
  <c r="W160" i="1"/>
  <c r="X160" i="1" s="1"/>
  <c r="Y160" i="1"/>
  <c r="N161" i="1"/>
  <c r="S161" i="1" s="1"/>
  <c r="O161" i="1"/>
  <c r="R161" i="1"/>
  <c r="V161" i="1"/>
  <c r="W161" i="1"/>
  <c r="X161" i="1" s="1"/>
  <c r="Y161" i="1"/>
  <c r="N162" i="1"/>
  <c r="O162" i="1"/>
  <c r="R162" i="1"/>
  <c r="V162" i="1"/>
  <c r="W162" i="1"/>
  <c r="X162" i="1" s="1"/>
  <c r="Y162" i="1"/>
  <c r="N163" i="1"/>
  <c r="S164" i="1" s="1"/>
  <c r="O163" i="1"/>
  <c r="R163" i="1"/>
  <c r="V163" i="1"/>
  <c r="W163" i="1"/>
  <c r="X163" i="1" s="1"/>
  <c r="Y163" i="1"/>
  <c r="S162" i="1" l="1"/>
  <c r="T161" i="1"/>
  <c r="S163" i="1"/>
  <c r="T163" i="1"/>
  <c r="U169" i="1"/>
  <c r="T162" i="1"/>
  <c r="U168" i="1"/>
  <c r="T160" i="1"/>
  <c r="U166" i="1"/>
  <c r="U167" i="1"/>
  <c r="M158" i="1"/>
  <c r="M159" i="1"/>
  <c r="AI158" i="1"/>
  <c r="AJ158" i="1"/>
  <c r="AK158" i="1"/>
  <c r="AI159" i="1"/>
  <c r="AJ159" i="1"/>
  <c r="AK159" i="1"/>
  <c r="N158" i="1"/>
  <c r="O158" i="1"/>
  <c r="R158" i="1"/>
  <c r="V158" i="1"/>
  <c r="W158" i="1"/>
  <c r="X158" i="1" s="1"/>
  <c r="Y158" i="1"/>
  <c r="N159" i="1"/>
  <c r="S160" i="1" s="1"/>
  <c r="O159" i="1"/>
  <c r="R159" i="1"/>
  <c r="V159" i="1"/>
  <c r="W159" i="1"/>
  <c r="X159" i="1" s="1"/>
  <c r="Y159" i="1"/>
  <c r="S159" i="1" l="1"/>
  <c r="T159" i="1"/>
  <c r="U165" i="1"/>
  <c r="T158" i="1"/>
  <c r="U164" i="1"/>
  <c r="B59" i="4"/>
  <c r="A70" i="1"/>
  <c r="A70" i="6" s="1"/>
  <c r="O157" i="1"/>
  <c r="R157" i="1"/>
  <c r="V157" i="1"/>
  <c r="W157" i="1"/>
  <c r="X157" i="1" s="1"/>
  <c r="Y157" i="1"/>
  <c r="AI157" i="1"/>
  <c r="AJ157" i="1"/>
  <c r="AK157" i="1"/>
  <c r="M157" i="1"/>
  <c r="N157" i="1"/>
  <c r="S158" i="1" s="1"/>
  <c r="T157" i="1" l="1"/>
  <c r="U163" i="1"/>
  <c r="R156" i="1"/>
  <c r="V156" i="1"/>
  <c r="W156" i="1"/>
  <c r="X156" i="1" s="1"/>
  <c r="Y156" i="1"/>
  <c r="AI156" i="1"/>
  <c r="AJ156" i="1"/>
  <c r="AK156" i="1"/>
  <c r="M156" i="1"/>
  <c r="N156" i="1"/>
  <c r="S157" i="1" s="1"/>
  <c r="O156" i="1"/>
  <c r="R155" i="1"/>
  <c r="V155" i="1"/>
  <c r="W155" i="1"/>
  <c r="X155" i="1" s="1"/>
  <c r="Y155" i="1"/>
  <c r="AI155" i="1"/>
  <c r="AJ155" i="1"/>
  <c r="AK155" i="1"/>
  <c r="M155" i="1"/>
  <c r="N155" i="1"/>
  <c r="O155" i="1"/>
  <c r="U162" i="1" l="1"/>
  <c r="T155" i="1"/>
  <c r="T156" i="1"/>
  <c r="U161" i="1"/>
  <c r="S156" i="1"/>
  <c r="R154" i="1"/>
  <c r="V154" i="1"/>
  <c r="W154" i="1"/>
  <c r="X154" i="1" s="1"/>
  <c r="Y154" i="1"/>
  <c r="AI154" i="1"/>
  <c r="AJ154" i="1"/>
  <c r="AK154" i="1"/>
  <c r="M154" i="1"/>
  <c r="N154" i="1"/>
  <c r="S155" i="1" s="1"/>
  <c r="O154" i="1"/>
  <c r="M150" i="1"/>
  <c r="M151" i="1"/>
  <c r="M152" i="1"/>
  <c r="M153" i="1"/>
  <c r="AI151" i="1"/>
  <c r="AJ151" i="1"/>
  <c r="AK151" i="1"/>
  <c r="AI152" i="1"/>
  <c r="AJ152" i="1"/>
  <c r="AK152" i="1"/>
  <c r="AI153" i="1"/>
  <c r="AJ153" i="1"/>
  <c r="AK153" i="1"/>
  <c r="N151" i="1"/>
  <c r="O151" i="1"/>
  <c r="R151" i="1"/>
  <c r="V151" i="1"/>
  <c r="W151" i="1"/>
  <c r="X151" i="1" s="1"/>
  <c r="Y151" i="1"/>
  <c r="N152" i="1"/>
  <c r="O152" i="1"/>
  <c r="R152" i="1"/>
  <c r="V152" i="1"/>
  <c r="W152" i="1"/>
  <c r="X152" i="1" s="1"/>
  <c r="Y152" i="1"/>
  <c r="N153" i="1"/>
  <c r="O153" i="1"/>
  <c r="R153" i="1"/>
  <c r="V153" i="1"/>
  <c r="W153" i="1"/>
  <c r="X153" i="1" s="1"/>
  <c r="Y153" i="1"/>
  <c r="U160" i="1" l="1"/>
  <c r="U159" i="1"/>
  <c r="S152" i="1"/>
  <c r="S153" i="1"/>
  <c r="U158" i="1"/>
  <c r="T154" i="1"/>
  <c r="T151" i="1"/>
  <c r="U157" i="1"/>
  <c r="S154" i="1"/>
  <c r="T152" i="1"/>
  <c r="T153" i="1"/>
  <c r="R150" i="1"/>
  <c r="V150" i="1"/>
  <c r="W150" i="1"/>
  <c r="X150" i="1" s="1"/>
  <c r="Y150" i="1"/>
  <c r="AI150" i="1"/>
  <c r="AJ150" i="1"/>
  <c r="AK150" i="1"/>
  <c r="N150" i="1"/>
  <c r="O150" i="1"/>
  <c r="R149" i="1"/>
  <c r="V149" i="1"/>
  <c r="T149" i="1" s="1"/>
  <c r="W149" i="1"/>
  <c r="X149" i="1" s="1"/>
  <c r="Y149" i="1"/>
  <c r="AI149" i="1"/>
  <c r="AJ149" i="1"/>
  <c r="AK149" i="1"/>
  <c r="M149" i="1"/>
  <c r="N149" i="1"/>
  <c r="O149" i="1"/>
  <c r="T150" i="1" l="1"/>
  <c r="S150" i="1"/>
  <c r="S151" i="1"/>
  <c r="U155" i="1"/>
  <c r="U156" i="1"/>
  <c r="R148" i="1"/>
  <c r="V148" i="1"/>
  <c r="W148" i="1"/>
  <c r="X148" i="1" s="1"/>
  <c r="Y148" i="1"/>
  <c r="AI148" i="1"/>
  <c r="AJ148" i="1"/>
  <c r="AK148" i="1"/>
  <c r="M148" i="1"/>
  <c r="N148" i="1"/>
  <c r="S149" i="1" s="1"/>
  <c r="O148" i="1"/>
  <c r="O147" i="1"/>
  <c r="R147" i="1"/>
  <c r="V147" i="1"/>
  <c r="W147" i="1"/>
  <c r="X147" i="1"/>
  <c r="Y147" i="1"/>
  <c r="AI147" i="1"/>
  <c r="AJ147" i="1"/>
  <c r="AK147" i="1"/>
  <c r="M147" i="1"/>
  <c r="N147" i="1"/>
  <c r="R146" i="1"/>
  <c r="V146" i="1"/>
  <c r="W146" i="1"/>
  <c r="X146" i="1" s="1"/>
  <c r="Y146" i="1"/>
  <c r="AI146" i="1"/>
  <c r="AJ146" i="1"/>
  <c r="AK146" i="1"/>
  <c r="M146" i="1"/>
  <c r="N146" i="1"/>
  <c r="O146" i="1"/>
  <c r="R145" i="1"/>
  <c r="V145" i="1"/>
  <c r="W145" i="1"/>
  <c r="X145" i="1" s="1"/>
  <c r="Y145" i="1"/>
  <c r="AI145" i="1"/>
  <c r="AJ145" i="1"/>
  <c r="AK145" i="1"/>
  <c r="M145" i="1"/>
  <c r="N145" i="1"/>
  <c r="O145" i="1"/>
  <c r="R144" i="1"/>
  <c r="V144" i="1"/>
  <c r="W144" i="1"/>
  <c r="X144" i="1" s="1"/>
  <c r="Y144" i="1"/>
  <c r="AI144" i="1"/>
  <c r="AJ144" i="1"/>
  <c r="AK144" i="1"/>
  <c r="M144" i="1"/>
  <c r="N144" i="1"/>
  <c r="O144" i="1"/>
  <c r="AI143" i="1"/>
  <c r="AJ143" i="1"/>
  <c r="AK143" i="1"/>
  <c r="M143" i="1"/>
  <c r="R143" i="1"/>
  <c r="V143" i="1"/>
  <c r="W143" i="1"/>
  <c r="X143" i="1" s="1"/>
  <c r="Y143" i="1"/>
  <c r="N143" i="1"/>
  <c r="O143" i="1"/>
  <c r="U154" i="1" l="1"/>
  <c r="S145" i="1"/>
  <c r="U151" i="1"/>
  <c r="T144" i="1"/>
  <c r="T147" i="1"/>
  <c r="T145" i="1"/>
  <c r="S147" i="1"/>
  <c r="S146" i="1"/>
  <c r="U153" i="1"/>
  <c r="T148" i="1"/>
  <c r="U150" i="1"/>
  <c r="T146" i="1"/>
  <c r="U152" i="1"/>
  <c r="S148" i="1"/>
  <c r="U149" i="1"/>
  <c r="T143" i="1"/>
  <c r="S144" i="1"/>
  <c r="R142" i="1"/>
  <c r="V142" i="1"/>
  <c r="T142" i="1" s="1"/>
  <c r="W142" i="1"/>
  <c r="X142" i="1" s="1"/>
  <c r="Y142" i="1"/>
  <c r="AI142" i="1"/>
  <c r="AJ142" i="1"/>
  <c r="AK142" i="1"/>
  <c r="M142" i="1"/>
  <c r="N142" i="1"/>
  <c r="S143" i="1" s="1"/>
  <c r="O142" i="1"/>
  <c r="U148" i="1" l="1"/>
  <c r="R141" i="1" l="1"/>
  <c r="V141" i="1"/>
  <c r="W141" i="1"/>
  <c r="X141" i="1" s="1"/>
  <c r="Y141" i="1"/>
  <c r="AI141" i="1"/>
  <c r="AJ141" i="1"/>
  <c r="AK141" i="1"/>
  <c r="M141" i="1"/>
  <c r="N141" i="1"/>
  <c r="O141" i="1"/>
  <c r="AI140" i="1"/>
  <c r="AJ140" i="1"/>
  <c r="AK140" i="1"/>
  <c r="M140" i="1"/>
  <c r="M138" i="1"/>
  <c r="M139" i="1"/>
  <c r="AI138" i="1"/>
  <c r="AJ138" i="1"/>
  <c r="AK138" i="1"/>
  <c r="AI139" i="1"/>
  <c r="AJ139" i="1"/>
  <c r="AK139" i="1"/>
  <c r="N138" i="1"/>
  <c r="O138" i="1"/>
  <c r="R138" i="1"/>
  <c r="V138" i="1"/>
  <c r="W138" i="1"/>
  <c r="X138" i="1" s="1"/>
  <c r="Y138" i="1"/>
  <c r="N139" i="1"/>
  <c r="O139" i="1"/>
  <c r="R139" i="1"/>
  <c r="V139" i="1"/>
  <c r="W139" i="1"/>
  <c r="X139" i="1" s="1"/>
  <c r="Y139" i="1"/>
  <c r="N140" i="1"/>
  <c r="S140" i="1" s="1"/>
  <c r="O140" i="1"/>
  <c r="R140" i="1"/>
  <c r="V140" i="1"/>
  <c r="W140" i="1"/>
  <c r="X140" i="1" s="1"/>
  <c r="Y140" i="1"/>
  <c r="T140" i="1" l="1"/>
  <c r="S139" i="1"/>
  <c r="U144" i="1"/>
  <c r="T138" i="1"/>
  <c r="S141" i="1"/>
  <c r="S142" i="1"/>
  <c r="T141" i="1"/>
  <c r="U147" i="1"/>
  <c r="U146" i="1"/>
  <c r="U145" i="1"/>
  <c r="T139" i="1"/>
  <c r="R137" i="1"/>
  <c r="V137" i="1"/>
  <c r="W137" i="1"/>
  <c r="X137" i="1" s="1"/>
  <c r="Y137" i="1"/>
  <c r="AI137" i="1"/>
  <c r="AJ137" i="1"/>
  <c r="AK137" i="1"/>
  <c r="M137" i="1"/>
  <c r="N137" i="1"/>
  <c r="S138" i="1" s="1"/>
  <c r="O137" i="1"/>
  <c r="U143" i="1" l="1"/>
  <c r="T137" i="1"/>
  <c r="R136" i="1"/>
  <c r="V136" i="1"/>
  <c r="W136" i="1"/>
  <c r="X136" i="1" s="1"/>
  <c r="Y136" i="1"/>
  <c r="AI136" i="1"/>
  <c r="AJ136" i="1"/>
  <c r="AK136" i="1"/>
  <c r="M136" i="1"/>
  <c r="N136" i="1"/>
  <c r="S137" i="1" s="1"/>
  <c r="O136" i="1"/>
  <c r="R135" i="1"/>
  <c r="V135" i="1"/>
  <c r="W135" i="1"/>
  <c r="X135" i="1" s="1"/>
  <c r="Y135" i="1"/>
  <c r="AI135" i="1"/>
  <c r="AJ135" i="1"/>
  <c r="AK135" i="1"/>
  <c r="M135" i="1"/>
  <c r="N135" i="1"/>
  <c r="O135" i="1"/>
  <c r="U142" i="1" l="1"/>
  <c r="S136" i="1"/>
  <c r="T135" i="1"/>
  <c r="T136" i="1"/>
  <c r="U141" i="1"/>
  <c r="R134" i="1"/>
  <c r="V134" i="1"/>
  <c r="W134" i="1"/>
  <c r="X134" i="1" s="1"/>
  <c r="Y134" i="1"/>
  <c r="AI134" i="1"/>
  <c r="AJ134" i="1"/>
  <c r="AK134" i="1"/>
  <c r="M134" i="1"/>
  <c r="N134" i="1"/>
  <c r="S135" i="1" s="1"/>
  <c r="O134" i="1"/>
  <c r="T134" i="1" l="1"/>
  <c r="U140" i="1"/>
  <c r="R133" i="1"/>
  <c r="V133" i="1"/>
  <c r="W133" i="1"/>
  <c r="X133" i="1" s="1"/>
  <c r="Y133" i="1"/>
  <c r="AI133" i="1"/>
  <c r="AJ133" i="1"/>
  <c r="AK133" i="1"/>
  <c r="M133" i="1"/>
  <c r="N133" i="1"/>
  <c r="S134" i="1" s="1"/>
  <c r="O133" i="1"/>
  <c r="R132" i="1"/>
  <c r="V132" i="1"/>
  <c r="W132" i="1"/>
  <c r="X132" i="1" s="1"/>
  <c r="Y132" i="1"/>
  <c r="AI132" i="1"/>
  <c r="AJ132" i="1"/>
  <c r="AK132" i="1"/>
  <c r="M132" i="1"/>
  <c r="N132" i="1"/>
  <c r="O132" i="1"/>
  <c r="R131" i="1"/>
  <c r="V131" i="1"/>
  <c r="W131" i="1"/>
  <c r="X131" i="1" s="1"/>
  <c r="Y131" i="1"/>
  <c r="AI131" i="1"/>
  <c r="AJ131" i="1"/>
  <c r="AK131" i="1"/>
  <c r="M131" i="1"/>
  <c r="N131" i="1"/>
  <c r="O131" i="1"/>
  <c r="M129" i="1"/>
  <c r="M130" i="1"/>
  <c r="M128" i="1"/>
  <c r="R130" i="1"/>
  <c r="V130" i="1"/>
  <c r="W130" i="1"/>
  <c r="X130" i="1" s="1"/>
  <c r="Y130" i="1"/>
  <c r="AI130" i="1"/>
  <c r="AJ130" i="1"/>
  <c r="AK130" i="1"/>
  <c r="N130" i="1"/>
  <c r="O130" i="1"/>
  <c r="R129" i="1"/>
  <c r="V129" i="1"/>
  <c r="W129" i="1"/>
  <c r="X129" i="1" s="1"/>
  <c r="Y129" i="1"/>
  <c r="AI129" i="1"/>
  <c r="AJ129" i="1"/>
  <c r="AK129" i="1"/>
  <c r="N129" i="1"/>
  <c r="O129" i="1"/>
  <c r="R128" i="1"/>
  <c r="V128" i="1"/>
  <c r="W128" i="1"/>
  <c r="X128" i="1" s="1"/>
  <c r="Y128" i="1"/>
  <c r="AI128" i="1"/>
  <c r="AJ128" i="1"/>
  <c r="AK128" i="1"/>
  <c r="N128" i="1"/>
  <c r="O128" i="1"/>
  <c r="R127" i="1"/>
  <c r="V127" i="1"/>
  <c r="W127" i="1"/>
  <c r="X127" i="1" s="1"/>
  <c r="Y127" i="1"/>
  <c r="AI127" i="1"/>
  <c r="AJ127" i="1"/>
  <c r="AK127" i="1"/>
  <c r="N127" i="1"/>
  <c r="O127" i="1"/>
  <c r="C8" i="4"/>
  <c r="A66" i="4"/>
  <c r="A2" i="4"/>
  <c r="B2" i="4"/>
  <c r="C2" i="4"/>
  <c r="A3" i="4"/>
  <c r="B3" i="4"/>
  <c r="C3" i="4"/>
  <c r="A4" i="4"/>
  <c r="B4" i="4"/>
  <c r="C4" i="4"/>
  <c r="A5" i="4"/>
  <c r="B5" i="4"/>
  <c r="C5" i="4"/>
  <c r="A6" i="4"/>
  <c r="B6" i="4"/>
  <c r="C6" i="4"/>
  <c r="A7" i="4"/>
  <c r="B7" i="4"/>
  <c r="C7" i="4"/>
  <c r="A8" i="4"/>
  <c r="B8" i="4"/>
  <c r="A9" i="4"/>
  <c r="B9" i="4"/>
  <c r="C9" i="4"/>
  <c r="A10" i="4"/>
  <c r="B10" i="4"/>
  <c r="C10" i="4"/>
  <c r="A11" i="4"/>
  <c r="B11" i="4"/>
  <c r="C11" i="4"/>
  <c r="A12" i="4"/>
  <c r="B12" i="4"/>
  <c r="C12" i="4"/>
  <c r="A13" i="4"/>
  <c r="B13" i="4"/>
  <c r="C13" i="4"/>
  <c r="A14" i="4"/>
  <c r="B14" i="4"/>
  <c r="C14" i="4"/>
  <c r="A15" i="4"/>
  <c r="B15" i="4"/>
  <c r="C15" i="4"/>
  <c r="A16" i="4"/>
  <c r="B16" i="4"/>
  <c r="C16" i="4"/>
  <c r="A17" i="4"/>
  <c r="B17" i="4"/>
  <c r="C17" i="4"/>
  <c r="A18" i="4"/>
  <c r="B18" i="4"/>
  <c r="C18" i="4"/>
  <c r="A19" i="4"/>
  <c r="B19" i="4"/>
  <c r="C19" i="4"/>
  <c r="A20" i="4"/>
  <c r="B20" i="4"/>
  <c r="C20" i="4"/>
  <c r="A21" i="4"/>
  <c r="B21" i="4"/>
  <c r="C21" i="4"/>
  <c r="A22" i="4"/>
  <c r="B22" i="4"/>
  <c r="C22" i="4"/>
  <c r="A23" i="4"/>
  <c r="B23" i="4"/>
  <c r="C23" i="4"/>
  <c r="A24" i="4"/>
  <c r="B24" i="4"/>
  <c r="C24" i="4"/>
  <c r="A25" i="4"/>
  <c r="B25" i="4"/>
  <c r="C25" i="4"/>
  <c r="A26" i="4"/>
  <c r="B26" i="4"/>
  <c r="C26" i="4"/>
  <c r="A27" i="4"/>
  <c r="B27" i="4"/>
  <c r="C27" i="4"/>
  <c r="A28" i="4"/>
  <c r="B28" i="4"/>
  <c r="C28" i="4"/>
  <c r="A29" i="4"/>
  <c r="B29" i="4"/>
  <c r="C29" i="4"/>
  <c r="A30" i="4"/>
  <c r="B30" i="4"/>
  <c r="C30" i="4"/>
  <c r="A31" i="4"/>
  <c r="B31" i="4"/>
  <c r="C31" i="4"/>
  <c r="A32" i="4"/>
  <c r="B32" i="4"/>
  <c r="C32" i="4"/>
  <c r="A33" i="4"/>
  <c r="B33" i="4"/>
  <c r="C33" i="4"/>
  <c r="A34" i="4"/>
  <c r="B34" i="4"/>
  <c r="C34" i="4"/>
  <c r="A35" i="4"/>
  <c r="B35" i="4"/>
  <c r="C35" i="4"/>
  <c r="A36" i="4"/>
  <c r="B36" i="4"/>
  <c r="C36" i="4"/>
  <c r="A37" i="4"/>
  <c r="B37" i="4"/>
  <c r="C37" i="4"/>
  <c r="A38" i="4"/>
  <c r="B38" i="4"/>
  <c r="C38" i="4"/>
  <c r="A39" i="4"/>
  <c r="B39" i="4"/>
  <c r="C39" i="4"/>
  <c r="A40" i="4"/>
  <c r="B40" i="4"/>
  <c r="C40" i="4"/>
  <c r="A41" i="4"/>
  <c r="B41" i="4"/>
  <c r="C41" i="4"/>
  <c r="A42" i="4"/>
  <c r="B42" i="4"/>
  <c r="C42" i="4"/>
  <c r="A43" i="4"/>
  <c r="B43" i="4"/>
  <c r="C43" i="4"/>
  <c r="A44" i="4"/>
  <c r="B44" i="4"/>
  <c r="C44" i="4"/>
  <c r="A45" i="4"/>
  <c r="B45" i="4"/>
  <c r="C45" i="4"/>
  <c r="A46" i="4"/>
  <c r="B46" i="4"/>
  <c r="C46" i="4"/>
  <c r="A47" i="4"/>
  <c r="B47" i="4"/>
  <c r="C47" i="4"/>
  <c r="A48" i="4"/>
  <c r="B48" i="4"/>
  <c r="C48" i="4"/>
  <c r="A49" i="4"/>
  <c r="B49" i="4"/>
  <c r="C49" i="4"/>
  <c r="A50" i="4"/>
  <c r="B50" i="4"/>
  <c r="C50" i="4"/>
  <c r="A51" i="4"/>
  <c r="B51" i="4"/>
  <c r="C51" i="4"/>
  <c r="A52" i="4"/>
  <c r="B52" i="4"/>
  <c r="C52" i="4"/>
  <c r="A53" i="4"/>
  <c r="B53" i="4"/>
  <c r="C53" i="4"/>
  <c r="A54" i="4"/>
  <c r="B54" i="4"/>
  <c r="C54" i="4"/>
  <c r="A55" i="4"/>
  <c r="B55" i="4"/>
  <c r="C55" i="4"/>
  <c r="A56" i="4"/>
  <c r="B56" i="4"/>
  <c r="C56" i="4"/>
  <c r="A57" i="4"/>
  <c r="B57" i="4"/>
  <c r="C57" i="4"/>
  <c r="A58" i="4"/>
  <c r="B58" i="4"/>
  <c r="C58" i="4"/>
  <c r="C1" i="4"/>
  <c r="B1" i="4"/>
  <c r="A1" i="4"/>
  <c r="R126" i="1"/>
  <c r="B115" i="4" s="1"/>
  <c r="V126" i="1"/>
  <c r="C115" i="4" s="1"/>
  <c r="W126" i="1"/>
  <c r="X126" i="1" s="1"/>
  <c r="Y126" i="1"/>
  <c r="AI126" i="1"/>
  <c r="AJ126" i="1"/>
  <c r="AK126" i="1"/>
  <c r="N126" i="1"/>
  <c r="O126" i="1"/>
  <c r="R125" i="1"/>
  <c r="V125" i="1"/>
  <c r="C114" i="4" s="1"/>
  <c r="W125" i="1"/>
  <c r="X125" i="1" s="1"/>
  <c r="Y125" i="1"/>
  <c r="AI125" i="1"/>
  <c r="AJ125" i="1"/>
  <c r="AK125" i="1"/>
  <c r="N125" i="1"/>
  <c r="O125" i="1"/>
  <c r="R124" i="1"/>
  <c r="V124" i="1"/>
  <c r="C113" i="4" s="1"/>
  <c r="W124" i="1"/>
  <c r="X124" i="1" s="1"/>
  <c r="Y124" i="1"/>
  <c r="AI124" i="1"/>
  <c r="AJ124" i="1"/>
  <c r="AK124" i="1"/>
  <c r="N124" i="1"/>
  <c r="O124" i="1"/>
  <c r="T133" i="1" l="1"/>
  <c r="S133" i="1"/>
  <c r="T132" i="1"/>
  <c r="T128" i="1"/>
  <c r="T130" i="1"/>
  <c r="T125" i="1"/>
  <c r="U131" i="1"/>
  <c r="S131" i="1"/>
  <c r="S128" i="1"/>
  <c r="S129" i="1"/>
  <c r="U133" i="1"/>
  <c r="U130" i="1"/>
  <c r="B114" i="4"/>
  <c r="S127" i="1"/>
  <c r="S125" i="1"/>
  <c r="S126" i="1"/>
  <c r="T124" i="1"/>
  <c r="T126" i="1"/>
  <c r="U135" i="1"/>
  <c r="U137" i="1"/>
  <c r="U132" i="1"/>
  <c r="B113" i="4"/>
  <c r="S130" i="1"/>
  <c r="T127" i="1"/>
  <c r="U134" i="1"/>
  <c r="T129" i="1"/>
  <c r="U136" i="1"/>
  <c r="T131" i="1"/>
  <c r="S132" i="1"/>
  <c r="U139" i="1"/>
  <c r="U138" i="1"/>
  <c r="D55" i="4"/>
  <c r="U66" i="1" s="1"/>
  <c r="D47" i="4"/>
  <c r="U58" i="1" s="1"/>
  <c r="D39" i="4"/>
  <c r="U50" i="1" s="1"/>
  <c r="D27" i="4"/>
  <c r="U38" i="1" s="1"/>
  <c r="D15" i="4"/>
  <c r="U26" i="1" s="1"/>
  <c r="D13" i="4"/>
  <c r="U24" i="1" s="1"/>
  <c r="D9" i="4"/>
  <c r="U20" i="1" s="1"/>
  <c r="D51" i="4"/>
  <c r="U62" i="1" s="1"/>
  <c r="D43" i="4"/>
  <c r="U54" i="1" s="1"/>
  <c r="D35" i="4"/>
  <c r="U46" i="1" s="1"/>
  <c r="D31" i="4"/>
  <c r="U42" i="1" s="1"/>
  <c r="D23" i="4"/>
  <c r="U34" i="1" s="1"/>
  <c r="D19" i="4"/>
  <c r="U30" i="1" s="1"/>
  <c r="D57" i="4"/>
  <c r="U68" i="1" s="1"/>
  <c r="D53" i="4"/>
  <c r="U64" i="1" s="1"/>
  <c r="D49" i="4"/>
  <c r="U60" i="1" s="1"/>
  <c r="D45" i="4"/>
  <c r="U56" i="1" s="1"/>
  <c r="D41" i="4"/>
  <c r="U52" i="1" s="1"/>
  <c r="D37" i="4"/>
  <c r="U48" i="1" s="1"/>
  <c r="D33" i="4"/>
  <c r="U44" i="1" s="1"/>
  <c r="D29" i="4"/>
  <c r="U40" i="1" s="1"/>
  <c r="D25" i="4"/>
  <c r="U36" i="1" s="1"/>
  <c r="D21" i="4"/>
  <c r="U32" i="1" s="1"/>
  <c r="D17" i="4"/>
  <c r="U28" i="1" s="1"/>
  <c r="D14" i="4"/>
  <c r="U25" i="1" s="1"/>
  <c r="D10" i="4"/>
  <c r="U21" i="1" s="1"/>
  <c r="D58" i="4"/>
  <c r="U69" i="1" s="1"/>
  <c r="D54" i="4"/>
  <c r="U65" i="1" s="1"/>
  <c r="D50" i="4"/>
  <c r="U61" i="1" s="1"/>
  <c r="D46" i="4"/>
  <c r="U57" i="1" s="1"/>
  <c r="D42" i="4"/>
  <c r="U53" i="1" s="1"/>
  <c r="D38" i="4"/>
  <c r="U49" i="1" s="1"/>
  <c r="D34" i="4"/>
  <c r="U45" i="1" s="1"/>
  <c r="D30" i="4"/>
  <c r="U41" i="1" s="1"/>
  <c r="D26" i="4"/>
  <c r="U37" i="1" s="1"/>
  <c r="D22" i="4"/>
  <c r="U33" i="1" s="1"/>
  <c r="D18" i="4"/>
  <c r="U29" i="1" s="1"/>
  <c r="D11" i="4"/>
  <c r="U22" i="1" s="1"/>
  <c r="D56" i="4"/>
  <c r="U67" i="1" s="1"/>
  <c r="D48" i="4"/>
  <c r="U59" i="1" s="1"/>
  <c r="D40" i="4"/>
  <c r="U51" i="1" s="1"/>
  <c r="D32" i="4"/>
  <c r="U43" i="1" s="1"/>
  <c r="D24" i="4"/>
  <c r="U35" i="1" s="1"/>
  <c r="D12" i="4"/>
  <c r="U23" i="1" s="1"/>
  <c r="D52" i="4"/>
  <c r="U63" i="1" s="1"/>
  <c r="D44" i="4"/>
  <c r="U55" i="1" s="1"/>
  <c r="D36" i="4"/>
  <c r="U47" i="1" s="1"/>
  <c r="D28" i="4"/>
  <c r="U39" i="1" s="1"/>
  <c r="D20" i="4"/>
  <c r="U31" i="1" s="1"/>
  <c r="D16" i="4"/>
  <c r="U27" i="1" s="1"/>
  <c r="D8" i="4"/>
  <c r="U19" i="1" s="1"/>
  <c r="R123" i="1" l="1"/>
  <c r="V123" i="1"/>
  <c r="C112" i="4" s="1"/>
  <c r="W123" i="1"/>
  <c r="X123" i="1" s="1"/>
  <c r="Y123" i="1"/>
  <c r="AI123" i="1"/>
  <c r="AJ123" i="1"/>
  <c r="AK123" i="1"/>
  <c r="N123" i="1"/>
  <c r="S124" i="1" s="1"/>
  <c r="O123" i="1"/>
  <c r="T123" i="1" l="1"/>
  <c r="U129" i="1"/>
  <c r="B112" i="4"/>
  <c r="R122" i="1"/>
  <c r="V122" i="1"/>
  <c r="C111" i="4" s="1"/>
  <c r="W122" i="1"/>
  <c r="X122" i="1" s="1"/>
  <c r="Y122" i="1"/>
  <c r="AI122" i="1"/>
  <c r="AJ122" i="1"/>
  <c r="AK122" i="1"/>
  <c r="N122" i="1"/>
  <c r="S123" i="1" s="1"/>
  <c r="O122" i="1"/>
  <c r="R121" i="1"/>
  <c r="V121" i="1"/>
  <c r="C110" i="4" s="1"/>
  <c r="W121" i="1"/>
  <c r="X121" i="1" s="1"/>
  <c r="Y121" i="1"/>
  <c r="AI121" i="1"/>
  <c r="AJ121" i="1"/>
  <c r="AK121" i="1"/>
  <c r="N121" i="1"/>
  <c r="O121" i="1"/>
  <c r="R120" i="1"/>
  <c r="V120" i="1"/>
  <c r="C109" i="4" s="1"/>
  <c r="W120" i="1"/>
  <c r="X120" i="1" s="1"/>
  <c r="Y120" i="1"/>
  <c r="AI120" i="1"/>
  <c r="AJ120" i="1"/>
  <c r="AK120" i="1"/>
  <c r="N119" i="1"/>
  <c r="N120" i="1"/>
  <c r="O120" i="1"/>
  <c r="R119" i="1"/>
  <c r="B108" i="4" s="1"/>
  <c r="V119" i="1"/>
  <c r="C108" i="4" s="1"/>
  <c r="W119" i="1"/>
  <c r="X119" i="1" s="1"/>
  <c r="Y119" i="1"/>
  <c r="AI119" i="1"/>
  <c r="AJ119" i="1"/>
  <c r="AK119" i="1"/>
  <c r="O119" i="1"/>
  <c r="AJ118" i="1"/>
  <c r="AK118" i="1"/>
  <c r="R118" i="1"/>
  <c r="B107" i="4" s="1"/>
  <c r="V118" i="1"/>
  <c r="C107" i="4" s="1"/>
  <c r="W118" i="1"/>
  <c r="X118" i="1" s="1"/>
  <c r="Y118" i="1"/>
  <c r="AI118" i="1"/>
  <c r="N118" i="1"/>
  <c r="O118" i="1"/>
  <c r="AQ109" i="1"/>
  <c r="D109" i="1" s="1"/>
  <c r="AQ110" i="1"/>
  <c r="D110" i="1" s="1"/>
  <c r="AQ111" i="1"/>
  <c r="D111" i="1" s="1"/>
  <c r="AQ112" i="1"/>
  <c r="D112" i="1" s="1"/>
  <c r="AQ113" i="1"/>
  <c r="D113" i="1" s="1"/>
  <c r="AQ114" i="1"/>
  <c r="D114" i="1" s="1"/>
  <c r="AQ115" i="1"/>
  <c r="D115" i="1" s="1"/>
  <c r="AQ116" i="1"/>
  <c r="D116" i="1" s="1"/>
  <c r="W116" i="1" s="1"/>
  <c r="X116" i="1" s="1"/>
  <c r="AQ117" i="1"/>
  <c r="J125" i="2"/>
  <c r="J126" i="2"/>
  <c r="J127" i="2"/>
  <c r="J128" i="2"/>
  <c r="I115" i="3" s="1"/>
  <c r="J129" i="2"/>
  <c r="J130" i="2"/>
  <c r="J131" i="2"/>
  <c r="J132" i="2"/>
  <c r="I119" i="3" s="1"/>
  <c r="J133" i="2"/>
  <c r="J134" i="2"/>
  <c r="A112" i="3"/>
  <c r="B112" i="3"/>
  <c r="C112" i="3"/>
  <c r="D112" i="3"/>
  <c r="E112" i="3"/>
  <c r="F112" i="3"/>
  <c r="G112" i="3"/>
  <c r="H112" i="3"/>
  <c r="I112" i="3"/>
  <c r="J112" i="3"/>
  <c r="K112" i="3"/>
  <c r="L112" i="3"/>
  <c r="M112" i="3"/>
  <c r="N112" i="3"/>
  <c r="O112" i="3"/>
  <c r="P112" i="3"/>
  <c r="Q112" i="3"/>
  <c r="R112" i="3"/>
  <c r="A113" i="3"/>
  <c r="B113" i="3"/>
  <c r="C113" i="3"/>
  <c r="D113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A114" i="3"/>
  <c r="B114" i="3"/>
  <c r="C114" i="3"/>
  <c r="D114" i="3"/>
  <c r="E114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R114" i="3"/>
  <c r="A115" i="3"/>
  <c r="B115" i="3"/>
  <c r="C115" i="3"/>
  <c r="D115" i="3"/>
  <c r="E115" i="3"/>
  <c r="F115" i="3"/>
  <c r="G115" i="3"/>
  <c r="H115" i="3"/>
  <c r="J115" i="3"/>
  <c r="K115" i="3"/>
  <c r="L115" i="3"/>
  <c r="M115" i="3"/>
  <c r="N115" i="3"/>
  <c r="O115" i="3"/>
  <c r="P115" i="3"/>
  <c r="Q115" i="3"/>
  <c r="R115" i="3"/>
  <c r="A116" i="3"/>
  <c r="B116" i="3"/>
  <c r="C116" i="3"/>
  <c r="D116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A117" i="3"/>
  <c r="B117" i="3"/>
  <c r="C117" i="3"/>
  <c r="D117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A118" i="3"/>
  <c r="B118" i="3"/>
  <c r="C118" i="3"/>
  <c r="D118" i="3"/>
  <c r="E118" i="3"/>
  <c r="F118" i="3"/>
  <c r="G118" i="3"/>
  <c r="H118" i="3"/>
  <c r="I118" i="3"/>
  <c r="J118" i="3"/>
  <c r="K118" i="3"/>
  <c r="L118" i="3"/>
  <c r="M118" i="3"/>
  <c r="N118" i="3"/>
  <c r="O118" i="3"/>
  <c r="P118" i="3"/>
  <c r="Q118" i="3"/>
  <c r="R118" i="3"/>
  <c r="A119" i="3"/>
  <c r="B119" i="3"/>
  <c r="C119" i="3"/>
  <c r="D119" i="3"/>
  <c r="E119" i="3"/>
  <c r="F119" i="3"/>
  <c r="G119" i="3"/>
  <c r="H119" i="3"/>
  <c r="J119" i="3"/>
  <c r="K119" i="3"/>
  <c r="L119" i="3"/>
  <c r="M119" i="3"/>
  <c r="N119" i="3"/>
  <c r="O119" i="3"/>
  <c r="P119" i="3"/>
  <c r="Q119" i="3"/>
  <c r="R119" i="3"/>
  <c r="R117" i="1"/>
  <c r="B106" i="4" s="1"/>
  <c r="V117" i="1"/>
  <c r="W117" i="1"/>
  <c r="X117" i="1" s="1"/>
  <c r="Y117" i="1"/>
  <c r="AI117" i="1"/>
  <c r="N117" i="1"/>
  <c r="O117" i="1"/>
  <c r="R116" i="1"/>
  <c r="B105" i="4" s="1"/>
  <c r="V116" i="1"/>
  <c r="C105" i="4" s="1"/>
  <c r="Y116" i="1"/>
  <c r="AI116" i="1"/>
  <c r="N116" i="1"/>
  <c r="O116" i="1"/>
  <c r="V2" i="4" l="1"/>
  <c r="S120" i="1"/>
  <c r="W2" i="4"/>
  <c r="S121" i="1"/>
  <c r="T121" i="1"/>
  <c r="U126" i="1"/>
  <c r="B109" i="4"/>
  <c r="T122" i="1"/>
  <c r="T117" i="1"/>
  <c r="C106" i="4"/>
  <c r="T119" i="1"/>
  <c r="B110" i="4"/>
  <c r="U127" i="1"/>
  <c r="S122" i="1"/>
  <c r="S119" i="1"/>
  <c r="T120" i="1"/>
  <c r="U128" i="1"/>
  <c r="B111" i="4"/>
  <c r="S118" i="1"/>
  <c r="T116" i="1"/>
  <c r="T118" i="1"/>
  <c r="S117" i="1"/>
  <c r="R115" i="1"/>
  <c r="B104" i="4" s="1"/>
  <c r="V115" i="1"/>
  <c r="C104" i="4" s="1"/>
  <c r="W115" i="1"/>
  <c r="X115" i="1" s="1"/>
  <c r="Y115" i="1"/>
  <c r="AI115" i="1"/>
  <c r="N115" i="1"/>
  <c r="S116" i="1" s="1"/>
  <c r="O115" i="1"/>
  <c r="AI114" i="1"/>
  <c r="R114" i="1"/>
  <c r="B103" i="4" s="1"/>
  <c r="V114" i="1"/>
  <c r="C103" i="4" s="1"/>
  <c r="W114" i="1"/>
  <c r="X114" i="1" s="1"/>
  <c r="Y114" i="1"/>
  <c r="N114" i="1"/>
  <c r="O114" i="1"/>
  <c r="R113" i="1"/>
  <c r="B102" i="4" s="1"/>
  <c r="V113" i="1"/>
  <c r="C102" i="4" s="1"/>
  <c r="W113" i="1"/>
  <c r="X113" i="1" s="1"/>
  <c r="Y113" i="1"/>
  <c r="AI113" i="1"/>
  <c r="N113" i="1"/>
  <c r="O113" i="1"/>
  <c r="R108" i="1"/>
  <c r="B97" i="4" s="1"/>
  <c r="R112" i="1"/>
  <c r="B101" i="4" s="1"/>
  <c r="V112" i="1"/>
  <c r="C101" i="4" s="1"/>
  <c r="W112" i="1"/>
  <c r="X112" i="1" s="1"/>
  <c r="Y112" i="1"/>
  <c r="AI112" i="1"/>
  <c r="N112" i="1"/>
  <c r="O112" i="1"/>
  <c r="R111" i="1"/>
  <c r="B100" i="4" s="1"/>
  <c r="V111" i="1"/>
  <c r="C100" i="4" s="1"/>
  <c r="W111" i="1"/>
  <c r="X111" i="1" s="1"/>
  <c r="Y111" i="1"/>
  <c r="AI111" i="1"/>
  <c r="N111" i="1"/>
  <c r="O111" i="1"/>
  <c r="R110" i="1"/>
  <c r="B99" i="4" s="1"/>
  <c r="V110" i="1"/>
  <c r="C99" i="4" s="1"/>
  <c r="W110" i="1"/>
  <c r="X110" i="1" s="1"/>
  <c r="Y110" i="1"/>
  <c r="AI110" i="1"/>
  <c r="N110" i="1"/>
  <c r="O110" i="1"/>
  <c r="R109" i="1"/>
  <c r="B98" i="4" s="1"/>
  <c r="V109" i="1"/>
  <c r="C98" i="4" s="1"/>
  <c r="W109" i="1"/>
  <c r="X109" i="1" s="1"/>
  <c r="Y109" i="1"/>
  <c r="AI109" i="1"/>
  <c r="N109" i="1"/>
  <c r="O109" i="1"/>
  <c r="V108" i="1"/>
  <c r="Y108" i="1"/>
  <c r="AI108" i="1"/>
  <c r="N108" i="1"/>
  <c r="O108" i="1"/>
  <c r="D112" i="4" l="1"/>
  <c r="U123" i="1" s="1"/>
  <c r="D107" i="4"/>
  <c r="U118" i="1" s="1"/>
  <c r="D114" i="4"/>
  <c r="U125" i="1" s="1"/>
  <c r="D113" i="4"/>
  <c r="U124" i="1" s="1"/>
  <c r="D108" i="4"/>
  <c r="U119" i="1" s="1"/>
  <c r="T108" i="1"/>
  <c r="C97" i="4"/>
  <c r="D103" i="4" s="1"/>
  <c r="U114" i="1" s="1"/>
  <c r="D106" i="4"/>
  <c r="U117" i="1" s="1"/>
  <c r="D105" i="4"/>
  <c r="U116" i="1" s="1"/>
  <c r="D109" i="4"/>
  <c r="U120" i="1" s="1"/>
  <c r="D110" i="4"/>
  <c r="U121" i="1" s="1"/>
  <c r="D111" i="4"/>
  <c r="U122" i="1" s="1"/>
  <c r="D115" i="4"/>
  <c r="D104" i="4"/>
  <c r="U115" i="1" s="1"/>
  <c r="S110" i="1"/>
  <c r="T114" i="1"/>
  <c r="T110" i="1"/>
  <c r="T113" i="1"/>
  <c r="S113" i="1"/>
  <c r="S111" i="1"/>
  <c r="S114" i="1"/>
  <c r="S109" i="1"/>
  <c r="T109" i="1"/>
  <c r="T111" i="1"/>
  <c r="S115" i="1"/>
  <c r="T115" i="1"/>
  <c r="S112" i="1"/>
  <c r="T112" i="1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2" i="2"/>
  <c r="AO108" i="1"/>
  <c r="AP108" i="1"/>
  <c r="AO3" i="1"/>
  <c r="AP3" i="1"/>
  <c r="AO4" i="1"/>
  <c r="AP4" i="1"/>
  <c r="AO5" i="1"/>
  <c r="AP5" i="1"/>
  <c r="AO6" i="1"/>
  <c r="AP6" i="1"/>
  <c r="AO7" i="1"/>
  <c r="AP7" i="1"/>
  <c r="AO8" i="1"/>
  <c r="AP8" i="1"/>
  <c r="AO9" i="1"/>
  <c r="AP9" i="1"/>
  <c r="AO10" i="1"/>
  <c r="AP10" i="1"/>
  <c r="AO11" i="1"/>
  <c r="AP11" i="1"/>
  <c r="AO12" i="1"/>
  <c r="AP12" i="1"/>
  <c r="AO13" i="1"/>
  <c r="AP13" i="1"/>
  <c r="AO14" i="1"/>
  <c r="AP14" i="1"/>
  <c r="AO15" i="1"/>
  <c r="AP15" i="1"/>
  <c r="AO16" i="1"/>
  <c r="AP16" i="1"/>
  <c r="AO17" i="1"/>
  <c r="AP17" i="1"/>
  <c r="AO18" i="1"/>
  <c r="AP18" i="1"/>
  <c r="AO19" i="1"/>
  <c r="AP19" i="1"/>
  <c r="AO20" i="1"/>
  <c r="AP20" i="1"/>
  <c r="AO21" i="1"/>
  <c r="AP21" i="1"/>
  <c r="AO22" i="1"/>
  <c r="AP22" i="1"/>
  <c r="AO23" i="1"/>
  <c r="AP23" i="1"/>
  <c r="AO24" i="1"/>
  <c r="AP24" i="1"/>
  <c r="AO25" i="1"/>
  <c r="AP25" i="1"/>
  <c r="AO26" i="1"/>
  <c r="AP26" i="1"/>
  <c r="AO27" i="1"/>
  <c r="AP27" i="1"/>
  <c r="AO28" i="1"/>
  <c r="AP28" i="1"/>
  <c r="AO29" i="1"/>
  <c r="AP29" i="1"/>
  <c r="AO30" i="1"/>
  <c r="AP30" i="1"/>
  <c r="AO31" i="1"/>
  <c r="AP31" i="1"/>
  <c r="AO32" i="1"/>
  <c r="AP32" i="1"/>
  <c r="AO33" i="1"/>
  <c r="AP33" i="1"/>
  <c r="AO34" i="1"/>
  <c r="AP34" i="1"/>
  <c r="AO35" i="1"/>
  <c r="AP35" i="1"/>
  <c r="AO36" i="1"/>
  <c r="AP36" i="1"/>
  <c r="AO37" i="1"/>
  <c r="AP37" i="1"/>
  <c r="AO38" i="1"/>
  <c r="AP38" i="1"/>
  <c r="AO39" i="1"/>
  <c r="AP39" i="1"/>
  <c r="AO40" i="1"/>
  <c r="AP40" i="1"/>
  <c r="AO41" i="1"/>
  <c r="AP41" i="1"/>
  <c r="AO42" i="1"/>
  <c r="AP42" i="1"/>
  <c r="AO43" i="1"/>
  <c r="AP43" i="1"/>
  <c r="AO44" i="1"/>
  <c r="AP44" i="1"/>
  <c r="AO45" i="1"/>
  <c r="AP45" i="1"/>
  <c r="AO46" i="1"/>
  <c r="AP46" i="1"/>
  <c r="AO47" i="1"/>
  <c r="AP47" i="1"/>
  <c r="AO48" i="1"/>
  <c r="AP48" i="1"/>
  <c r="AO49" i="1"/>
  <c r="AP49" i="1"/>
  <c r="AO50" i="1"/>
  <c r="AP50" i="1"/>
  <c r="AO51" i="1"/>
  <c r="AP51" i="1"/>
  <c r="AO52" i="1"/>
  <c r="AP52" i="1"/>
  <c r="AO53" i="1"/>
  <c r="AP53" i="1"/>
  <c r="AO54" i="1"/>
  <c r="AP54" i="1"/>
  <c r="AO55" i="1"/>
  <c r="AP55" i="1"/>
  <c r="AO56" i="1"/>
  <c r="AP56" i="1"/>
  <c r="AO57" i="1"/>
  <c r="AP57" i="1"/>
  <c r="AO58" i="1"/>
  <c r="AP58" i="1"/>
  <c r="AO59" i="1"/>
  <c r="AP59" i="1"/>
  <c r="AO60" i="1"/>
  <c r="AP60" i="1"/>
  <c r="AO61" i="1"/>
  <c r="AP61" i="1"/>
  <c r="AO62" i="1"/>
  <c r="AP62" i="1"/>
  <c r="AO63" i="1"/>
  <c r="AP63" i="1"/>
  <c r="AO64" i="1"/>
  <c r="AP64" i="1"/>
  <c r="AO65" i="1"/>
  <c r="AP65" i="1"/>
  <c r="AO66" i="1"/>
  <c r="AP66" i="1"/>
  <c r="AO67" i="1"/>
  <c r="AP67" i="1"/>
  <c r="AO68" i="1"/>
  <c r="AP68" i="1"/>
  <c r="AO69" i="1"/>
  <c r="AP69" i="1"/>
  <c r="AO70" i="1"/>
  <c r="AP70" i="1"/>
  <c r="AO71" i="1"/>
  <c r="AP71" i="1"/>
  <c r="AO72" i="1"/>
  <c r="AP72" i="1"/>
  <c r="AO73" i="1"/>
  <c r="AP73" i="1"/>
  <c r="AO74" i="1"/>
  <c r="AP74" i="1"/>
  <c r="AO75" i="1"/>
  <c r="AP75" i="1"/>
  <c r="AO76" i="1"/>
  <c r="AP76" i="1"/>
  <c r="AO77" i="1"/>
  <c r="AP77" i="1"/>
  <c r="AO78" i="1"/>
  <c r="AP78" i="1"/>
  <c r="AO79" i="1"/>
  <c r="AP79" i="1"/>
  <c r="AO80" i="1"/>
  <c r="AP80" i="1"/>
  <c r="AO81" i="1"/>
  <c r="AP81" i="1"/>
  <c r="AO82" i="1"/>
  <c r="AP82" i="1"/>
  <c r="AO83" i="1"/>
  <c r="AP83" i="1"/>
  <c r="AO84" i="1"/>
  <c r="AP84" i="1"/>
  <c r="AO85" i="1"/>
  <c r="AP85" i="1"/>
  <c r="AO86" i="1"/>
  <c r="AP86" i="1"/>
  <c r="AO87" i="1"/>
  <c r="AP87" i="1"/>
  <c r="AO88" i="1"/>
  <c r="AP88" i="1"/>
  <c r="AO89" i="1"/>
  <c r="AP89" i="1"/>
  <c r="AO90" i="1"/>
  <c r="AP90" i="1"/>
  <c r="AO91" i="1"/>
  <c r="AP91" i="1"/>
  <c r="AO92" i="1"/>
  <c r="AP92" i="1"/>
  <c r="AO93" i="1"/>
  <c r="AP93" i="1"/>
  <c r="AO94" i="1"/>
  <c r="AP94" i="1"/>
  <c r="AO95" i="1"/>
  <c r="AP95" i="1"/>
  <c r="AO96" i="1"/>
  <c r="AP96" i="1"/>
  <c r="AO97" i="1"/>
  <c r="AP97" i="1"/>
  <c r="AO98" i="1"/>
  <c r="AP98" i="1"/>
  <c r="AO99" i="1"/>
  <c r="AP99" i="1"/>
  <c r="AO100" i="1"/>
  <c r="AP100" i="1"/>
  <c r="AO101" i="1"/>
  <c r="AP101" i="1"/>
  <c r="AO102" i="1"/>
  <c r="AP102" i="1"/>
  <c r="AO103" i="1"/>
  <c r="AP103" i="1"/>
  <c r="AO104" i="1"/>
  <c r="AP104" i="1"/>
  <c r="AO105" i="1"/>
  <c r="AP105" i="1"/>
  <c r="AO106" i="1"/>
  <c r="AP106" i="1"/>
  <c r="AO107" i="1"/>
  <c r="AP107" i="1"/>
  <c r="AP2" i="1"/>
  <c r="AO2" i="1"/>
  <c r="R1" i="3"/>
  <c r="Q2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O1" i="3"/>
  <c r="P1" i="3"/>
  <c r="O2" i="3"/>
  <c r="P2" i="3"/>
  <c r="O3" i="3"/>
  <c r="P3" i="3"/>
  <c r="O4" i="3"/>
  <c r="P4" i="3"/>
  <c r="O5" i="3"/>
  <c r="P5" i="3"/>
  <c r="O6" i="3"/>
  <c r="P6" i="3"/>
  <c r="O7" i="3"/>
  <c r="P7" i="3"/>
  <c r="O8" i="3"/>
  <c r="P8" i="3"/>
  <c r="O9" i="3"/>
  <c r="P9" i="3"/>
  <c r="O10" i="3"/>
  <c r="P10" i="3"/>
  <c r="O11" i="3"/>
  <c r="P11" i="3"/>
  <c r="O12" i="3"/>
  <c r="P12" i="3"/>
  <c r="O13" i="3"/>
  <c r="P13" i="3"/>
  <c r="O14" i="3"/>
  <c r="P14" i="3"/>
  <c r="O15" i="3"/>
  <c r="P15" i="3"/>
  <c r="O16" i="3"/>
  <c r="P16" i="3"/>
  <c r="O17" i="3"/>
  <c r="P17" i="3"/>
  <c r="O18" i="3"/>
  <c r="P18" i="3"/>
  <c r="O19" i="3"/>
  <c r="P19" i="3"/>
  <c r="O20" i="3"/>
  <c r="P20" i="3"/>
  <c r="O21" i="3"/>
  <c r="P21" i="3"/>
  <c r="O22" i="3"/>
  <c r="P22" i="3"/>
  <c r="O23" i="3"/>
  <c r="P23" i="3"/>
  <c r="O24" i="3"/>
  <c r="P24" i="3"/>
  <c r="O25" i="3"/>
  <c r="P25" i="3"/>
  <c r="O26" i="3"/>
  <c r="P26" i="3"/>
  <c r="O27" i="3"/>
  <c r="P27" i="3"/>
  <c r="O28" i="3"/>
  <c r="P28" i="3"/>
  <c r="O29" i="3"/>
  <c r="P29" i="3"/>
  <c r="O30" i="3"/>
  <c r="P30" i="3"/>
  <c r="O31" i="3"/>
  <c r="P31" i="3"/>
  <c r="O32" i="3"/>
  <c r="P32" i="3"/>
  <c r="O33" i="3"/>
  <c r="P33" i="3"/>
  <c r="O34" i="3"/>
  <c r="P34" i="3"/>
  <c r="O35" i="3"/>
  <c r="P35" i="3"/>
  <c r="O36" i="3"/>
  <c r="P36" i="3"/>
  <c r="O37" i="3"/>
  <c r="P37" i="3"/>
  <c r="O38" i="3"/>
  <c r="P38" i="3"/>
  <c r="O39" i="3"/>
  <c r="P39" i="3"/>
  <c r="O40" i="3"/>
  <c r="P40" i="3"/>
  <c r="O41" i="3"/>
  <c r="P41" i="3"/>
  <c r="O42" i="3"/>
  <c r="P42" i="3"/>
  <c r="O43" i="3"/>
  <c r="P43" i="3"/>
  <c r="O44" i="3"/>
  <c r="P44" i="3"/>
  <c r="O45" i="3"/>
  <c r="P45" i="3"/>
  <c r="O46" i="3"/>
  <c r="P46" i="3"/>
  <c r="O47" i="3"/>
  <c r="P47" i="3"/>
  <c r="O48" i="3"/>
  <c r="P48" i="3"/>
  <c r="O49" i="3"/>
  <c r="P49" i="3"/>
  <c r="O50" i="3"/>
  <c r="P50" i="3"/>
  <c r="O51" i="3"/>
  <c r="P51" i="3"/>
  <c r="O52" i="3"/>
  <c r="P52" i="3"/>
  <c r="O53" i="3"/>
  <c r="P53" i="3"/>
  <c r="O54" i="3"/>
  <c r="P54" i="3"/>
  <c r="O55" i="3"/>
  <c r="P55" i="3"/>
  <c r="O56" i="3"/>
  <c r="P56" i="3"/>
  <c r="O57" i="3"/>
  <c r="P57" i="3"/>
  <c r="O58" i="3"/>
  <c r="P58" i="3"/>
  <c r="O59" i="3"/>
  <c r="P59" i="3"/>
  <c r="O60" i="3"/>
  <c r="P60" i="3"/>
  <c r="O61" i="3"/>
  <c r="P61" i="3"/>
  <c r="O62" i="3"/>
  <c r="P62" i="3"/>
  <c r="O63" i="3"/>
  <c r="P63" i="3"/>
  <c r="O64" i="3"/>
  <c r="P64" i="3"/>
  <c r="O65" i="3"/>
  <c r="P65" i="3"/>
  <c r="O66" i="3"/>
  <c r="P66" i="3"/>
  <c r="O67" i="3"/>
  <c r="P67" i="3"/>
  <c r="O68" i="3"/>
  <c r="P68" i="3"/>
  <c r="O69" i="3"/>
  <c r="P69" i="3"/>
  <c r="O70" i="3"/>
  <c r="P70" i="3"/>
  <c r="O71" i="3"/>
  <c r="P71" i="3"/>
  <c r="O72" i="3"/>
  <c r="P72" i="3"/>
  <c r="O73" i="3"/>
  <c r="P73" i="3"/>
  <c r="O74" i="3"/>
  <c r="P74" i="3"/>
  <c r="O75" i="3"/>
  <c r="P75" i="3"/>
  <c r="O76" i="3"/>
  <c r="P76" i="3"/>
  <c r="O77" i="3"/>
  <c r="P77" i="3"/>
  <c r="O78" i="3"/>
  <c r="P78" i="3"/>
  <c r="O79" i="3"/>
  <c r="P79" i="3"/>
  <c r="O80" i="3"/>
  <c r="P80" i="3"/>
  <c r="O81" i="3"/>
  <c r="P81" i="3"/>
  <c r="O82" i="3"/>
  <c r="P82" i="3"/>
  <c r="O83" i="3"/>
  <c r="P83" i="3"/>
  <c r="O84" i="3"/>
  <c r="P84" i="3"/>
  <c r="O85" i="3"/>
  <c r="P85" i="3"/>
  <c r="O86" i="3"/>
  <c r="P86" i="3"/>
  <c r="O87" i="3"/>
  <c r="P87" i="3"/>
  <c r="O88" i="3"/>
  <c r="P88" i="3"/>
  <c r="O89" i="3"/>
  <c r="P89" i="3"/>
  <c r="O90" i="3"/>
  <c r="P90" i="3"/>
  <c r="O91" i="3"/>
  <c r="P91" i="3"/>
  <c r="O92" i="3"/>
  <c r="P92" i="3"/>
  <c r="O93" i="3"/>
  <c r="P93" i="3"/>
  <c r="O94" i="3"/>
  <c r="P94" i="3"/>
  <c r="O95" i="3"/>
  <c r="P95" i="3"/>
  <c r="O96" i="3"/>
  <c r="P96" i="3"/>
  <c r="O97" i="3"/>
  <c r="P97" i="3"/>
  <c r="O98" i="3"/>
  <c r="P98" i="3"/>
  <c r="O99" i="3"/>
  <c r="P99" i="3"/>
  <c r="O100" i="3"/>
  <c r="P100" i="3"/>
  <c r="O101" i="3"/>
  <c r="P101" i="3"/>
  <c r="O102" i="3"/>
  <c r="P102" i="3"/>
  <c r="O103" i="3"/>
  <c r="P103" i="3"/>
  <c r="O104" i="3"/>
  <c r="P104" i="3"/>
  <c r="O105" i="3"/>
  <c r="P105" i="3"/>
  <c r="O106" i="3"/>
  <c r="P106" i="3"/>
  <c r="O107" i="3"/>
  <c r="P107" i="3"/>
  <c r="O108" i="3"/>
  <c r="P108" i="3"/>
  <c r="O109" i="3"/>
  <c r="P109" i="3"/>
  <c r="O110" i="3"/>
  <c r="P110" i="3"/>
  <c r="O111" i="3"/>
  <c r="P111" i="3"/>
  <c r="F1" i="3"/>
  <c r="G1" i="3"/>
  <c r="H1" i="3"/>
  <c r="F2" i="3"/>
  <c r="G2" i="3"/>
  <c r="H2" i="3"/>
  <c r="F3" i="3"/>
  <c r="G3" i="3"/>
  <c r="H3" i="3"/>
  <c r="F4" i="3"/>
  <c r="G4" i="3"/>
  <c r="H4" i="3"/>
  <c r="F5" i="3"/>
  <c r="G5" i="3"/>
  <c r="H5" i="3"/>
  <c r="F6" i="3"/>
  <c r="G6" i="3"/>
  <c r="H6" i="3"/>
  <c r="F7" i="3"/>
  <c r="G7" i="3"/>
  <c r="H7" i="3"/>
  <c r="F8" i="3"/>
  <c r="G8" i="3"/>
  <c r="H8" i="3"/>
  <c r="F9" i="3"/>
  <c r="G9" i="3"/>
  <c r="H9" i="3"/>
  <c r="F10" i="3"/>
  <c r="G10" i="3"/>
  <c r="H10" i="3"/>
  <c r="F11" i="3"/>
  <c r="G11" i="3"/>
  <c r="H11" i="3"/>
  <c r="F12" i="3"/>
  <c r="G12" i="3"/>
  <c r="H12" i="3"/>
  <c r="F13" i="3"/>
  <c r="G13" i="3"/>
  <c r="H13" i="3"/>
  <c r="F14" i="3"/>
  <c r="G14" i="3"/>
  <c r="H14" i="3"/>
  <c r="F15" i="3"/>
  <c r="G15" i="3"/>
  <c r="H15" i="3"/>
  <c r="F16" i="3"/>
  <c r="G16" i="3"/>
  <c r="H16" i="3"/>
  <c r="F17" i="3"/>
  <c r="G17" i="3"/>
  <c r="H17" i="3"/>
  <c r="F18" i="3"/>
  <c r="G18" i="3"/>
  <c r="H18" i="3"/>
  <c r="F19" i="3"/>
  <c r="G19" i="3"/>
  <c r="H19" i="3"/>
  <c r="F20" i="3"/>
  <c r="G20" i="3"/>
  <c r="H20" i="3"/>
  <c r="F21" i="3"/>
  <c r="G21" i="3"/>
  <c r="H21" i="3"/>
  <c r="F22" i="3"/>
  <c r="G22" i="3"/>
  <c r="H22" i="3"/>
  <c r="F23" i="3"/>
  <c r="G23" i="3"/>
  <c r="H23" i="3"/>
  <c r="F24" i="3"/>
  <c r="G24" i="3"/>
  <c r="H24" i="3"/>
  <c r="F25" i="3"/>
  <c r="G25" i="3"/>
  <c r="H25" i="3"/>
  <c r="F26" i="3"/>
  <c r="G26" i="3"/>
  <c r="H26" i="3"/>
  <c r="F27" i="3"/>
  <c r="G27" i="3"/>
  <c r="H27" i="3"/>
  <c r="F28" i="3"/>
  <c r="G28" i="3"/>
  <c r="H28" i="3"/>
  <c r="G29" i="3"/>
  <c r="H29" i="3"/>
  <c r="G30" i="3"/>
  <c r="H30" i="3"/>
  <c r="G31" i="3"/>
  <c r="H31" i="3"/>
  <c r="G32" i="3"/>
  <c r="H32" i="3"/>
  <c r="G33" i="3"/>
  <c r="H33" i="3"/>
  <c r="G34" i="3"/>
  <c r="H34" i="3"/>
  <c r="G35" i="3"/>
  <c r="H35" i="3"/>
  <c r="G36" i="3"/>
  <c r="H36" i="3"/>
  <c r="G37" i="3"/>
  <c r="H37" i="3"/>
  <c r="G38" i="3"/>
  <c r="H38" i="3"/>
  <c r="G39" i="3"/>
  <c r="H39" i="3"/>
  <c r="G40" i="3"/>
  <c r="H40" i="3"/>
  <c r="G41" i="3"/>
  <c r="H41" i="3"/>
  <c r="G42" i="3"/>
  <c r="H42" i="3"/>
  <c r="G43" i="3"/>
  <c r="H43" i="3"/>
  <c r="G44" i="3"/>
  <c r="H44" i="3"/>
  <c r="G45" i="3"/>
  <c r="H45" i="3"/>
  <c r="G46" i="3"/>
  <c r="H46" i="3"/>
  <c r="G47" i="3"/>
  <c r="H47" i="3"/>
  <c r="G48" i="3"/>
  <c r="H48" i="3"/>
  <c r="G49" i="3"/>
  <c r="H49" i="3"/>
  <c r="G50" i="3"/>
  <c r="H50" i="3"/>
  <c r="G51" i="3"/>
  <c r="H51" i="3"/>
  <c r="G52" i="3"/>
  <c r="H52" i="3"/>
  <c r="G53" i="3"/>
  <c r="H53" i="3"/>
  <c r="G54" i="3"/>
  <c r="H54" i="3"/>
  <c r="G55" i="3"/>
  <c r="H55" i="3"/>
  <c r="G56" i="3"/>
  <c r="H56" i="3"/>
  <c r="G57" i="3"/>
  <c r="H57" i="3"/>
  <c r="G58" i="3"/>
  <c r="H58" i="3"/>
  <c r="G59" i="3"/>
  <c r="H59" i="3"/>
  <c r="G60" i="3"/>
  <c r="H60" i="3"/>
  <c r="G61" i="3"/>
  <c r="H61" i="3"/>
  <c r="G62" i="3"/>
  <c r="H62" i="3"/>
  <c r="G63" i="3"/>
  <c r="H63" i="3"/>
  <c r="G64" i="3"/>
  <c r="H64" i="3"/>
  <c r="G65" i="3"/>
  <c r="H65" i="3"/>
  <c r="G66" i="3"/>
  <c r="H66" i="3"/>
  <c r="G67" i="3"/>
  <c r="H67" i="3"/>
  <c r="G68" i="3"/>
  <c r="H68" i="3"/>
  <c r="G69" i="3"/>
  <c r="H69" i="3"/>
  <c r="G70" i="3"/>
  <c r="H70" i="3"/>
  <c r="G71" i="3"/>
  <c r="H71" i="3"/>
  <c r="G72" i="3"/>
  <c r="H72" i="3"/>
  <c r="G73" i="3"/>
  <c r="H73" i="3"/>
  <c r="G74" i="3"/>
  <c r="H74" i="3"/>
  <c r="G75" i="3"/>
  <c r="H75" i="3"/>
  <c r="G76" i="3"/>
  <c r="H76" i="3"/>
  <c r="G77" i="3"/>
  <c r="H77" i="3"/>
  <c r="G78" i="3"/>
  <c r="H78" i="3"/>
  <c r="G79" i="3"/>
  <c r="H79" i="3"/>
  <c r="G80" i="3"/>
  <c r="H80" i="3"/>
  <c r="G81" i="3"/>
  <c r="H81" i="3"/>
  <c r="G82" i="3"/>
  <c r="H82" i="3"/>
  <c r="G83" i="3"/>
  <c r="H83" i="3"/>
  <c r="G84" i="3"/>
  <c r="H84" i="3"/>
  <c r="G85" i="3"/>
  <c r="H85" i="3"/>
  <c r="G86" i="3"/>
  <c r="H86" i="3"/>
  <c r="G87" i="3"/>
  <c r="H87" i="3"/>
  <c r="G88" i="3"/>
  <c r="H88" i="3"/>
  <c r="G89" i="3"/>
  <c r="H89" i="3"/>
  <c r="G90" i="3"/>
  <c r="H90" i="3"/>
  <c r="G91" i="3"/>
  <c r="H91" i="3"/>
  <c r="G92" i="3"/>
  <c r="H92" i="3"/>
  <c r="G93" i="3"/>
  <c r="H93" i="3"/>
  <c r="G94" i="3"/>
  <c r="H94" i="3"/>
  <c r="G95" i="3"/>
  <c r="H95" i="3"/>
  <c r="G96" i="3"/>
  <c r="H96" i="3"/>
  <c r="G97" i="3"/>
  <c r="H97" i="3"/>
  <c r="G98" i="3"/>
  <c r="H98" i="3"/>
  <c r="G99" i="3"/>
  <c r="H99" i="3"/>
  <c r="G100" i="3"/>
  <c r="H100" i="3"/>
  <c r="G101" i="3"/>
  <c r="H101" i="3"/>
  <c r="G102" i="3"/>
  <c r="H102" i="3"/>
  <c r="G103" i="3"/>
  <c r="H103" i="3"/>
  <c r="G104" i="3"/>
  <c r="H104" i="3"/>
  <c r="G105" i="3"/>
  <c r="H105" i="3"/>
  <c r="G106" i="3"/>
  <c r="H106" i="3"/>
  <c r="G107" i="3"/>
  <c r="H107" i="3"/>
  <c r="G108" i="3"/>
  <c r="H108" i="3"/>
  <c r="G109" i="3"/>
  <c r="H109" i="3"/>
  <c r="G110" i="3"/>
  <c r="H110" i="3"/>
  <c r="G111" i="3"/>
  <c r="H111" i="3"/>
  <c r="J1" i="3"/>
  <c r="K1" i="3"/>
  <c r="L1" i="3"/>
  <c r="M1" i="3"/>
  <c r="K2" i="3"/>
  <c r="L2" i="3"/>
  <c r="M2" i="3"/>
  <c r="K3" i="3"/>
  <c r="L3" i="3"/>
  <c r="M3" i="3"/>
  <c r="K4" i="3"/>
  <c r="L4" i="3"/>
  <c r="M4" i="3"/>
  <c r="K5" i="3"/>
  <c r="L5" i="3"/>
  <c r="M5" i="3"/>
  <c r="K6" i="3"/>
  <c r="L6" i="3"/>
  <c r="M6" i="3"/>
  <c r="K7" i="3"/>
  <c r="L7" i="3"/>
  <c r="M7" i="3"/>
  <c r="K8" i="3"/>
  <c r="L8" i="3"/>
  <c r="M8" i="3"/>
  <c r="K9" i="3"/>
  <c r="L9" i="3"/>
  <c r="M9" i="3"/>
  <c r="B10" i="3"/>
  <c r="C10" i="3"/>
  <c r="D10" i="3"/>
  <c r="E10" i="3"/>
  <c r="K10" i="3"/>
  <c r="L10" i="3"/>
  <c r="M10" i="3"/>
  <c r="B11" i="3"/>
  <c r="C11" i="3"/>
  <c r="D11" i="3"/>
  <c r="E11" i="3"/>
  <c r="K11" i="3"/>
  <c r="L11" i="3"/>
  <c r="M11" i="3"/>
  <c r="B12" i="3"/>
  <c r="C12" i="3"/>
  <c r="D12" i="3"/>
  <c r="E12" i="3"/>
  <c r="K12" i="3"/>
  <c r="L12" i="3"/>
  <c r="M12" i="3"/>
  <c r="I13" i="3"/>
  <c r="AQ13" i="1" s="1"/>
  <c r="D13" i="1" s="1"/>
  <c r="K13" i="3"/>
  <c r="L13" i="3"/>
  <c r="M13" i="3"/>
  <c r="K14" i="3"/>
  <c r="L14" i="3"/>
  <c r="M14" i="3"/>
  <c r="K15" i="3"/>
  <c r="L15" i="3"/>
  <c r="M15" i="3"/>
  <c r="K16" i="3"/>
  <c r="L16" i="3"/>
  <c r="M16" i="3"/>
  <c r="I17" i="3"/>
  <c r="AQ17" i="1" s="1"/>
  <c r="D17" i="1" s="1"/>
  <c r="K17" i="3"/>
  <c r="L17" i="3"/>
  <c r="M17" i="3"/>
  <c r="K18" i="3"/>
  <c r="L18" i="3"/>
  <c r="M18" i="3"/>
  <c r="K19" i="3"/>
  <c r="L19" i="3"/>
  <c r="M19" i="3"/>
  <c r="K20" i="3"/>
  <c r="L20" i="3"/>
  <c r="M20" i="3"/>
  <c r="I21" i="3"/>
  <c r="AQ21" i="1" s="1"/>
  <c r="D21" i="1" s="1"/>
  <c r="K21" i="3"/>
  <c r="L21" i="3"/>
  <c r="M21" i="3"/>
  <c r="K22" i="3"/>
  <c r="L22" i="3"/>
  <c r="M22" i="3"/>
  <c r="K23" i="3"/>
  <c r="L23" i="3"/>
  <c r="M23" i="3"/>
  <c r="K24" i="3"/>
  <c r="L24" i="3"/>
  <c r="M24" i="3"/>
  <c r="I25" i="3"/>
  <c r="AQ25" i="1" s="1"/>
  <c r="D25" i="1" s="1"/>
  <c r="K25" i="3"/>
  <c r="L25" i="3"/>
  <c r="M25" i="3"/>
  <c r="K26" i="3"/>
  <c r="L26" i="3"/>
  <c r="M26" i="3"/>
  <c r="K27" i="3"/>
  <c r="L27" i="3"/>
  <c r="M27" i="3"/>
  <c r="K28" i="3"/>
  <c r="L28" i="3"/>
  <c r="M28" i="3"/>
  <c r="I29" i="3"/>
  <c r="AQ29" i="1" s="1"/>
  <c r="D29" i="1" s="1"/>
  <c r="K29" i="3"/>
  <c r="L29" i="3"/>
  <c r="M29" i="3"/>
  <c r="K30" i="3"/>
  <c r="L30" i="3"/>
  <c r="M30" i="3"/>
  <c r="I31" i="3"/>
  <c r="AQ31" i="1" s="1"/>
  <c r="D31" i="1" s="1"/>
  <c r="K31" i="3"/>
  <c r="L31" i="3"/>
  <c r="M31" i="3"/>
  <c r="K32" i="3"/>
  <c r="L32" i="3"/>
  <c r="M32" i="3"/>
  <c r="I33" i="3"/>
  <c r="AQ33" i="1" s="1"/>
  <c r="D33" i="1" s="1"/>
  <c r="K33" i="3"/>
  <c r="L33" i="3"/>
  <c r="M33" i="3"/>
  <c r="K34" i="3"/>
  <c r="L34" i="3"/>
  <c r="M34" i="3"/>
  <c r="I35" i="3"/>
  <c r="AQ35" i="1" s="1"/>
  <c r="D35" i="1" s="1"/>
  <c r="K35" i="3"/>
  <c r="L35" i="3"/>
  <c r="M35" i="3"/>
  <c r="K36" i="3"/>
  <c r="L36" i="3"/>
  <c r="M36" i="3"/>
  <c r="I37" i="3"/>
  <c r="AQ37" i="1" s="1"/>
  <c r="D37" i="1" s="1"/>
  <c r="K37" i="3"/>
  <c r="L37" i="3"/>
  <c r="M37" i="3"/>
  <c r="K38" i="3"/>
  <c r="L38" i="3"/>
  <c r="M38" i="3"/>
  <c r="I39" i="3"/>
  <c r="AQ39" i="1" s="1"/>
  <c r="D39" i="1" s="1"/>
  <c r="K39" i="3"/>
  <c r="L39" i="3"/>
  <c r="M39" i="3"/>
  <c r="K40" i="3"/>
  <c r="L40" i="3"/>
  <c r="M40" i="3"/>
  <c r="I41" i="3"/>
  <c r="AQ41" i="1" s="1"/>
  <c r="D41" i="1" s="1"/>
  <c r="K41" i="3"/>
  <c r="L41" i="3"/>
  <c r="M41" i="3"/>
  <c r="K42" i="3"/>
  <c r="L42" i="3"/>
  <c r="M42" i="3"/>
  <c r="I43" i="3"/>
  <c r="AQ43" i="1" s="1"/>
  <c r="D43" i="1" s="1"/>
  <c r="K43" i="3"/>
  <c r="L43" i="3"/>
  <c r="M43" i="3"/>
  <c r="K44" i="3"/>
  <c r="L44" i="3"/>
  <c r="M44" i="3"/>
  <c r="I45" i="3"/>
  <c r="AQ45" i="1" s="1"/>
  <c r="D45" i="1" s="1"/>
  <c r="K45" i="3"/>
  <c r="L45" i="3"/>
  <c r="M45" i="3"/>
  <c r="K46" i="3"/>
  <c r="L46" i="3"/>
  <c r="M46" i="3"/>
  <c r="I47" i="3"/>
  <c r="AQ47" i="1" s="1"/>
  <c r="D47" i="1" s="1"/>
  <c r="K47" i="3"/>
  <c r="L47" i="3"/>
  <c r="M47" i="3"/>
  <c r="K48" i="3"/>
  <c r="L48" i="3"/>
  <c r="M48" i="3"/>
  <c r="I49" i="3"/>
  <c r="AQ49" i="1" s="1"/>
  <c r="D49" i="1" s="1"/>
  <c r="K49" i="3"/>
  <c r="L49" i="3"/>
  <c r="M49" i="3"/>
  <c r="K50" i="3"/>
  <c r="L50" i="3"/>
  <c r="M50" i="3"/>
  <c r="I51" i="3"/>
  <c r="AQ51" i="1" s="1"/>
  <c r="D51" i="1" s="1"/>
  <c r="K51" i="3"/>
  <c r="L51" i="3"/>
  <c r="M51" i="3"/>
  <c r="K52" i="3"/>
  <c r="L52" i="3"/>
  <c r="M52" i="3"/>
  <c r="I53" i="3"/>
  <c r="AQ53" i="1" s="1"/>
  <c r="D53" i="1" s="1"/>
  <c r="K53" i="3"/>
  <c r="L53" i="3"/>
  <c r="M53" i="3"/>
  <c r="K54" i="3"/>
  <c r="L54" i="3"/>
  <c r="M54" i="3"/>
  <c r="I55" i="3"/>
  <c r="AQ55" i="1" s="1"/>
  <c r="D55" i="1" s="1"/>
  <c r="K55" i="3"/>
  <c r="L55" i="3"/>
  <c r="M55" i="3"/>
  <c r="K56" i="3"/>
  <c r="L56" i="3"/>
  <c r="M56" i="3"/>
  <c r="I57" i="3"/>
  <c r="AQ57" i="1" s="1"/>
  <c r="D57" i="1" s="1"/>
  <c r="K57" i="3"/>
  <c r="L57" i="3"/>
  <c r="M57" i="3"/>
  <c r="K58" i="3"/>
  <c r="L58" i="3"/>
  <c r="M58" i="3"/>
  <c r="I59" i="3"/>
  <c r="AQ59" i="1" s="1"/>
  <c r="D59" i="1" s="1"/>
  <c r="K59" i="3"/>
  <c r="L59" i="3"/>
  <c r="M59" i="3"/>
  <c r="K60" i="3"/>
  <c r="L60" i="3"/>
  <c r="M60" i="3"/>
  <c r="I61" i="3"/>
  <c r="AQ61" i="1" s="1"/>
  <c r="D61" i="1" s="1"/>
  <c r="K61" i="3"/>
  <c r="L61" i="3"/>
  <c r="M61" i="3"/>
  <c r="K62" i="3"/>
  <c r="L62" i="3"/>
  <c r="M62" i="3"/>
  <c r="I63" i="3"/>
  <c r="AQ63" i="1" s="1"/>
  <c r="D63" i="1" s="1"/>
  <c r="K63" i="3"/>
  <c r="L63" i="3"/>
  <c r="M63" i="3"/>
  <c r="K64" i="3"/>
  <c r="L64" i="3"/>
  <c r="M64" i="3"/>
  <c r="I65" i="3"/>
  <c r="AQ65" i="1" s="1"/>
  <c r="D65" i="1" s="1"/>
  <c r="K65" i="3"/>
  <c r="L65" i="3"/>
  <c r="M65" i="3"/>
  <c r="K66" i="3"/>
  <c r="L66" i="3"/>
  <c r="M66" i="3"/>
  <c r="I67" i="3"/>
  <c r="AQ67" i="1" s="1"/>
  <c r="D67" i="1" s="1"/>
  <c r="K67" i="3"/>
  <c r="L67" i="3"/>
  <c r="M67" i="3"/>
  <c r="K68" i="3"/>
  <c r="L68" i="3"/>
  <c r="M68" i="3"/>
  <c r="I69" i="3"/>
  <c r="AQ69" i="1" s="1"/>
  <c r="D69" i="1" s="1"/>
  <c r="K69" i="3"/>
  <c r="L69" i="3"/>
  <c r="M69" i="3"/>
  <c r="K70" i="3"/>
  <c r="L70" i="3"/>
  <c r="M70" i="3"/>
  <c r="I71" i="3"/>
  <c r="AQ70" i="1" s="1"/>
  <c r="D70" i="1" s="1"/>
  <c r="K71" i="3"/>
  <c r="L71" i="3"/>
  <c r="M71" i="3"/>
  <c r="K72" i="3"/>
  <c r="L72" i="3"/>
  <c r="M72" i="3"/>
  <c r="I73" i="3"/>
  <c r="AQ72" i="1" s="1"/>
  <c r="D72" i="1" s="1"/>
  <c r="K73" i="3"/>
  <c r="L73" i="3"/>
  <c r="M73" i="3"/>
  <c r="K74" i="3"/>
  <c r="L74" i="3"/>
  <c r="M74" i="3"/>
  <c r="I75" i="3"/>
  <c r="AQ74" i="1" s="1"/>
  <c r="D74" i="1" s="1"/>
  <c r="K75" i="3"/>
  <c r="L75" i="3"/>
  <c r="M75" i="3"/>
  <c r="K76" i="3"/>
  <c r="L76" i="3"/>
  <c r="M76" i="3"/>
  <c r="I77" i="3"/>
  <c r="AQ76" i="1" s="1"/>
  <c r="D76" i="1" s="1"/>
  <c r="K77" i="3"/>
  <c r="L77" i="3"/>
  <c r="M77" i="3"/>
  <c r="K78" i="3"/>
  <c r="L78" i="3"/>
  <c r="M78" i="3"/>
  <c r="I79" i="3"/>
  <c r="AQ78" i="1" s="1"/>
  <c r="D78" i="1" s="1"/>
  <c r="K79" i="3"/>
  <c r="L79" i="3"/>
  <c r="M79" i="3"/>
  <c r="K80" i="3"/>
  <c r="L80" i="3"/>
  <c r="M80" i="3"/>
  <c r="I81" i="3"/>
  <c r="AQ80" i="1" s="1"/>
  <c r="D80" i="1" s="1"/>
  <c r="K81" i="3"/>
  <c r="L81" i="3"/>
  <c r="M81" i="3"/>
  <c r="K82" i="3"/>
  <c r="L82" i="3"/>
  <c r="M82" i="3"/>
  <c r="I83" i="3"/>
  <c r="AQ82" i="1" s="1"/>
  <c r="D82" i="1" s="1"/>
  <c r="K83" i="3"/>
  <c r="L83" i="3"/>
  <c r="M83" i="3"/>
  <c r="K84" i="3"/>
  <c r="L84" i="3"/>
  <c r="M84" i="3"/>
  <c r="I85" i="3"/>
  <c r="AQ84" i="1" s="1"/>
  <c r="D84" i="1" s="1"/>
  <c r="K85" i="3"/>
  <c r="L85" i="3"/>
  <c r="M85" i="3"/>
  <c r="K86" i="3"/>
  <c r="L86" i="3"/>
  <c r="M86" i="3"/>
  <c r="I87" i="3"/>
  <c r="AQ86" i="1" s="1"/>
  <c r="D86" i="1" s="1"/>
  <c r="K87" i="3"/>
  <c r="L87" i="3"/>
  <c r="M87" i="3"/>
  <c r="K88" i="3"/>
  <c r="L88" i="3"/>
  <c r="M88" i="3"/>
  <c r="I89" i="3"/>
  <c r="AQ88" i="1" s="1"/>
  <c r="D88" i="1" s="1"/>
  <c r="K89" i="3"/>
  <c r="L89" i="3"/>
  <c r="M89" i="3"/>
  <c r="K90" i="3"/>
  <c r="L90" i="3"/>
  <c r="M90" i="3"/>
  <c r="I91" i="3"/>
  <c r="AQ90" i="1" s="1"/>
  <c r="D90" i="1" s="1"/>
  <c r="K91" i="3"/>
  <c r="L91" i="3"/>
  <c r="M91" i="3"/>
  <c r="K92" i="3"/>
  <c r="L92" i="3"/>
  <c r="M92" i="3"/>
  <c r="I93" i="3"/>
  <c r="AQ92" i="1" s="1"/>
  <c r="D92" i="1" s="1"/>
  <c r="K93" i="3"/>
  <c r="L93" i="3"/>
  <c r="M93" i="3"/>
  <c r="K94" i="3"/>
  <c r="L94" i="3"/>
  <c r="M94" i="3"/>
  <c r="I95" i="3"/>
  <c r="AQ94" i="1" s="1"/>
  <c r="D94" i="1" s="1"/>
  <c r="K95" i="3"/>
  <c r="L95" i="3"/>
  <c r="M95" i="3"/>
  <c r="K96" i="3"/>
  <c r="L96" i="3"/>
  <c r="M96" i="3"/>
  <c r="I97" i="3"/>
  <c r="AQ96" i="1" s="1"/>
  <c r="D96" i="1" s="1"/>
  <c r="K97" i="3"/>
  <c r="L97" i="3"/>
  <c r="M97" i="3"/>
  <c r="K98" i="3"/>
  <c r="L98" i="3"/>
  <c r="M98" i="3"/>
  <c r="I99" i="3"/>
  <c r="AQ98" i="1" s="1"/>
  <c r="D98" i="1" s="1"/>
  <c r="K99" i="3"/>
  <c r="L99" i="3"/>
  <c r="M99" i="3"/>
  <c r="K100" i="3"/>
  <c r="L100" i="3"/>
  <c r="M100" i="3"/>
  <c r="I101" i="3"/>
  <c r="AQ100" i="1" s="1"/>
  <c r="D100" i="1" s="1"/>
  <c r="K101" i="3"/>
  <c r="L101" i="3"/>
  <c r="M101" i="3"/>
  <c r="K102" i="3"/>
  <c r="L102" i="3"/>
  <c r="M102" i="3"/>
  <c r="I103" i="3"/>
  <c r="AQ102" i="1" s="1"/>
  <c r="D102" i="1" s="1"/>
  <c r="K103" i="3"/>
  <c r="L103" i="3"/>
  <c r="M103" i="3"/>
  <c r="K104" i="3"/>
  <c r="L104" i="3"/>
  <c r="M104" i="3"/>
  <c r="I105" i="3"/>
  <c r="AQ104" i="1" s="1"/>
  <c r="D104" i="1" s="1"/>
  <c r="K105" i="3"/>
  <c r="L105" i="3"/>
  <c r="M105" i="3"/>
  <c r="K106" i="3"/>
  <c r="L106" i="3"/>
  <c r="M106" i="3"/>
  <c r="I107" i="3"/>
  <c r="AQ106" i="1" s="1"/>
  <c r="D106" i="1" s="1"/>
  <c r="K107" i="3"/>
  <c r="L107" i="3"/>
  <c r="M107" i="3"/>
  <c r="K108" i="3"/>
  <c r="L108" i="3"/>
  <c r="M108" i="3"/>
  <c r="I109" i="3"/>
  <c r="AQ108" i="1" s="1"/>
  <c r="D108" i="1" s="1"/>
  <c r="W108" i="1" s="1"/>
  <c r="X108" i="1" s="1"/>
  <c r="K109" i="3"/>
  <c r="L109" i="3"/>
  <c r="M109" i="3"/>
  <c r="K110" i="3"/>
  <c r="L110" i="3"/>
  <c r="M110" i="3"/>
  <c r="I111" i="3"/>
  <c r="K111" i="3"/>
  <c r="L111" i="3"/>
  <c r="M111" i="3"/>
  <c r="K3" i="2"/>
  <c r="K4" i="2"/>
  <c r="K5" i="2"/>
  <c r="K6" i="2"/>
  <c r="K7" i="2"/>
  <c r="K8" i="2"/>
  <c r="K13" i="2"/>
  <c r="K16" i="2"/>
  <c r="K17" i="2"/>
  <c r="K18" i="2"/>
  <c r="K21" i="2"/>
  <c r="J10" i="3" s="1"/>
  <c r="K22" i="2"/>
  <c r="J11" i="3" s="1"/>
  <c r="K23" i="2"/>
  <c r="J12" i="3" s="1"/>
  <c r="K26" i="2"/>
  <c r="K27" i="2"/>
  <c r="K2" i="2"/>
  <c r="U2" i="2"/>
  <c r="P3" i="2"/>
  <c r="P4" i="2"/>
  <c r="P5" i="2"/>
  <c r="P6" i="2"/>
  <c r="P7" i="2"/>
  <c r="P8" i="2"/>
  <c r="P13" i="2"/>
  <c r="P16" i="2"/>
  <c r="P17" i="2"/>
  <c r="P18" i="2"/>
  <c r="P21" i="2"/>
  <c r="N10" i="3" s="1"/>
  <c r="P22" i="2"/>
  <c r="N11" i="3" s="1"/>
  <c r="P23" i="2"/>
  <c r="N12" i="3" s="1"/>
  <c r="P26" i="2"/>
  <c r="P27" i="2"/>
  <c r="P2" i="2"/>
  <c r="U3" i="2"/>
  <c r="U4" i="2"/>
  <c r="U5" i="2"/>
  <c r="U6" i="2"/>
  <c r="U7" i="2"/>
  <c r="U8" i="2"/>
  <c r="U13" i="2"/>
  <c r="U16" i="2"/>
  <c r="U17" i="2"/>
  <c r="U18" i="2"/>
  <c r="U21" i="2"/>
  <c r="R10" i="3" s="1"/>
  <c r="U22" i="2"/>
  <c r="R11" i="3" s="1"/>
  <c r="U23" i="2"/>
  <c r="R12" i="3" s="1"/>
  <c r="U26" i="2"/>
  <c r="U27" i="2"/>
  <c r="B124" i="2"/>
  <c r="C124" i="2"/>
  <c r="C111" i="3" s="1"/>
  <c r="E124" i="2"/>
  <c r="E111" i="3" s="1"/>
  <c r="J124" i="2"/>
  <c r="J123" i="2"/>
  <c r="I110" i="3" s="1"/>
  <c r="J122" i="2"/>
  <c r="J121" i="2"/>
  <c r="I108" i="3" s="1"/>
  <c r="AQ107" i="1" s="1"/>
  <c r="J120" i="2"/>
  <c r="J119" i="2"/>
  <c r="I106" i="3" s="1"/>
  <c r="AQ105" i="1" s="1"/>
  <c r="D105" i="1" s="1"/>
  <c r="J118" i="2"/>
  <c r="J117" i="2"/>
  <c r="I104" i="3" s="1"/>
  <c r="AQ103" i="1" s="1"/>
  <c r="D103" i="1" s="1"/>
  <c r="J116" i="2"/>
  <c r="J115" i="2"/>
  <c r="I102" i="3" s="1"/>
  <c r="AQ101" i="1" s="1"/>
  <c r="D101" i="1" s="1"/>
  <c r="J114" i="2"/>
  <c r="J113" i="2"/>
  <c r="I100" i="3" s="1"/>
  <c r="AQ99" i="1" s="1"/>
  <c r="D99" i="1" s="1"/>
  <c r="J112" i="2"/>
  <c r="J111" i="2"/>
  <c r="I98" i="3" s="1"/>
  <c r="AQ97" i="1" s="1"/>
  <c r="D97" i="1" s="1"/>
  <c r="J110" i="2"/>
  <c r="J109" i="2"/>
  <c r="I96" i="3" s="1"/>
  <c r="AQ95" i="1" s="1"/>
  <c r="D95" i="1" s="1"/>
  <c r="J108" i="2"/>
  <c r="J107" i="2"/>
  <c r="I94" i="3" s="1"/>
  <c r="AQ93" i="1" s="1"/>
  <c r="D93" i="1" s="1"/>
  <c r="J106" i="2"/>
  <c r="J105" i="2"/>
  <c r="I92" i="3" s="1"/>
  <c r="AQ91" i="1" s="1"/>
  <c r="D91" i="1" s="1"/>
  <c r="J104" i="2"/>
  <c r="J103" i="2"/>
  <c r="I90" i="3" s="1"/>
  <c r="AQ89" i="1" s="1"/>
  <c r="D89" i="1" s="1"/>
  <c r="J102" i="2"/>
  <c r="J101" i="2"/>
  <c r="I88" i="3" s="1"/>
  <c r="AQ87" i="1" s="1"/>
  <c r="D87" i="1" s="1"/>
  <c r="J100" i="2"/>
  <c r="J99" i="2"/>
  <c r="I86" i="3" s="1"/>
  <c r="AQ85" i="1" s="1"/>
  <c r="D85" i="1" s="1"/>
  <c r="J98" i="2"/>
  <c r="J97" i="2"/>
  <c r="I84" i="3" s="1"/>
  <c r="AQ83" i="1" s="1"/>
  <c r="D83" i="1" s="1"/>
  <c r="J96" i="2"/>
  <c r="J95" i="2"/>
  <c r="I82" i="3" s="1"/>
  <c r="AQ81" i="1" s="1"/>
  <c r="D81" i="1" s="1"/>
  <c r="J94" i="2"/>
  <c r="J93" i="2"/>
  <c r="I80" i="3" s="1"/>
  <c r="AQ79" i="1" s="1"/>
  <c r="D79" i="1" s="1"/>
  <c r="J92" i="2"/>
  <c r="J91" i="2"/>
  <c r="I78" i="3" s="1"/>
  <c r="AQ77" i="1" s="1"/>
  <c r="D77" i="1" s="1"/>
  <c r="J90" i="2"/>
  <c r="J89" i="2"/>
  <c r="I76" i="3" s="1"/>
  <c r="AQ75" i="1" s="1"/>
  <c r="D75" i="1" s="1"/>
  <c r="J88" i="2"/>
  <c r="J87" i="2"/>
  <c r="I74" i="3" s="1"/>
  <c r="AQ73" i="1" s="1"/>
  <c r="D73" i="1" s="1"/>
  <c r="J86" i="2"/>
  <c r="J85" i="2"/>
  <c r="I72" i="3" s="1"/>
  <c r="AQ71" i="1" s="1"/>
  <c r="D71" i="1" s="1"/>
  <c r="J84" i="2"/>
  <c r="J83" i="2"/>
  <c r="I70" i="3" s="1"/>
  <c r="J82" i="2"/>
  <c r="J81" i="2"/>
  <c r="I68" i="3" s="1"/>
  <c r="AQ68" i="1" s="1"/>
  <c r="D68" i="1" s="1"/>
  <c r="J80" i="2"/>
  <c r="J79" i="2"/>
  <c r="I66" i="3" s="1"/>
  <c r="AQ66" i="1" s="1"/>
  <c r="D66" i="1" s="1"/>
  <c r="J78" i="2"/>
  <c r="J77" i="2"/>
  <c r="I64" i="3" s="1"/>
  <c r="AQ64" i="1" s="1"/>
  <c r="D64" i="1" s="1"/>
  <c r="J76" i="2"/>
  <c r="J75" i="2"/>
  <c r="I62" i="3" s="1"/>
  <c r="AQ62" i="1" s="1"/>
  <c r="D62" i="1" s="1"/>
  <c r="J74" i="2"/>
  <c r="J73" i="2"/>
  <c r="I60" i="3" s="1"/>
  <c r="AQ60" i="1" s="1"/>
  <c r="D60" i="1" s="1"/>
  <c r="J72" i="2"/>
  <c r="J71" i="2"/>
  <c r="I58" i="3" s="1"/>
  <c r="AQ58" i="1" s="1"/>
  <c r="D58" i="1" s="1"/>
  <c r="J70" i="2"/>
  <c r="J69" i="2"/>
  <c r="I56" i="3" s="1"/>
  <c r="AQ56" i="1" s="1"/>
  <c r="D56" i="1" s="1"/>
  <c r="J68" i="2"/>
  <c r="J67" i="2"/>
  <c r="I54" i="3" s="1"/>
  <c r="AQ54" i="1" s="1"/>
  <c r="D54" i="1" s="1"/>
  <c r="J66" i="2"/>
  <c r="J65" i="2"/>
  <c r="I52" i="3" s="1"/>
  <c r="AQ52" i="1" s="1"/>
  <c r="D52" i="1" s="1"/>
  <c r="J64" i="2"/>
  <c r="J63" i="2"/>
  <c r="I50" i="3" s="1"/>
  <c r="AQ50" i="1" s="1"/>
  <c r="D50" i="1" s="1"/>
  <c r="J62" i="2"/>
  <c r="J61" i="2"/>
  <c r="I48" i="3" s="1"/>
  <c r="AQ48" i="1" s="1"/>
  <c r="D48" i="1" s="1"/>
  <c r="J60" i="2"/>
  <c r="J59" i="2"/>
  <c r="I46" i="3" s="1"/>
  <c r="AQ46" i="1" s="1"/>
  <c r="D46" i="1" s="1"/>
  <c r="J58" i="2"/>
  <c r="J57" i="2"/>
  <c r="I44" i="3" s="1"/>
  <c r="AQ44" i="1" s="1"/>
  <c r="D44" i="1" s="1"/>
  <c r="J56" i="2"/>
  <c r="J55" i="2"/>
  <c r="I42" i="3" s="1"/>
  <c r="AQ42" i="1" s="1"/>
  <c r="D42" i="1" s="1"/>
  <c r="J54" i="2"/>
  <c r="J53" i="2"/>
  <c r="I40" i="3" s="1"/>
  <c r="AQ40" i="1" s="1"/>
  <c r="D40" i="1" s="1"/>
  <c r="J52" i="2"/>
  <c r="J51" i="2"/>
  <c r="I38" i="3" s="1"/>
  <c r="AQ38" i="1" s="1"/>
  <c r="D38" i="1" s="1"/>
  <c r="J50" i="2"/>
  <c r="J49" i="2"/>
  <c r="I36" i="3" s="1"/>
  <c r="AQ36" i="1" s="1"/>
  <c r="D36" i="1" s="1"/>
  <c r="J48" i="2"/>
  <c r="J47" i="2"/>
  <c r="I34" i="3" s="1"/>
  <c r="AQ34" i="1" s="1"/>
  <c r="D34" i="1" s="1"/>
  <c r="J46" i="2"/>
  <c r="J45" i="2"/>
  <c r="I32" i="3" s="1"/>
  <c r="AQ32" i="1" s="1"/>
  <c r="D32" i="1" s="1"/>
  <c r="J44" i="2"/>
  <c r="J43" i="2"/>
  <c r="I30" i="3" s="1"/>
  <c r="AQ30" i="1" s="1"/>
  <c r="D30" i="1" s="1"/>
  <c r="J42" i="2"/>
  <c r="J41" i="2"/>
  <c r="I28" i="3" s="1"/>
  <c r="AQ28" i="1" s="1"/>
  <c r="D28" i="1" s="1"/>
  <c r="J40" i="2"/>
  <c r="I27" i="3" s="1"/>
  <c r="AQ27" i="1" s="1"/>
  <c r="D27" i="1" s="1"/>
  <c r="J39" i="2"/>
  <c r="I26" i="3" s="1"/>
  <c r="AQ26" i="1" s="1"/>
  <c r="D26" i="1" s="1"/>
  <c r="J38" i="2"/>
  <c r="J37" i="2"/>
  <c r="I24" i="3" s="1"/>
  <c r="AQ24" i="1" s="1"/>
  <c r="D24" i="1" s="1"/>
  <c r="J36" i="2"/>
  <c r="I23" i="3" s="1"/>
  <c r="AQ23" i="1" s="1"/>
  <c r="D23" i="1" s="1"/>
  <c r="J35" i="2"/>
  <c r="I22" i="3" s="1"/>
  <c r="AQ22" i="1" s="1"/>
  <c r="D22" i="1" s="1"/>
  <c r="J34" i="2"/>
  <c r="J33" i="2"/>
  <c r="I20" i="3" s="1"/>
  <c r="AQ20" i="1" s="1"/>
  <c r="D20" i="1" s="1"/>
  <c r="J32" i="2"/>
  <c r="I19" i="3" s="1"/>
  <c r="AQ19" i="1" s="1"/>
  <c r="D19" i="1" s="1"/>
  <c r="J31" i="2"/>
  <c r="I18" i="3" s="1"/>
  <c r="AQ18" i="1" s="1"/>
  <c r="D18" i="1" s="1"/>
  <c r="J30" i="2"/>
  <c r="J29" i="2"/>
  <c r="I16" i="3" s="1"/>
  <c r="AQ16" i="1" s="1"/>
  <c r="D16" i="1" s="1"/>
  <c r="J28" i="2"/>
  <c r="I15" i="3" s="1"/>
  <c r="AQ15" i="1" s="1"/>
  <c r="D15" i="1" s="1"/>
  <c r="J27" i="2"/>
  <c r="J26" i="2"/>
  <c r="J25" i="2"/>
  <c r="I14" i="3" s="1"/>
  <c r="AQ14" i="1" s="1"/>
  <c r="D14" i="1" s="1"/>
  <c r="J24" i="2"/>
  <c r="J23" i="2"/>
  <c r="I12" i="3" s="1"/>
  <c r="AQ12" i="1" s="1"/>
  <c r="D12" i="1" s="1"/>
  <c r="J22" i="2"/>
  <c r="I11" i="3" s="1"/>
  <c r="AQ11" i="1" s="1"/>
  <c r="D11" i="1" s="1"/>
  <c r="J21" i="2"/>
  <c r="I10" i="3" s="1"/>
  <c r="AQ10" i="1" s="1"/>
  <c r="D10" i="1" s="1"/>
  <c r="J20" i="2"/>
  <c r="I9" i="3" s="1"/>
  <c r="AQ9" i="1" s="1"/>
  <c r="D9" i="1" s="1"/>
  <c r="J19" i="2"/>
  <c r="I8" i="3" s="1"/>
  <c r="AQ8" i="1" s="1"/>
  <c r="D8" i="1" s="1"/>
  <c r="J18" i="2"/>
  <c r="J17" i="2"/>
  <c r="J16" i="2"/>
  <c r="J15" i="2"/>
  <c r="I7" i="3" s="1"/>
  <c r="AQ7" i="1" s="1"/>
  <c r="J14" i="2"/>
  <c r="I6" i="3" s="1"/>
  <c r="AQ6" i="1" s="1"/>
  <c r="J13" i="2"/>
  <c r="J12" i="2"/>
  <c r="I5" i="3" s="1"/>
  <c r="AQ5" i="1" s="1"/>
  <c r="J11" i="2"/>
  <c r="I4" i="3" s="1"/>
  <c r="AQ4" i="1" s="1"/>
  <c r="J10" i="2"/>
  <c r="I3" i="3" s="1"/>
  <c r="AQ3" i="1" s="1"/>
  <c r="J9" i="2"/>
  <c r="I2" i="3" s="1"/>
  <c r="AQ2" i="1" s="1"/>
  <c r="J8" i="2"/>
  <c r="J7" i="2"/>
  <c r="J6" i="2"/>
  <c r="J5" i="2"/>
  <c r="J4" i="2"/>
  <c r="J3" i="2"/>
  <c r="J2" i="2"/>
  <c r="O124" i="2"/>
  <c r="O123" i="2"/>
  <c r="O122" i="2"/>
  <c r="O121" i="2"/>
  <c r="O120" i="2"/>
  <c r="O119" i="2"/>
  <c r="O118" i="2"/>
  <c r="O117" i="2"/>
  <c r="O116" i="2"/>
  <c r="O115" i="2"/>
  <c r="O114" i="2"/>
  <c r="O113" i="2"/>
  <c r="O112" i="2"/>
  <c r="O111" i="2"/>
  <c r="O110" i="2"/>
  <c r="O109" i="2"/>
  <c r="O108" i="2"/>
  <c r="O107" i="2"/>
  <c r="O106" i="2"/>
  <c r="O105" i="2"/>
  <c r="O104" i="2"/>
  <c r="O103" i="2"/>
  <c r="O102" i="2"/>
  <c r="O101" i="2"/>
  <c r="O100" i="2"/>
  <c r="O99" i="2"/>
  <c r="O98" i="2"/>
  <c r="O97" i="2"/>
  <c r="O96" i="2"/>
  <c r="O95" i="2"/>
  <c r="O94" i="2"/>
  <c r="O93" i="2"/>
  <c r="O92" i="2"/>
  <c r="O91" i="2"/>
  <c r="O90" i="2"/>
  <c r="O89" i="2"/>
  <c r="O88" i="2"/>
  <c r="O87" i="2"/>
  <c r="O86" i="2"/>
  <c r="O85" i="2"/>
  <c r="O84" i="2"/>
  <c r="O83" i="2"/>
  <c r="O82" i="2"/>
  <c r="O81" i="2"/>
  <c r="O80" i="2"/>
  <c r="O79" i="2"/>
  <c r="O78" i="2"/>
  <c r="O77" i="2"/>
  <c r="O76" i="2"/>
  <c r="O75" i="2"/>
  <c r="O74" i="2"/>
  <c r="O73" i="2"/>
  <c r="O72" i="2"/>
  <c r="O71" i="2"/>
  <c r="O70" i="2"/>
  <c r="O69" i="2"/>
  <c r="O68" i="2"/>
  <c r="O67" i="2"/>
  <c r="O66" i="2"/>
  <c r="O65" i="2"/>
  <c r="O64" i="2"/>
  <c r="O63" i="2"/>
  <c r="O62" i="2"/>
  <c r="O61" i="2"/>
  <c r="O60" i="2"/>
  <c r="O59" i="2"/>
  <c r="O58" i="2"/>
  <c r="O57" i="2"/>
  <c r="O56" i="2"/>
  <c r="O55" i="2"/>
  <c r="O54" i="2"/>
  <c r="O53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O2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2" i="2"/>
  <c r="AB2" i="4" l="1"/>
  <c r="AA2" i="4"/>
  <c r="D107" i="1"/>
  <c r="D124" i="2" s="1"/>
  <c r="P124" i="2"/>
  <c r="N111" i="3" s="1"/>
  <c r="B111" i="3"/>
  <c r="U124" i="2"/>
  <c r="R111" i="3" s="1"/>
  <c r="Y107" i="1"/>
  <c r="R107" i="1"/>
  <c r="B96" i="4" s="1"/>
  <c r="V107" i="1"/>
  <c r="AI107" i="1"/>
  <c r="N107" i="1"/>
  <c r="S108" i="1" s="1"/>
  <c r="O107" i="1"/>
  <c r="A44" i="2"/>
  <c r="A31" i="3" s="1"/>
  <c r="B44" i="2"/>
  <c r="C44" i="2"/>
  <c r="D44" i="2"/>
  <c r="E44" i="2"/>
  <c r="E31" i="3" s="1"/>
  <c r="A45" i="2"/>
  <c r="A32" i="3" s="1"/>
  <c r="B45" i="2"/>
  <c r="C45" i="2"/>
  <c r="D45" i="2"/>
  <c r="E45" i="2"/>
  <c r="E32" i="3" s="1"/>
  <c r="A46" i="2"/>
  <c r="A33" i="3" s="1"/>
  <c r="B46" i="2"/>
  <c r="C46" i="2"/>
  <c r="D46" i="2"/>
  <c r="E46" i="2"/>
  <c r="E33" i="3" s="1"/>
  <c r="A47" i="2"/>
  <c r="A34" i="3" s="1"/>
  <c r="B47" i="2"/>
  <c r="C47" i="2"/>
  <c r="D47" i="2"/>
  <c r="E47" i="2"/>
  <c r="E34" i="3" s="1"/>
  <c r="A48" i="2"/>
  <c r="A35" i="3" s="1"/>
  <c r="B48" i="2"/>
  <c r="C48" i="2"/>
  <c r="D48" i="2"/>
  <c r="E48" i="2"/>
  <c r="E35" i="3" s="1"/>
  <c r="A49" i="2"/>
  <c r="A36" i="3" s="1"/>
  <c r="B49" i="2"/>
  <c r="C49" i="2"/>
  <c r="D49" i="2"/>
  <c r="E49" i="2"/>
  <c r="E36" i="3" s="1"/>
  <c r="A50" i="2"/>
  <c r="A37" i="3" s="1"/>
  <c r="B50" i="2"/>
  <c r="C50" i="2"/>
  <c r="D50" i="2"/>
  <c r="E50" i="2"/>
  <c r="E37" i="3" s="1"/>
  <c r="A51" i="2"/>
  <c r="A38" i="3" s="1"/>
  <c r="B51" i="2"/>
  <c r="C51" i="2"/>
  <c r="D51" i="2"/>
  <c r="E51" i="2"/>
  <c r="E38" i="3" s="1"/>
  <c r="A52" i="2"/>
  <c r="A39" i="3" s="1"/>
  <c r="B52" i="2"/>
  <c r="C52" i="2"/>
  <c r="D52" i="2"/>
  <c r="E52" i="2"/>
  <c r="E39" i="3" s="1"/>
  <c r="A53" i="2"/>
  <c r="A40" i="3" s="1"/>
  <c r="B53" i="2"/>
  <c r="C53" i="2"/>
  <c r="D53" i="2"/>
  <c r="E53" i="2"/>
  <c r="E40" i="3" s="1"/>
  <c r="A54" i="2"/>
  <c r="A41" i="3" s="1"/>
  <c r="B54" i="2"/>
  <c r="C54" i="2"/>
  <c r="D54" i="2"/>
  <c r="E54" i="2"/>
  <c r="E41" i="3" s="1"/>
  <c r="A55" i="2"/>
  <c r="A42" i="3" s="1"/>
  <c r="B55" i="2"/>
  <c r="C55" i="2"/>
  <c r="D55" i="2"/>
  <c r="E55" i="2"/>
  <c r="E42" i="3" s="1"/>
  <c r="A56" i="2"/>
  <c r="A43" i="3" s="1"/>
  <c r="B56" i="2"/>
  <c r="C56" i="2"/>
  <c r="D56" i="2"/>
  <c r="E56" i="2"/>
  <c r="E43" i="3" s="1"/>
  <c r="A57" i="2"/>
  <c r="A44" i="3" s="1"/>
  <c r="B57" i="2"/>
  <c r="C57" i="2"/>
  <c r="D57" i="2"/>
  <c r="E57" i="2"/>
  <c r="E44" i="3" s="1"/>
  <c r="A58" i="2"/>
  <c r="A45" i="3" s="1"/>
  <c r="B58" i="2"/>
  <c r="C58" i="2"/>
  <c r="D58" i="2"/>
  <c r="E58" i="2"/>
  <c r="E45" i="3" s="1"/>
  <c r="A59" i="2"/>
  <c r="A46" i="3" s="1"/>
  <c r="B59" i="2"/>
  <c r="C59" i="2"/>
  <c r="D59" i="2"/>
  <c r="E59" i="2"/>
  <c r="E46" i="3" s="1"/>
  <c r="A60" i="2"/>
  <c r="A47" i="3" s="1"/>
  <c r="B60" i="2"/>
  <c r="C60" i="2"/>
  <c r="D60" i="2"/>
  <c r="E60" i="2"/>
  <c r="E47" i="3" s="1"/>
  <c r="A61" i="2"/>
  <c r="A48" i="3" s="1"/>
  <c r="B61" i="2"/>
  <c r="C61" i="2"/>
  <c r="D61" i="2"/>
  <c r="E61" i="2"/>
  <c r="E48" i="3" s="1"/>
  <c r="A62" i="2"/>
  <c r="A49" i="3" s="1"/>
  <c r="B62" i="2"/>
  <c r="C62" i="2"/>
  <c r="D62" i="2"/>
  <c r="E62" i="2"/>
  <c r="E49" i="3" s="1"/>
  <c r="A63" i="2"/>
  <c r="A50" i="3" s="1"/>
  <c r="B63" i="2"/>
  <c r="C63" i="2"/>
  <c r="D63" i="2"/>
  <c r="E63" i="2"/>
  <c r="E50" i="3" s="1"/>
  <c r="A64" i="2"/>
  <c r="B64" i="2"/>
  <c r="C64" i="2"/>
  <c r="D64" i="2"/>
  <c r="E64" i="2"/>
  <c r="E51" i="3" s="1"/>
  <c r="A65" i="2"/>
  <c r="A52" i="3" s="1"/>
  <c r="B65" i="2"/>
  <c r="C65" i="2"/>
  <c r="D65" i="2"/>
  <c r="E65" i="2"/>
  <c r="E52" i="3" s="1"/>
  <c r="A66" i="2"/>
  <c r="A53" i="3" s="1"/>
  <c r="B66" i="2"/>
  <c r="C66" i="2"/>
  <c r="D66" i="2"/>
  <c r="E66" i="2"/>
  <c r="E53" i="3" s="1"/>
  <c r="A67" i="2"/>
  <c r="A54" i="3" s="1"/>
  <c r="B67" i="2"/>
  <c r="C67" i="2"/>
  <c r="D67" i="2"/>
  <c r="E67" i="2"/>
  <c r="E54" i="3" s="1"/>
  <c r="A68" i="2"/>
  <c r="A55" i="3" s="1"/>
  <c r="B68" i="2"/>
  <c r="C68" i="2"/>
  <c r="D68" i="2"/>
  <c r="E68" i="2"/>
  <c r="E55" i="3" s="1"/>
  <c r="A69" i="2"/>
  <c r="A56" i="3" s="1"/>
  <c r="B69" i="2"/>
  <c r="C69" i="2"/>
  <c r="D69" i="2"/>
  <c r="E69" i="2"/>
  <c r="E56" i="3" s="1"/>
  <c r="A70" i="2"/>
  <c r="A57" i="3" s="1"/>
  <c r="B70" i="2"/>
  <c r="C70" i="2"/>
  <c r="D70" i="2"/>
  <c r="E70" i="2"/>
  <c r="E57" i="3" s="1"/>
  <c r="A71" i="2"/>
  <c r="A58" i="3" s="1"/>
  <c r="B71" i="2"/>
  <c r="C71" i="2"/>
  <c r="D71" i="2"/>
  <c r="E71" i="2"/>
  <c r="E58" i="3" s="1"/>
  <c r="A72" i="2"/>
  <c r="A59" i="3" s="1"/>
  <c r="B72" i="2"/>
  <c r="C72" i="2"/>
  <c r="D72" i="2"/>
  <c r="E72" i="2"/>
  <c r="E59" i="3" s="1"/>
  <c r="A73" i="2"/>
  <c r="A60" i="3" s="1"/>
  <c r="B73" i="2"/>
  <c r="C73" i="2"/>
  <c r="D73" i="2"/>
  <c r="E73" i="2"/>
  <c r="E60" i="3" s="1"/>
  <c r="A74" i="2"/>
  <c r="A61" i="3" s="1"/>
  <c r="B74" i="2"/>
  <c r="C74" i="2"/>
  <c r="D74" i="2"/>
  <c r="E74" i="2"/>
  <c r="E61" i="3" s="1"/>
  <c r="A75" i="2"/>
  <c r="A62" i="3" s="1"/>
  <c r="B75" i="2"/>
  <c r="C75" i="2"/>
  <c r="D75" i="2"/>
  <c r="E75" i="2"/>
  <c r="E62" i="3" s="1"/>
  <c r="A76" i="2"/>
  <c r="A63" i="3" s="1"/>
  <c r="B76" i="2"/>
  <c r="C76" i="2"/>
  <c r="D76" i="2"/>
  <c r="E76" i="2"/>
  <c r="E63" i="3" s="1"/>
  <c r="A77" i="2"/>
  <c r="A64" i="3" s="1"/>
  <c r="B77" i="2"/>
  <c r="C77" i="2"/>
  <c r="D77" i="2"/>
  <c r="E77" i="2"/>
  <c r="E64" i="3" s="1"/>
  <c r="A78" i="2"/>
  <c r="A65" i="3" s="1"/>
  <c r="B78" i="2"/>
  <c r="C78" i="2"/>
  <c r="D78" i="2"/>
  <c r="E78" i="2"/>
  <c r="E65" i="3" s="1"/>
  <c r="A79" i="2"/>
  <c r="A66" i="3" s="1"/>
  <c r="B79" i="2"/>
  <c r="C79" i="2"/>
  <c r="D79" i="2"/>
  <c r="E79" i="2"/>
  <c r="E66" i="3" s="1"/>
  <c r="A80" i="2"/>
  <c r="A67" i="3" s="1"/>
  <c r="B80" i="2"/>
  <c r="C80" i="2"/>
  <c r="D80" i="2"/>
  <c r="E80" i="2"/>
  <c r="E67" i="3" s="1"/>
  <c r="A81" i="2"/>
  <c r="A68" i="3" s="1"/>
  <c r="B81" i="2"/>
  <c r="C81" i="2"/>
  <c r="D81" i="2"/>
  <c r="E81" i="2"/>
  <c r="E68" i="3" s="1"/>
  <c r="A82" i="2"/>
  <c r="A69" i="3" s="1"/>
  <c r="B82" i="2"/>
  <c r="C82" i="2"/>
  <c r="D82" i="2"/>
  <c r="E82" i="2"/>
  <c r="E69" i="3" s="1"/>
  <c r="A83" i="2"/>
  <c r="A70" i="3" s="1"/>
  <c r="B83" i="2"/>
  <c r="C83" i="2"/>
  <c r="D83" i="2"/>
  <c r="E83" i="2"/>
  <c r="E70" i="3" s="1"/>
  <c r="A84" i="2"/>
  <c r="A71" i="3" s="1"/>
  <c r="B84" i="2"/>
  <c r="C84" i="2"/>
  <c r="D84" i="2"/>
  <c r="E84" i="2"/>
  <c r="E71" i="3" s="1"/>
  <c r="A85" i="2"/>
  <c r="A72" i="3" s="1"/>
  <c r="B85" i="2"/>
  <c r="C85" i="2"/>
  <c r="D85" i="2"/>
  <c r="E85" i="2"/>
  <c r="E72" i="3" s="1"/>
  <c r="A86" i="2"/>
  <c r="A73" i="3" s="1"/>
  <c r="B86" i="2"/>
  <c r="C86" i="2"/>
  <c r="D86" i="2"/>
  <c r="E86" i="2"/>
  <c r="E73" i="3" s="1"/>
  <c r="C87" i="2"/>
  <c r="D87" i="2"/>
  <c r="E87" i="2"/>
  <c r="E74" i="3" s="1"/>
  <c r="B88" i="2"/>
  <c r="C88" i="2"/>
  <c r="D88" i="2"/>
  <c r="E88" i="2"/>
  <c r="E75" i="3" s="1"/>
  <c r="B89" i="2"/>
  <c r="C89" i="2"/>
  <c r="D89" i="2"/>
  <c r="E89" i="2"/>
  <c r="E76" i="3" s="1"/>
  <c r="B90" i="2"/>
  <c r="C90" i="2"/>
  <c r="D90" i="2"/>
  <c r="E90" i="2"/>
  <c r="E77" i="3" s="1"/>
  <c r="B91" i="2"/>
  <c r="C91" i="2"/>
  <c r="D91" i="2"/>
  <c r="E91" i="2"/>
  <c r="E78" i="3" s="1"/>
  <c r="B92" i="2"/>
  <c r="C92" i="2"/>
  <c r="D92" i="2"/>
  <c r="E92" i="2"/>
  <c r="E79" i="3" s="1"/>
  <c r="B93" i="2"/>
  <c r="C93" i="2"/>
  <c r="D93" i="2"/>
  <c r="E93" i="2"/>
  <c r="E80" i="3" s="1"/>
  <c r="A94" i="2"/>
  <c r="A81" i="3" s="1"/>
  <c r="B94" i="2"/>
  <c r="C94" i="2"/>
  <c r="D94" i="2"/>
  <c r="E94" i="2"/>
  <c r="E81" i="3" s="1"/>
  <c r="B95" i="2"/>
  <c r="C95" i="2"/>
  <c r="D95" i="2"/>
  <c r="E95" i="2"/>
  <c r="E82" i="3" s="1"/>
  <c r="D96" i="2"/>
  <c r="E96" i="2"/>
  <c r="E83" i="3" s="1"/>
  <c r="B97" i="2"/>
  <c r="C97" i="2"/>
  <c r="D97" i="2"/>
  <c r="E97" i="2"/>
  <c r="E84" i="3" s="1"/>
  <c r="B98" i="2"/>
  <c r="C98" i="2"/>
  <c r="D98" i="2"/>
  <c r="E98" i="2"/>
  <c r="E85" i="3" s="1"/>
  <c r="B99" i="2"/>
  <c r="C99" i="2"/>
  <c r="D99" i="2"/>
  <c r="E99" i="2"/>
  <c r="E86" i="3" s="1"/>
  <c r="B100" i="2"/>
  <c r="C100" i="2"/>
  <c r="D100" i="2"/>
  <c r="E100" i="2"/>
  <c r="E87" i="3" s="1"/>
  <c r="B101" i="2"/>
  <c r="C101" i="2"/>
  <c r="D101" i="2"/>
  <c r="E101" i="2"/>
  <c r="E88" i="3" s="1"/>
  <c r="B102" i="2"/>
  <c r="C102" i="2"/>
  <c r="D102" i="2"/>
  <c r="E102" i="2"/>
  <c r="E89" i="3" s="1"/>
  <c r="B103" i="2"/>
  <c r="C103" i="2"/>
  <c r="D103" i="2"/>
  <c r="E103" i="2"/>
  <c r="E90" i="3" s="1"/>
  <c r="B104" i="2"/>
  <c r="C104" i="2"/>
  <c r="D104" i="2"/>
  <c r="E104" i="2"/>
  <c r="E91" i="3" s="1"/>
  <c r="B105" i="2"/>
  <c r="C105" i="2"/>
  <c r="D105" i="2"/>
  <c r="E105" i="2"/>
  <c r="E92" i="3" s="1"/>
  <c r="B106" i="2"/>
  <c r="C106" i="2"/>
  <c r="D106" i="2"/>
  <c r="E106" i="2"/>
  <c r="E93" i="3" s="1"/>
  <c r="B107" i="2"/>
  <c r="C107" i="2"/>
  <c r="D107" i="2"/>
  <c r="E107" i="2"/>
  <c r="E94" i="3" s="1"/>
  <c r="B108" i="2"/>
  <c r="C108" i="2"/>
  <c r="D108" i="2"/>
  <c r="E108" i="2"/>
  <c r="E95" i="3" s="1"/>
  <c r="B109" i="2"/>
  <c r="C109" i="2"/>
  <c r="D109" i="2"/>
  <c r="E109" i="2"/>
  <c r="E96" i="3" s="1"/>
  <c r="B110" i="2"/>
  <c r="C110" i="2"/>
  <c r="D110" i="2"/>
  <c r="E110" i="2"/>
  <c r="E97" i="3" s="1"/>
  <c r="B111" i="2"/>
  <c r="C111" i="2"/>
  <c r="D111" i="2"/>
  <c r="E111" i="2"/>
  <c r="E98" i="3" s="1"/>
  <c r="B112" i="2"/>
  <c r="C112" i="2"/>
  <c r="D112" i="2"/>
  <c r="E112" i="2"/>
  <c r="E99" i="3" s="1"/>
  <c r="B113" i="2"/>
  <c r="C113" i="2"/>
  <c r="D113" i="2"/>
  <c r="E113" i="2"/>
  <c r="E100" i="3" s="1"/>
  <c r="B114" i="2"/>
  <c r="C114" i="2"/>
  <c r="D114" i="2"/>
  <c r="E114" i="2"/>
  <c r="E101" i="3" s="1"/>
  <c r="B115" i="2"/>
  <c r="C115" i="2"/>
  <c r="D115" i="2"/>
  <c r="E115" i="2"/>
  <c r="E102" i="3" s="1"/>
  <c r="B116" i="2"/>
  <c r="C116" i="2"/>
  <c r="D116" i="2"/>
  <c r="E116" i="2"/>
  <c r="E103" i="3" s="1"/>
  <c r="B117" i="2"/>
  <c r="C117" i="2"/>
  <c r="D117" i="2"/>
  <c r="E117" i="2"/>
  <c r="E104" i="3" s="1"/>
  <c r="B118" i="2"/>
  <c r="C118" i="2"/>
  <c r="D118" i="2"/>
  <c r="E118" i="2"/>
  <c r="E105" i="3" s="1"/>
  <c r="B119" i="2"/>
  <c r="C119" i="2"/>
  <c r="D119" i="2"/>
  <c r="E119" i="2"/>
  <c r="E106" i="3" s="1"/>
  <c r="B120" i="2"/>
  <c r="C120" i="2"/>
  <c r="D120" i="2"/>
  <c r="E120" i="2"/>
  <c r="E107" i="3" s="1"/>
  <c r="B121" i="2"/>
  <c r="C121" i="2"/>
  <c r="D121" i="2"/>
  <c r="E121" i="2"/>
  <c r="E108" i="3" s="1"/>
  <c r="B122" i="2"/>
  <c r="C122" i="2"/>
  <c r="D122" i="2"/>
  <c r="E122" i="2"/>
  <c r="E109" i="3" s="1"/>
  <c r="B123" i="2"/>
  <c r="C123" i="2"/>
  <c r="D123" i="2"/>
  <c r="E123" i="2"/>
  <c r="E110" i="3" s="1"/>
  <c r="A9" i="2"/>
  <c r="A2" i="3" s="1"/>
  <c r="B9" i="2"/>
  <c r="C9" i="2"/>
  <c r="D9" i="2"/>
  <c r="E9" i="2"/>
  <c r="E2" i="3" s="1"/>
  <c r="A10" i="2"/>
  <c r="A3" i="3" s="1"/>
  <c r="B10" i="2"/>
  <c r="C10" i="2"/>
  <c r="D10" i="2"/>
  <c r="E10" i="2"/>
  <c r="E3" i="3" s="1"/>
  <c r="A11" i="2"/>
  <c r="A4" i="3" s="1"/>
  <c r="B11" i="2"/>
  <c r="C11" i="2"/>
  <c r="D11" i="2"/>
  <c r="E11" i="2"/>
  <c r="E4" i="3" s="1"/>
  <c r="A12" i="2"/>
  <c r="A5" i="3" s="1"/>
  <c r="B12" i="2"/>
  <c r="C12" i="2"/>
  <c r="D12" i="2"/>
  <c r="E12" i="2"/>
  <c r="E5" i="3" s="1"/>
  <c r="A14" i="2"/>
  <c r="A6" i="3" s="1"/>
  <c r="B14" i="2"/>
  <c r="C14" i="2"/>
  <c r="D14" i="2"/>
  <c r="E14" i="2"/>
  <c r="E6" i="3" s="1"/>
  <c r="A15" i="2"/>
  <c r="A7" i="3" s="1"/>
  <c r="B15" i="2"/>
  <c r="C15" i="2"/>
  <c r="D15" i="2"/>
  <c r="E15" i="2"/>
  <c r="E7" i="3" s="1"/>
  <c r="A19" i="2"/>
  <c r="A8" i="3" s="1"/>
  <c r="B19" i="2"/>
  <c r="C19" i="2"/>
  <c r="D19" i="2"/>
  <c r="E19" i="2"/>
  <c r="E8" i="3" s="1"/>
  <c r="A20" i="2"/>
  <c r="B20" i="2"/>
  <c r="C20" i="2"/>
  <c r="D20" i="2"/>
  <c r="E20" i="2"/>
  <c r="E9" i="3" s="1"/>
  <c r="A24" i="2"/>
  <c r="A13" i="3" s="1"/>
  <c r="B24" i="2"/>
  <c r="C24" i="2"/>
  <c r="D24" i="2"/>
  <c r="E24" i="2"/>
  <c r="E13" i="3" s="1"/>
  <c r="A25" i="2"/>
  <c r="A14" i="3" s="1"/>
  <c r="B25" i="2"/>
  <c r="C25" i="2"/>
  <c r="D25" i="2"/>
  <c r="E25" i="2"/>
  <c r="E14" i="3" s="1"/>
  <c r="A28" i="2"/>
  <c r="A15" i="3" s="1"/>
  <c r="B28" i="2"/>
  <c r="C28" i="2"/>
  <c r="D28" i="2"/>
  <c r="E28" i="2"/>
  <c r="E15" i="3" s="1"/>
  <c r="A29" i="2"/>
  <c r="A16" i="3" s="1"/>
  <c r="B29" i="2"/>
  <c r="C29" i="2"/>
  <c r="D29" i="2"/>
  <c r="E29" i="2"/>
  <c r="E16" i="3" s="1"/>
  <c r="A30" i="2"/>
  <c r="A17" i="3" s="1"/>
  <c r="B30" i="2"/>
  <c r="C30" i="2"/>
  <c r="D30" i="2"/>
  <c r="E30" i="2"/>
  <c r="E17" i="3" s="1"/>
  <c r="A31" i="2"/>
  <c r="A18" i="3" s="1"/>
  <c r="B31" i="2"/>
  <c r="C31" i="2"/>
  <c r="D31" i="2"/>
  <c r="E31" i="2"/>
  <c r="E18" i="3" s="1"/>
  <c r="A32" i="2"/>
  <c r="A19" i="3" s="1"/>
  <c r="B32" i="2"/>
  <c r="C32" i="2"/>
  <c r="D32" i="2"/>
  <c r="E32" i="2"/>
  <c r="E19" i="3" s="1"/>
  <c r="A33" i="2"/>
  <c r="A20" i="3" s="1"/>
  <c r="B33" i="2"/>
  <c r="C33" i="2"/>
  <c r="D33" i="2"/>
  <c r="E33" i="2"/>
  <c r="E20" i="3" s="1"/>
  <c r="A34" i="2"/>
  <c r="A21" i="3" s="1"/>
  <c r="B34" i="2"/>
  <c r="C34" i="2"/>
  <c r="D34" i="2"/>
  <c r="E34" i="2"/>
  <c r="E21" i="3" s="1"/>
  <c r="A35" i="2"/>
  <c r="A22" i="3" s="1"/>
  <c r="B35" i="2"/>
  <c r="C35" i="2"/>
  <c r="D35" i="2"/>
  <c r="E35" i="2"/>
  <c r="E22" i="3" s="1"/>
  <c r="A36" i="2"/>
  <c r="A23" i="3" s="1"/>
  <c r="B36" i="2"/>
  <c r="C36" i="2"/>
  <c r="D36" i="2"/>
  <c r="E36" i="2"/>
  <c r="E23" i="3" s="1"/>
  <c r="A37" i="2"/>
  <c r="A24" i="3" s="1"/>
  <c r="B37" i="2"/>
  <c r="C37" i="2"/>
  <c r="D37" i="2"/>
  <c r="E37" i="2"/>
  <c r="E24" i="3" s="1"/>
  <c r="A38" i="2"/>
  <c r="A25" i="3" s="1"/>
  <c r="B38" i="2"/>
  <c r="C38" i="2"/>
  <c r="D38" i="2"/>
  <c r="E38" i="2"/>
  <c r="E25" i="3" s="1"/>
  <c r="A39" i="2"/>
  <c r="A26" i="3" s="1"/>
  <c r="B39" i="2"/>
  <c r="C39" i="2"/>
  <c r="D39" i="2"/>
  <c r="E39" i="2"/>
  <c r="E26" i="3" s="1"/>
  <c r="A40" i="2"/>
  <c r="A27" i="3" s="1"/>
  <c r="B40" i="2"/>
  <c r="C40" i="2"/>
  <c r="D40" i="2"/>
  <c r="E40" i="2"/>
  <c r="E27" i="3" s="1"/>
  <c r="A41" i="2"/>
  <c r="A28" i="3" s="1"/>
  <c r="B41" i="2"/>
  <c r="C41" i="2"/>
  <c r="D41" i="2"/>
  <c r="E41" i="2"/>
  <c r="E28" i="3" s="1"/>
  <c r="A42" i="2"/>
  <c r="A29" i="3" s="1"/>
  <c r="B42" i="2"/>
  <c r="C42" i="2"/>
  <c r="D42" i="2"/>
  <c r="E42" i="2"/>
  <c r="E29" i="3" s="1"/>
  <c r="A43" i="2"/>
  <c r="A30" i="3" s="1"/>
  <c r="B43" i="2"/>
  <c r="C43" i="2"/>
  <c r="D43" i="2"/>
  <c r="E43" i="2"/>
  <c r="E30" i="3" s="1"/>
  <c r="B1" i="2"/>
  <c r="B1" i="3" s="1"/>
  <c r="C1" i="2"/>
  <c r="C1" i="3" s="1"/>
  <c r="D1" i="2"/>
  <c r="D1" i="3" s="1"/>
  <c r="E1" i="2"/>
  <c r="E1" i="3" s="1"/>
  <c r="A1" i="2"/>
  <c r="A1" i="3" s="1"/>
  <c r="R106" i="1"/>
  <c r="B95" i="4" s="1"/>
  <c r="V106" i="1"/>
  <c r="C95" i="4" s="1"/>
  <c r="W106" i="1"/>
  <c r="X106" i="1" s="1"/>
  <c r="Y106" i="1"/>
  <c r="AI106" i="1"/>
  <c r="N106" i="1"/>
  <c r="O106" i="1"/>
  <c r="N102" i="1"/>
  <c r="O102" i="1"/>
  <c r="R102" i="1"/>
  <c r="B91" i="4" s="1"/>
  <c r="V102" i="1"/>
  <c r="C91" i="4" s="1"/>
  <c r="W102" i="1"/>
  <c r="X102" i="1" s="1"/>
  <c r="Y102" i="1"/>
  <c r="AI102" i="1"/>
  <c r="N103" i="1"/>
  <c r="O103" i="1"/>
  <c r="R103" i="1"/>
  <c r="B92" i="4" s="1"/>
  <c r="V103" i="1"/>
  <c r="C92" i="4" s="1"/>
  <c r="W103" i="1"/>
  <c r="X103" i="1" s="1"/>
  <c r="Y103" i="1"/>
  <c r="AI103" i="1"/>
  <c r="N104" i="1"/>
  <c r="O104" i="1"/>
  <c r="R104" i="1"/>
  <c r="B93" i="4" s="1"/>
  <c r="V104" i="1"/>
  <c r="C93" i="4" s="1"/>
  <c r="W104" i="1"/>
  <c r="X104" i="1" s="1"/>
  <c r="Y104" i="1"/>
  <c r="AI104" i="1"/>
  <c r="N105" i="1"/>
  <c r="O105" i="1"/>
  <c r="R105" i="1"/>
  <c r="B94" i="4" s="1"/>
  <c r="V105" i="1"/>
  <c r="C94" i="4" s="1"/>
  <c r="W105" i="1"/>
  <c r="X105" i="1" s="1"/>
  <c r="Y105" i="1"/>
  <c r="AI105" i="1"/>
  <c r="R101" i="1"/>
  <c r="B90" i="4" s="1"/>
  <c r="V101" i="1"/>
  <c r="C90" i="4" s="1"/>
  <c r="W101" i="1"/>
  <c r="X101" i="1" s="1"/>
  <c r="Y101" i="1"/>
  <c r="AI101" i="1"/>
  <c r="N101" i="1"/>
  <c r="O101" i="1"/>
  <c r="R100" i="1"/>
  <c r="B89" i="4" s="1"/>
  <c r="V100" i="1"/>
  <c r="C89" i="4" s="1"/>
  <c r="W100" i="1"/>
  <c r="X100" i="1" s="1"/>
  <c r="Y100" i="1"/>
  <c r="AI100" i="1"/>
  <c r="N100" i="1"/>
  <c r="O100" i="1"/>
  <c r="R99" i="1"/>
  <c r="B88" i="4" s="1"/>
  <c r="V99" i="1"/>
  <c r="C88" i="4" s="1"/>
  <c r="W99" i="1"/>
  <c r="X99" i="1" s="1"/>
  <c r="Y99" i="1"/>
  <c r="AI99" i="1"/>
  <c r="N99" i="1"/>
  <c r="O99" i="1"/>
  <c r="S106" i="1" l="1"/>
  <c r="W107" i="1"/>
  <c r="X107" i="1" s="1"/>
  <c r="D95" i="4"/>
  <c r="U106" i="1" s="1"/>
  <c r="T107" i="1"/>
  <c r="C96" i="4"/>
  <c r="D99" i="4" s="1"/>
  <c r="U110" i="1" s="1"/>
  <c r="D94" i="4"/>
  <c r="U105" i="1" s="1"/>
  <c r="T100" i="1"/>
  <c r="S101" i="1"/>
  <c r="T101" i="1"/>
  <c r="S104" i="1"/>
  <c r="S103" i="1"/>
  <c r="T106" i="1"/>
  <c r="T99" i="1"/>
  <c r="D111" i="3"/>
  <c r="K124" i="2"/>
  <c r="J111" i="3" s="1"/>
  <c r="S100" i="1"/>
  <c r="S107" i="1"/>
  <c r="S102" i="1"/>
  <c r="B30" i="3"/>
  <c r="P43" i="2"/>
  <c r="N30" i="3" s="1"/>
  <c r="C29" i="3"/>
  <c r="U42" i="2"/>
  <c r="R29" i="3" s="1"/>
  <c r="B26" i="3"/>
  <c r="P39" i="2"/>
  <c r="N26" i="3" s="1"/>
  <c r="C25" i="3"/>
  <c r="U38" i="2"/>
  <c r="R25" i="3" s="1"/>
  <c r="B22" i="3"/>
  <c r="P35" i="2"/>
  <c r="N22" i="3" s="1"/>
  <c r="C21" i="3"/>
  <c r="U34" i="2"/>
  <c r="R21" i="3" s="1"/>
  <c r="B18" i="3"/>
  <c r="P31" i="2"/>
  <c r="N18" i="3" s="1"/>
  <c r="C17" i="3"/>
  <c r="U30" i="2"/>
  <c r="R17" i="3" s="1"/>
  <c r="B14" i="3"/>
  <c r="P25" i="2"/>
  <c r="N14" i="3" s="1"/>
  <c r="C13" i="3"/>
  <c r="U24" i="2"/>
  <c r="R13" i="3" s="1"/>
  <c r="B7" i="3"/>
  <c r="P15" i="2"/>
  <c r="N7" i="3" s="1"/>
  <c r="C6" i="3"/>
  <c r="U14" i="2"/>
  <c r="R6" i="3" s="1"/>
  <c r="D5" i="3"/>
  <c r="K12" i="2"/>
  <c r="J5" i="3" s="1"/>
  <c r="B3" i="3"/>
  <c r="P10" i="2"/>
  <c r="N3" i="3" s="1"/>
  <c r="C2" i="3"/>
  <c r="U9" i="2"/>
  <c r="R2" i="3" s="1"/>
  <c r="B108" i="3"/>
  <c r="P121" i="2"/>
  <c r="N108" i="3" s="1"/>
  <c r="C107" i="3"/>
  <c r="U120" i="2"/>
  <c r="R107" i="3" s="1"/>
  <c r="P117" i="2"/>
  <c r="N104" i="3" s="1"/>
  <c r="B104" i="3"/>
  <c r="C103" i="3"/>
  <c r="U116" i="2"/>
  <c r="R103" i="3" s="1"/>
  <c r="B100" i="3"/>
  <c r="P113" i="2"/>
  <c r="N100" i="3" s="1"/>
  <c r="C99" i="3"/>
  <c r="U112" i="2"/>
  <c r="R99" i="3" s="1"/>
  <c r="B96" i="3"/>
  <c r="P109" i="2"/>
  <c r="N96" i="3" s="1"/>
  <c r="C95" i="3"/>
  <c r="U108" i="2"/>
  <c r="R95" i="3" s="1"/>
  <c r="B92" i="3"/>
  <c r="P105" i="2"/>
  <c r="N92" i="3" s="1"/>
  <c r="C91" i="3"/>
  <c r="U104" i="2"/>
  <c r="R91" i="3" s="1"/>
  <c r="P101" i="2"/>
  <c r="N88" i="3" s="1"/>
  <c r="B88" i="3"/>
  <c r="C87" i="3"/>
  <c r="U100" i="2"/>
  <c r="R87" i="3" s="1"/>
  <c r="B84" i="3"/>
  <c r="P97" i="2"/>
  <c r="N84" i="3" s="1"/>
  <c r="B80" i="3"/>
  <c r="P93" i="2"/>
  <c r="N80" i="3" s="1"/>
  <c r="C79" i="3"/>
  <c r="U92" i="2"/>
  <c r="R79" i="3" s="1"/>
  <c r="B76" i="3"/>
  <c r="P89" i="2"/>
  <c r="N76" i="3" s="1"/>
  <c r="C75" i="3"/>
  <c r="U88" i="2"/>
  <c r="R75" i="3" s="1"/>
  <c r="B72" i="3"/>
  <c r="P85" i="2"/>
  <c r="N72" i="3" s="1"/>
  <c r="C71" i="3"/>
  <c r="U84" i="2"/>
  <c r="R71" i="3" s="1"/>
  <c r="B68" i="3"/>
  <c r="P81" i="2"/>
  <c r="N68" i="3" s="1"/>
  <c r="C67" i="3"/>
  <c r="U80" i="2"/>
  <c r="R67" i="3" s="1"/>
  <c r="B64" i="3"/>
  <c r="P77" i="2"/>
  <c r="N64" i="3" s="1"/>
  <c r="C63" i="3"/>
  <c r="U76" i="2"/>
  <c r="R63" i="3" s="1"/>
  <c r="B60" i="3"/>
  <c r="P73" i="2"/>
  <c r="N60" i="3" s="1"/>
  <c r="C59" i="3"/>
  <c r="U72" i="2"/>
  <c r="R59" i="3" s="1"/>
  <c r="B56" i="3"/>
  <c r="P69" i="2"/>
  <c r="N56" i="3" s="1"/>
  <c r="C55" i="3"/>
  <c r="U68" i="2"/>
  <c r="R55" i="3" s="1"/>
  <c r="B52" i="3"/>
  <c r="P65" i="2"/>
  <c r="N52" i="3" s="1"/>
  <c r="C51" i="3"/>
  <c r="U64" i="2"/>
  <c r="R51" i="3" s="1"/>
  <c r="B48" i="3"/>
  <c r="P61" i="2"/>
  <c r="N48" i="3" s="1"/>
  <c r="C47" i="3"/>
  <c r="U60" i="2"/>
  <c r="R47" i="3" s="1"/>
  <c r="B44" i="3"/>
  <c r="P57" i="2"/>
  <c r="N44" i="3" s="1"/>
  <c r="C43" i="3"/>
  <c r="U56" i="2"/>
  <c r="R43" i="3" s="1"/>
  <c r="B40" i="3"/>
  <c r="P53" i="2"/>
  <c r="N40" i="3" s="1"/>
  <c r="C39" i="3"/>
  <c r="U52" i="2"/>
  <c r="R39" i="3" s="1"/>
  <c r="B36" i="3"/>
  <c r="P49" i="2"/>
  <c r="N36" i="3" s="1"/>
  <c r="C35" i="3"/>
  <c r="U48" i="2"/>
  <c r="R35" i="3" s="1"/>
  <c r="B32" i="3"/>
  <c r="P45" i="2"/>
  <c r="N32" i="3" s="1"/>
  <c r="C31" i="3"/>
  <c r="U44" i="2"/>
  <c r="R31" i="3" s="1"/>
  <c r="B29" i="3"/>
  <c r="P42" i="2"/>
  <c r="N29" i="3" s="1"/>
  <c r="C28" i="3"/>
  <c r="U41" i="2"/>
  <c r="R28" i="3" s="1"/>
  <c r="B25" i="3"/>
  <c r="P38" i="2"/>
  <c r="N25" i="3" s="1"/>
  <c r="C24" i="3"/>
  <c r="U37" i="2"/>
  <c r="R24" i="3" s="1"/>
  <c r="B21" i="3"/>
  <c r="P34" i="2"/>
  <c r="N21" i="3" s="1"/>
  <c r="C20" i="3"/>
  <c r="U33" i="2"/>
  <c r="R20" i="3" s="1"/>
  <c r="B17" i="3"/>
  <c r="P30" i="2"/>
  <c r="N17" i="3" s="1"/>
  <c r="C16" i="3"/>
  <c r="U29" i="2"/>
  <c r="R16" i="3" s="1"/>
  <c r="B13" i="3"/>
  <c r="P24" i="2"/>
  <c r="N13" i="3" s="1"/>
  <c r="C9" i="3"/>
  <c r="U20" i="2"/>
  <c r="R9" i="3" s="1"/>
  <c r="B6" i="3"/>
  <c r="P14" i="2"/>
  <c r="N6" i="3" s="1"/>
  <c r="C5" i="3"/>
  <c r="U12" i="2"/>
  <c r="R5" i="3" s="1"/>
  <c r="D4" i="3"/>
  <c r="K11" i="2"/>
  <c r="J4" i="3" s="1"/>
  <c r="B2" i="3"/>
  <c r="P9" i="2"/>
  <c r="N2" i="3" s="1"/>
  <c r="C110" i="3"/>
  <c r="U123" i="2"/>
  <c r="R110" i="3" s="1"/>
  <c r="B107" i="3"/>
  <c r="P120" i="2"/>
  <c r="N107" i="3" s="1"/>
  <c r="C106" i="3"/>
  <c r="U119" i="2"/>
  <c r="R106" i="3" s="1"/>
  <c r="B103" i="3"/>
  <c r="P116" i="2"/>
  <c r="N103" i="3" s="1"/>
  <c r="C102" i="3"/>
  <c r="U115" i="2"/>
  <c r="R102" i="3" s="1"/>
  <c r="P112" i="2"/>
  <c r="N99" i="3" s="1"/>
  <c r="B99" i="3"/>
  <c r="C98" i="3"/>
  <c r="U111" i="2"/>
  <c r="R98" i="3" s="1"/>
  <c r="B95" i="3"/>
  <c r="P108" i="2"/>
  <c r="N95" i="3" s="1"/>
  <c r="C94" i="3"/>
  <c r="U107" i="2"/>
  <c r="R94" i="3" s="1"/>
  <c r="B91" i="3"/>
  <c r="P104" i="2"/>
  <c r="N91" i="3" s="1"/>
  <c r="C90" i="3"/>
  <c r="U103" i="2"/>
  <c r="R90" i="3" s="1"/>
  <c r="B87" i="3"/>
  <c r="P100" i="2"/>
  <c r="N87" i="3" s="1"/>
  <c r="C86" i="3"/>
  <c r="U99" i="2"/>
  <c r="R86" i="3" s="1"/>
  <c r="C82" i="3"/>
  <c r="U95" i="2"/>
  <c r="R82" i="3" s="1"/>
  <c r="B79" i="3"/>
  <c r="P92" i="2"/>
  <c r="N79" i="3" s="1"/>
  <c r="C78" i="3"/>
  <c r="U91" i="2"/>
  <c r="R78" i="3" s="1"/>
  <c r="B75" i="3"/>
  <c r="P88" i="2"/>
  <c r="N75" i="3" s="1"/>
  <c r="C74" i="3"/>
  <c r="U87" i="2"/>
  <c r="R74" i="3" s="1"/>
  <c r="B71" i="3"/>
  <c r="P84" i="2"/>
  <c r="N71" i="3" s="1"/>
  <c r="C70" i="3"/>
  <c r="U83" i="2"/>
  <c r="R70" i="3" s="1"/>
  <c r="B67" i="3"/>
  <c r="P80" i="2"/>
  <c r="N67" i="3" s="1"/>
  <c r="C66" i="3"/>
  <c r="U79" i="2"/>
  <c r="R66" i="3" s="1"/>
  <c r="B63" i="3"/>
  <c r="P76" i="2"/>
  <c r="N63" i="3" s="1"/>
  <c r="C62" i="3"/>
  <c r="U75" i="2"/>
  <c r="R62" i="3" s="1"/>
  <c r="B59" i="3"/>
  <c r="P72" i="2"/>
  <c r="N59" i="3" s="1"/>
  <c r="C58" i="3"/>
  <c r="U71" i="2"/>
  <c r="R58" i="3" s="1"/>
  <c r="B55" i="3"/>
  <c r="P68" i="2"/>
  <c r="N55" i="3" s="1"/>
  <c r="C54" i="3"/>
  <c r="U67" i="2"/>
  <c r="R54" i="3" s="1"/>
  <c r="B51" i="3"/>
  <c r="P64" i="2"/>
  <c r="N51" i="3" s="1"/>
  <c r="C50" i="3"/>
  <c r="U63" i="2"/>
  <c r="R50" i="3" s="1"/>
  <c r="B47" i="3"/>
  <c r="P60" i="2"/>
  <c r="N47" i="3" s="1"/>
  <c r="C46" i="3"/>
  <c r="U59" i="2"/>
  <c r="R46" i="3" s="1"/>
  <c r="B43" i="3"/>
  <c r="P56" i="2"/>
  <c r="N43" i="3" s="1"/>
  <c r="C42" i="3"/>
  <c r="U55" i="2"/>
  <c r="R42" i="3" s="1"/>
  <c r="B39" i="3"/>
  <c r="P52" i="2"/>
  <c r="N39" i="3" s="1"/>
  <c r="C38" i="3"/>
  <c r="U51" i="2"/>
  <c r="R38" i="3" s="1"/>
  <c r="B35" i="3"/>
  <c r="P48" i="2"/>
  <c r="N35" i="3" s="1"/>
  <c r="C34" i="3"/>
  <c r="U47" i="2"/>
  <c r="R34" i="3" s="1"/>
  <c r="B31" i="3"/>
  <c r="P44" i="2"/>
  <c r="N31" i="3" s="1"/>
  <c r="B28" i="3"/>
  <c r="P41" i="2"/>
  <c r="N28" i="3" s="1"/>
  <c r="C27" i="3"/>
  <c r="U40" i="2"/>
  <c r="R27" i="3" s="1"/>
  <c r="B24" i="3"/>
  <c r="P37" i="2"/>
  <c r="N24" i="3" s="1"/>
  <c r="C23" i="3"/>
  <c r="U36" i="2"/>
  <c r="R23" i="3" s="1"/>
  <c r="B20" i="3"/>
  <c r="P33" i="2"/>
  <c r="N20" i="3" s="1"/>
  <c r="C19" i="3"/>
  <c r="U32" i="2"/>
  <c r="R19" i="3" s="1"/>
  <c r="B16" i="3"/>
  <c r="P29" i="2"/>
  <c r="N16" i="3" s="1"/>
  <c r="C15" i="3"/>
  <c r="U28" i="2"/>
  <c r="R15" i="3" s="1"/>
  <c r="B9" i="3"/>
  <c r="P20" i="2"/>
  <c r="N9" i="3" s="1"/>
  <c r="C8" i="3"/>
  <c r="U19" i="2"/>
  <c r="R8" i="3" s="1"/>
  <c r="D7" i="3"/>
  <c r="K15" i="2"/>
  <c r="J7" i="3" s="1"/>
  <c r="B5" i="3"/>
  <c r="P12" i="2"/>
  <c r="N5" i="3" s="1"/>
  <c r="C4" i="3"/>
  <c r="U11" i="2"/>
  <c r="R4" i="3" s="1"/>
  <c r="D3" i="3"/>
  <c r="K10" i="2"/>
  <c r="J3" i="3" s="1"/>
  <c r="B110" i="3"/>
  <c r="P123" i="2"/>
  <c r="N110" i="3" s="1"/>
  <c r="C109" i="3"/>
  <c r="U122" i="2"/>
  <c r="R109" i="3" s="1"/>
  <c r="B106" i="3"/>
  <c r="P119" i="2"/>
  <c r="N106" i="3" s="1"/>
  <c r="C105" i="3"/>
  <c r="U118" i="2"/>
  <c r="R105" i="3" s="1"/>
  <c r="B102" i="3"/>
  <c r="P115" i="2"/>
  <c r="N102" i="3" s="1"/>
  <c r="C101" i="3"/>
  <c r="U114" i="2"/>
  <c r="R101" i="3" s="1"/>
  <c r="B98" i="3"/>
  <c r="P111" i="2"/>
  <c r="N98" i="3" s="1"/>
  <c r="C97" i="3"/>
  <c r="U110" i="2"/>
  <c r="R97" i="3" s="1"/>
  <c r="B94" i="3"/>
  <c r="P107" i="2"/>
  <c r="N94" i="3" s="1"/>
  <c r="C93" i="3"/>
  <c r="U106" i="2"/>
  <c r="R93" i="3" s="1"/>
  <c r="B90" i="3"/>
  <c r="P103" i="2"/>
  <c r="N90" i="3" s="1"/>
  <c r="C89" i="3"/>
  <c r="U102" i="2"/>
  <c r="R89" i="3" s="1"/>
  <c r="B86" i="3"/>
  <c r="P99" i="2"/>
  <c r="N86" i="3" s="1"/>
  <c r="C85" i="3"/>
  <c r="U98" i="2"/>
  <c r="R85" i="3" s="1"/>
  <c r="B82" i="3"/>
  <c r="P95" i="2"/>
  <c r="N82" i="3" s="1"/>
  <c r="C81" i="3"/>
  <c r="U94" i="2"/>
  <c r="R81" i="3" s="1"/>
  <c r="B78" i="3"/>
  <c r="P91" i="2"/>
  <c r="N78" i="3" s="1"/>
  <c r="C77" i="3"/>
  <c r="U90" i="2"/>
  <c r="R77" i="3" s="1"/>
  <c r="C73" i="3"/>
  <c r="U86" i="2"/>
  <c r="R73" i="3" s="1"/>
  <c r="B70" i="3"/>
  <c r="P83" i="2"/>
  <c r="N70" i="3" s="1"/>
  <c r="C69" i="3"/>
  <c r="U82" i="2"/>
  <c r="R69" i="3" s="1"/>
  <c r="B66" i="3"/>
  <c r="P79" i="2"/>
  <c r="N66" i="3" s="1"/>
  <c r="C65" i="3"/>
  <c r="U78" i="2"/>
  <c r="R65" i="3" s="1"/>
  <c r="B62" i="3"/>
  <c r="P75" i="2"/>
  <c r="N62" i="3" s="1"/>
  <c r="C61" i="3"/>
  <c r="U74" i="2"/>
  <c r="R61" i="3" s="1"/>
  <c r="B58" i="3"/>
  <c r="P71" i="2"/>
  <c r="N58" i="3" s="1"/>
  <c r="C57" i="3"/>
  <c r="U70" i="2"/>
  <c r="R57" i="3" s="1"/>
  <c r="B54" i="3"/>
  <c r="P67" i="2"/>
  <c r="N54" i="3" s="1"/>
  <c r="C53" i="3"/>
  <c r="U66" i="2"/>
  <c r="R53" i="3" s="1"/>
  <c r="A51" i="3"/>
  <c r="F124" i="2"/>
  <c r="F111" i="3" s="1"/>
  <c r="F122" i="2"/>
  <c r="F109" i="3" s="1"/>
  <c r="F123" i="2"/>
  <c r="F110" i="3" s="1"/>
  <c r="B50" i="3"/>
  <c r="P63" i="2"/>
  <c r="N50" i="3" s="1"/>
  <c r="C49" i="3"/>
  <c r="U62" i="2"/>
  <c r="R49" i="3" s="1"/>
  <c r="B46" i="3"/>
  <c r="P59" i="2"/>
  <c r="N46" i="3" s="1"/>
  <c r="C45" i="3"/>
  <c r="U58" i="2"/>
  <c r="R45" i="3" s="1"/>
  <c r="B42" i="3"/>
  <c r="P55" i="2"/>
  <c r="N42" i="3" s="1"/>
  <c r="C41" i="3"/>
  <c r="U54" i="2"/>
  <c r="R41" i="3" s="1"/>
  <c r="B38" i="3"/>
  <c r="P51" i="2"/>
  <c r="N38" i="3" s="1"/>
  <c r="C37" i="3"/>
  <c r="U50" i="2"/>
  <c r="R37" i="3" s="1"/>
  <c r="B34" i="3"/>
  <c r="P47" i="2"/>
  <c r="N34" i="3" s="1"/>
  <c r="C33" i="3"/>
  <c r="U46" i="2"/>
  <c r="R33" i="3" s="1"/>
  <c r="C30" i="3"/>
  <c r="U43" i="2"/>
  <c r="R30" i="3" s="1"/>
  <c r="B27" i="3"/>
  <c r="P40" i="2"/>
  <c r="N27" i="3" s="1"/>
  <c r="C26" i="3"/>
  <c r="U39" i="2"/>
  <c r="R26" i="3" s="1"/>
  <c r="B23" i="3"/>
  <c r="P36" i="2"/>
  <c r="N23" i="3" s="1"/>
  <c r="C22" i="3"/>
  <c r="U35" i="2"/>
  <c r="R22" i="3" s="1"/>
  <c r="B19" i="3"/>
  <c r="P32" i="2"/>
  <c r="N19" i="3" s="1"/>
  <c r="C18" i="3"/>
  <c r="U31" i="2"/>
  <c r="R18" i="3" s="1"/>
  <c r="B15" i="3"/>
  <c r="P28" i="2"/>
  <c r="N15" i="3" s="1"/>
  <c r="C14" i="3"/>
  <c r="U25" i="2"/>
  <c r="R14" i="3" s="1"/>
  <c r="A21" i="2"/>
  <c r="A9" i="3"/>
  <c r="B8" i="3"/>
  <c r="P19" i="2"/>
  <c r="N8" i="3" s="1"/>
  <c r="C7" i="3"/>
  <c r="U15" i="2"/>
  <c r="R7" i="3" s="1"/>
  <c r="D6" i="3"/>
  <c r="K14" i="2"/>
  <c r="J6" i="3" s="1"/>
  <c r="B4" i="3"/>
  <c r="P11" i="2"/>
  <c r="N4" i="3" s="1"/>
  <c r="C3" i="3"/>
  <c r="U10" i="2"/>
  <c r="R3" i="3" s="1"/>
  <c r="D2" i="3"/>
  <c r="K9" i="2"/>
  <c r="J2" i="3" s="1"/>
  <c r="B109" i="3"/>
  <c r="P122" i="2"/>
  <c r="N109" i="3" s="1"/>
  <c r="C108" i="3"/>
  <c r="U121" i="2"/>
  <c r="R108" i="3" s="1"/>
  <c r="B105" i="3"/>
  <c r="P118" i="2"/>
  <c r="N105" i="3" s="1"/>
  <c r="C104" i="3"/>
  <c r="U117" i="2"/>
  <c r="R104" i="3" s="1"/>
  <c r="B101" i="3"/>
  <c r="P114" i="2"/>
  <c r="N101" i="3" s="1"/>
  <c r="C100" i="3"/>
  <c r="U113" i="2"/>
  <c r="R100" i="3" s="1"/>
  <c r="B97" i="3"/>
  <c r="P110" i="2"/>
  <c r="N97" i="3" s="1"/>
  <c r="C96" i="3"/>
  <c r="U109" i="2"/>
  <c r="R96" i="3" s="1"/>
  <c r="B93" i="3"/>
  <c r="P106" i="2"/>
  <c r="N93" i="3" s="1"/>
  <c r="U105" i="2"/>
  <c r="R92" i="3" s="1"/>
  <c r="C92" i="3"/>
  <c r="B89" i="3"/>
  <c r="P102" i="2"/>
  <c r="N89" i="3" s="1"/>
  <c r="C88" i="3"/>
  <c r="U101" i="2"/>
  <c r="R88" i="3" s="1"/>
  <c r="B85" i="3"/>
  <c r="P98" i="2"/>
  <c r="N85" i="3" s="1"/>
  <c r="C84" i="3"/>
  <c r="U97" i="2"/>
  <c r="R84" i="3" s="1"/>
  <c r="B81" i="3"/>
  <c r="P94" i="2"/>
  <c r="N81" i="3" s="1"/>
  <c r="C80" i="3"/>
  <c r="U93" i="2"/>
  <c r="R80" i="3" s="1"/>
  <c r="B77" i="3"/>
  <c r="P90" i="2"/>
  <c r="N77" i="3" s="1"/>
  <c r="C76" i="3"/>
  <c r="U89" i="2"/>
  <c r="R76" i="3" s="1"/>
  <c r="B73" i="3"/>
  <c r="P86" i="2"/>
  <c r="N73" i="3" s="1"/>
  <c r="C72" i="3"/>
  <c r="U85" i="2"/>
  <c r="R72" i="3" s="1"/>
  <c r="B69" i="3"/>
  <c r="P82" i="2"/>
  <c r="N69" i="3" s="1"/>
  <c r="C68" i="3"/>
  <c r="U81" i="2"/>
  <c r="R68" i="3" s="1"/>
  <c r="B65" i="3"/>
  <c r="P78" i="2"/>
  <c r="N65" i="3" s="1"/>
  <c r="C64" i="3"/>
  <c r="U77" i="2"/>
  <c r="R64" i="3" s="1"/>
  <c r="B61" i="3"/>
  <c r="P74" i="2"/>
  <c r="N61" i="3" s="1"/>
  <c r="C60" i="3"/>
  <c r="U73" i="2"/>
  <c r="R60" i="3" s="1"/>
  <c r="B57" i="3"/>
  <c r="P70" i="2"/>
  <c r="N57" i="3" s="1"/>
  <c r="C56" i="3"/>
  <c r="U69" i="2"/>
  <c r="R56" i="3" s="1"/>
  <c r="B53" i="3"/>
  <c r="P66" i="2"/>
  <c r="N53" i="3" s="1"/>
  <c r="C52" i="3"/>
  <c r="U65" i="2"/>
  <c r="R52" i="3" s="1"/>
  <c r="B49" i="3"/>
  <c r="P62" i="2"/>
  <c r="N49" i="3" s="1"/>
  <c r="C48" i="3"/>
  <c r="U61" i="2"/>
  <c r="R48" i="3" s="1"/>
  <c r="B45" i="3"/>
  <c r="P58" i="2"/>
  <c r="N45" i="3" s="1"/>
  <c r="C44" i="3"/>
  <c r="U57" i="2"/>
  <c r="R44" i="3" s="1"/>
  <c r="B41" i="3"/>
  <c r="P54" i="2"/>
  <c r="N41" i="3" s="1"/>
  <c r="C40" i="3"/>
  <c r="U53" i="2"/>
  <c r="R40" i="3" s="1"/>
  <c r="B37" i="3"/>
  <c r="P50" i="2"/>
  <c r="N37" i="3" s="1"/>
  <c r="C36" i="3"/>
  <c r="U49" i="2"/>
  <c r="R36" i="3" s="1"/>
  <c r="B33" i="3"/>
  <c r="P46" i="2"/>
  <c r="N33" i="3" s="1"/>
  <c r="C32" i="3"/>
  <c r="U45" i="2"/>
  <c r="R32" i="3" s="1"/>
  <c r="D110" i="3"/>
  <c r="K123" i="2"/>
  <c r="J110" i="3" s="1"/>
  <c r="D107" i="3"/>
  <c r="K120" i="2"/>
  <c r="J107" i="3" s="1"/>
  <c r="D108" i="3"/>
  <c r="K121" i="2"/>
  <c r="J108" i="3" s="1"/>
  <c r="K119" i="2"/>
  <c r="J106" i="3" s="1"/>
  <c r="D106" i="3"/>
  <c r="K122" i="2"/>
  <c r="J109" i="3" s="1"/>
  <c r="D109" i="3"/>
  <c r="K118" i="2"/>
  <c r="J105" i="3" s="1"/>
  <c r="D105" i="3"/>
  <c r="D104" i="3"/>
  <c r="K117" i="2"/>
  <c r="J104" i="3" s="1"/>
  <c r="D92" i="3"/>
  <c r="K105" i="2"/>
  <c r="J92" i="3" s="1"/>
  <c r="D84" i="3"/>
  <c r="K97" i="2"/>
  <c r="J84" i="3" s="1"/>
  <c r="D103" i="3"/>
  <c r="K116" i="2"/>
  <c r="J103" i="3" s="1"/>
  <c r="D99" i="3"/>
  <c r="K112" i="2"/>
  <c r="J99" i="3" s="1"/>
  <c r="D95" i="3"/>
  <c r="K108" i="2"/>
  <c r="J95" i="3" s="1"/>
  <c r="D91" i="3"/>
  <c r="K104" i="2"/>
  <c r="J91" i="3" s="1"/>
  <c r="D87" i="3"/>
  <c r="K100" i="2"/>
  <c r="J87" i="3" s="1"/>
  <c r="D83" i="3"/>
  <c r="K96" i="2"/>
  <c r="J83" i="3" s="1"/>
  <c r="D100" i="3"/>
  <c r="K113" i="2"/>
  <c r="J100" i="3" s="1"/>
  <c r="D88" i="3"/>
  <c r="K101" i="2"/>
  <c r="J88" i="3" s="1"/>
  <c r="K115" i="2"/>
  <c r="J102" i="3" s="1"/>
  <c r="D102" i="3"/>
  <c r="K111" i="2"/>
  <c r="J98" i="3" s="1"/>
  <c r="D98" i="3"/>
  <c r="K107" i="2"/>
  <c r="J94" i="3" s="1"/>
  <c r="D94" i="3"/>
  <c r="K103" i="2"/>
  <c r="J90" i="3" s="1"/>
  <c r="D90" i="3"/>
  <c r="K99" i="2"/>
  <c r="J86" i="3" s="1"/>
  <c r="D86" i="3"/>
  <c r="K95" i="2"/>
  <c r="J82" i="3" s="1"/>
  <c r="D82" i="3"/>
  <c r="D96" i="3"/>
  <c r="K109" i="2"/>
  <c r="J96" i="3" s="1"/>
  <c r="D101" i="3"/>
  <c r="K114" i="2"/>
  <c r="J101" i="3" s="1"/>
  <c r="K110" i="2"/>
  <c r="J97" i="3" s="1"/>
  <c r="D97" i="3"/>
  <c r="D93" i="3"/>
  <c r="K106" i="2"/>
  <c r="J93" i="3" s="1"/>
  <c r="D89" i="3"/>
  <c r="K102" i="2"/>
  <c r="J89" i="3" s="1"/>
  <c r="K98" i="2"/>
  <c r="J85" i="3" s="1"/>
  <c r="D85" i="3"/>
  <c r="K94" i="2"/>
  <c r="J81" i="3" s="1"/>
  <c r="D81" i="3"/>
  <c r="D80" i="3"/>
  <c r="K93" i="2"/>
  <c r="J80" i="3" s="1"/>
  <c r="D72" i="3"/>
  <c r="K85" i="2"/>
  <c r="J72" i="3" s="1"/>
  <c r="D64" i="3"/>
  <c r="K77" i="2"/>
  <c r="J64" i="3" s="1"/>
  <c r="D60" i="3"/>
  <c r="K73" i="2"/>
  <c r="J60" i="3" s="1"/>
  <c r="D48" i="3"/>
  <c r="K61" i="2"/>
  <c r="J48" i="3" s="1"/>
  <c r="D40" i="3"/>
  <c r="K53" i="2"/>
  <c r="J40" i="3" s="1"/>
  <c r="D36" i="3"/>
  <c r="K49" i="2"/>
  <c r="J36" i="3" s="1"/>
  <c r="D79" i="3"/>
  <c r="K92" i="2"/>
  <c r="J79" i="3" s="1"/>
  <c r="D75" i="3"/>
  <c r="K88" i="2"/>
  <c r="J75" i="3" s="1"/>
  <c r="D71" i="3"/>
  <c r="K84" i="2"/>
  <c r="J71" i="3" s="1"/>
  <c r="D67" i="3"/>
  <c r="K80" i="2"/>
  <c r="J67" i="3" s="1"/>
  <c r="D63" i="3"/>
  <c r="K76" i="2"/>
  <c r="J63" i="3" s="1"/>
  <c r="D59" i="3"/>
  <c r="K72" i="2"/>
  <c r="J59" i="3" s="1"/>
  <c r="D55" i="3"/>
  <c r="K68" i="2"/>
  <c r="J55" i="3" s="1"/>
  <c r="D51" i="3"/>
  <c r="K64" i="2"/>
  <c r="J51" i="3" s="1"/>
  <c r="D47" i="3"/>
  <c r="K60" i="2"/>
  <c r="J47" i="3" s="1"/>
  <c r="D43" i="3"/>
  <c r="K56" i="2"/>
  <c r="J43" i="3" s="1"/>
  <c r="D39" i="3"/>
  <c r="K52" i="2"/>
  <c r="J39" i="3" s="1"/>
  <c r="D35" i="3"/>
  <c r="K48" i="2"/>
  <c r="J35" i="3" s="1"/>
  <c r="D76" i="3"/>
  <c r="K89" i="2"/>
  <c r="J76" i="3" s="1"/>
  <c r="D68" i="3"/>
  <c r="K81" i="2"/>
  <c r="J68" i="3" s="1"/>
  <c r="D56" i="3"/>
  <c r="K69" i="2"/>
  <c r="J56" i="3" s="1"/>
  <c r="D52" i="3"/>
  <c r="K65" i="2"/>
  <c r="J52" i="3" s="1"/>
  <c r="D44" i="3"/>
  <c r="K57" i="2"/>
  <c r="J44" i="3" s="1"/>
  <c r="K91" i="2"/>
  <c r="J78" i="3" s="1"/>
  <c r="D78" i="3"/>
  <c r="K87" i="2"/>
  <c r="J74" i="3" s="1"/>
  <c r="D74" i="3"/>
  <c r="K83" i="2"/>
  <c r="J70" i="3" s="1"/>
  <c r="D70" i="3"/>
  <c r="K79" i="2"/>
  <c r="J66" i="3" s="1"/>
  <c r="D66" i="3"/>
  <c r="K75" i="2"/>
  <c r="J62" i="3" s="1"/>
  <c r="D62" i="3"/>
  <c r="K71" i="2"/>
  <c r="J58" i="3" s="1"/>
  <c r="D58" i="3"/>
  <c r="K67" i="2"/>
  <c r="J54" i="3" s="1"/>
  <c r="D54" i="3"/>
  <c r="K63" i="2"/>
  <c r="J50" i="3" s="1"/>
  <c r="D50" i="3"/>
  <c r="K59" i="2"/>
  <c r="J46" i="3" s="1"/>
  <c r="D46" i="3"/>
  <c r="K55" i="2"/>
  <c r="J42" i="3" s="1"/>
  <c r="D42" i="3"/>
  <c r="K51" i="2"/>
  <c r="J38" i="3" s="1"/>
  <c r="D38" i="3"/>
  <c r="K47" i="2"/>
  <c r="J34" i="3" s="1"/>
  <c r="D34" i="3"/>
  <c r="D77" i="3"/>
  <c r="K90" i="2"/>
  <c r="J77" i="3" s="1"/>
  <c r="K86" i="2"/>
  <c r="J73" i="3" s="1"/>
  <c r="D73" i="3"/>
  <c r="D69" i="3"/>
  <c r="K82" i="2"/>
  <c r="J69" i="3" s="1"/>
  <c r="K78" i="2"/>
  <c r="J65" i="3" s="1"/>
  <c r="D65" i="3"/>
  <c r="D61" i="3"/>
  <c r="K74" i="2"/>
  <c r="J61" i="3" s="1"/>
  <c r="K70" i="2"/>
  <c r="J57" i="3" s="1"/>
  <c r="D57" i="3"/>
  <c r="K66" i="2"/>
  <c r="J53" i="3" s="1"/>
  <c r="D53" i="3"/>
  <c r="D49" i="3"/>
  <c r="K62" i="2"/>
  <c r="J49" i="3" s="1"/>
  <c r="D45" i="3"/>
  <c r="K58" i="2"/>
  <c r="J45" i="3" s="1"/>
  <c r="K54" i="2"/>
  <c r="J41" i="3" s="1"/>
  <c r="D41" i="3"/>
  <c r="D37" i="3"/>
  <c r="K50" i="2"/>
  <c r="J37" i="3" s="1"/>
  <c r="K46" i="2"/>
  <c r="J33" i="3" s="1"/>
  <c r="D33" i="3"/>
  <c r="K39" i="2"/>
  <c r="J26" i="3" s="1"/>
  <c r="D26" i="3"/>
  <c r="D29" i="3"/>
  <c r="K42" i="2"/>
  <c r="J29" i="3" s="1"/>
  <c r="D25" i="3"/>
  <c r="K38" i="2"/>
  <c r="J25" i="3" s="1"/>
  <c r="D21" i="3"/>
  <c r="K34" i="2"/>
  <c r="J21" i="3" s="1"/>
  <c r="D17" i="3"/>
  <c r="K30" i="2"/>
  <c r="J17" i="3" s="1"/>
  <c r="D13" i="3"/>
  <c r="K24" i="2"/>
  <c r="J13" i="3" s="1"/>
  <c r="K44" i="2"/>
  <c r="J31" i="3" s="1"/>
  <c r="D31" i="3"/>
  <c r="D30" i="3"/>
  <c r="K43" i="2"/>
  <c r="J30" i="3" s="1"/>
  <c r="D22" i="3"/>
  <c r="K35" i="2"/>
  <c r="J22" i="3" s="1"/>
  <c r="D14" i="3"/>
  <c r="K25" i="2"/>
  <c r="J14" i="3" s="1"/>
  <c r="K41" i="2"/>
  <c r="J28" i="3" s="1"/>
  <c r="D28" i="3"/>
  <c r="K37" i="2"/>
  <c r="J24" i="3" s="1"/>
  <c r="D24" i="3"/>
  <c r="K33" i="2"/>
  <c r="J20" i="3" s="1"/>
  <c r="D20" i="3"/>
  <c r="K29" i="2"/>
  <c r="J16" i="3" s="1"/>
  <c r="D16" i="3"/>
  <c r="D9" i="3"/>
  <c r="K20" i="2"/>
  <c r="J9" i="3" s="1"/>
  <c r="D18" i="3"/>
  <c r="K31" i="2"/>
  <c r="J18" i="3" s="1"/>
  <c r="K45" i="2"/>
  <c r="J32" i="3" s="1"/>
  <c r="D32" i="3"/>
  <c r="K40" i="2"/>
  <c r="J27" i="3" s="1"/>
  <c r="D27" i="3"/>
  <c r="K36" i="2"/>
  <c r="J23" i="3" s="1"/>
  <c r="D23" i="3"/>
  <c r="K32" i="2"/>
  <c r="J19" i="3" s="1"/>
  <c r="D19" i="3"/>
  <c r="K28" i="2"/>
  <c r="J15" i="3" s="1"/>
  <c r="D15" i="3"/>
  <c r="D8" i="3"/>
  <c r="K19" i="2"/>
  <c r="J8" i="3" s="1"/>
  <c r="F80" i="2"/>
  <c r="F67" i="3" s="1"/>
  <c r="F72" i="2"/>
  <c r="F59" i="3" s="1"/>
  <c r="F68" i="2"/>
  <c r="F55" i="3" s="1"/>
  <c r="F44" i="2"/>
  <c r="F31" i="3" s="1"/>
  <c r="F64" i="2"/>
  <c r="F51" i="3" s="1"/>
  <c r="F60" i="2"/>
  <c r="F47" i="3" s="1"/>
  <c r="F56" i="2"/>
  <c r="F43" i="3" s="1"/>
  <c r="F52" i="2"/>
  <c r="F39" i="3" s="1"/>
  <c r="F83" i="2"/>
  <c r="F70" i="3" s="1"/>
  <c r="F79" i="2"/>
  <c r="F66" i="3" s="1"/>
  <c r="F75" i="2"/>
  <c r="F62" i="3" s="1"/>
  <c r="F76" i="2"/>
  <c r="F63" i="3" s="1"/>
  <c r="F71" i="2"/>
  <c r="F58" i="3" s="1"/>
  <c r="F67" i="2"/>
  <c r="F54" i="3" s="1"/>
  <c r="F63" i="2"/>
  <c r="F50" i="3" s="1"/>
  <c r="F59" i="2"/>
  <c r="F46" i="3" s="1"/>
  <c r="F55" i="2"/>
  <c r="F42" i="3" s="1"/>
  <c r="F51" i="2"/>
  <c r="F38" i="3" s="1"/>
  <c r="F43" i="2"/>
  <c r="F30" i="3" s="1"/>
  <c r="F82" i="2"/>
  <c r="F69" i="3" s="1"/>
  <c r="F78" i="2"/>
  <c r="F65" i="3" s="1"/>
  <c r="F74" i="2"/>
  <c r="F61" i="3" s="1"/>
  <c r="F70" i="2"/>
  <c r="F57" i="3" s="1"/>
  <c r="F66" i="2"/>
  <c r="F53" i="3" s="1"/>
  <c r="F62" i="2"/>
  <c r="F49" i="3" s="1"/>
  <c r="F58" i="2"/>
  <c r="F45" i="3" s="1"/>
  <c r="F54" i="2"/>
  <c r="F41" i="3" s="1"/>
  <c r="F50" i="2"/>
  <c r="F37" i="3" s="1"/>
  <c r="F42" i="2"/>
  <c r="F29" i="3" s="1"/>
  <c r="F81" i="2"/>
  <c r="F68" i="3" s="1"/>
  <c r="F77" i="2"/>
  <c r="F64" i="3" s="1"/>
  <c r="F73" i="2"/>
  <c r="F60" i="3" s="1"/>
  <c r="F69" i="2"/>
  <c r="F56" i="3" s="1"/>
  <c r="F65" i="2"/>
  <c r="F52" i="3" s="1"/>
  <c r="F61" i="2"/>
  <c r="F48" i="3" s="1"/>
  <c r="F57" i="2"/>
  <c r="F44" i="3" s="1"/>
  <c r="F53" i="2"/>
  <c r="F40" i="3" s="1"/>
  <c r="T103" i="1"/>
  <c r="T105" i="1"/>
  <c r="T102" i="1"/>
  <c r="T104" i="1"/>
  <c r="S105" i="1"/>
  <c r="AI97" i="1"/>
  <c r="AI98" i="1"/>
  <c r="R98" i="1"/>
  <c r="B87" i="4" s="1"/>
  <c r="V98" i="1"/>
  <c r="C87" i="4" s="1"/>
  <c r="W98" i="1"/>
  <c r="X98" i="1" s="1"/>
  <c r="Y98" i="1"/>
  <c r="N98" i="1"/>
  <c r="S99" i="1" s="1"/>
  <c r="O98" i="1"/>
  <c r="R97" i="1"/>
  <c r="B86" i="4" s="1"/>
  <c r="V97" i="1"/>
  <c r="C86" i="4" s="1"/>
  <c r="W97" i="1"/>
  <c r="X97" i="1" s="1"/>
  <c r="Y97" i="1"/>
  <c r="N97" i="1"/>
  <c r="O97" i="1"/>
  <c r="AI96" i="1"/>
  <c r="R96" i="1"/>
  <c r="B85" i="4" s="1"/>
  <c r="V96" i="1"/>
  <c r="C85" i="4" s="1"/>
  <c r="W96" i="1"/>
  <c r="X96" i="1" s="1"/>
  <c r="Y96" i="1"/>
  <c r="N96" i="1"/>
  <c r="O96" i="1"/>
  <c r="AI92" i="1"/>
  <c r="AI93" i="1"/>
  <c r="AI94" i="1"/>
  <c r="AI95" i="1"/>
  <c r="N92" i="1"/>
  <c r="O92" i="1"/>
  <c r="R92" i="1"/>
  <c r="B81" i="4" s="1"/>
  <c r="V92" i="1"/>
  <c r="C81" i="4" s="1"/>
  <c r="W92" i="1"/>
  <c r="X92" i="1" s="1"/>
  <c r="Y92" i="1"/>
  <c r="N93" i="1"/>
  <c r="O93" i="1"/>
  <c r="R93" i="1"/>
  <c r="B82" i="4" s="1"/>
  <c r="V93" i="1"/>
  <c r="C82" i="4" s="1"/>
  <c r="W93" i="1"/>
  <c r="X93" i="1" s="1"/>
  <c r="Y93" i="1"/>
  <c r="N94" i="1"/>
  <c r="O94" i="1"/>
  <c r="R94" i="1"/>
  <c r="B83" i="4" s="1"/>
  <c r="V94" i="1"/>
  <c r="C83" i="4" s="1"/>
  <c r="W94" i="1"/>
  <c r="X94" i="1" s="1"/>
  <c r="Y94" i="1"/>
  <c r="N95" i="1"/>
  <c r="O95" i="1"/>
  <c r="R95" i="1"/>
  <c r="B84" i="4" s="1"/>
  <c r="V95" i="1"/>
  <c r="C84" i="4" s="1"/>
  <c r="W95" i="1"/>
  <c r="X95" i="1" s="1"/>
  <c r="Y95" i="1"/>
  <c r="D102" i="4" l="1"/>
  <c r="U113" i="1" s="1"/>
  <c r="D90" i="4"/>
  <c r="U101" i="1" s="1"/>
  <c r="D97" i="4"/>
  <c r="U108" i="1" s="1"/>
  <c r="D100" i="4"/>
  <c r="U111" i="1" s="1"/>
  <c r="D101" i="4"/>
  <c r="U112" i="1" s="1"/>
  <c r="D96" i="4"/>
  <c r="U107" i="1" s="1"/>
  <c r="D98" i="4"/>
  <c r="U109" i="1" s="1"/>
  <c r="D88" i="4"/>
  <c r="U99" i="1" s="1"/>
  <c r="D89" i="4"/>
  <c r="U100" i="1" s="1"/>
  <c r="D87" i="4"/>
  <c r="U98" i="1" s="1"/>
  <c r="D91" i="4"/>
  <c r="U102" i="1" s="1"/>
  <c r="D93" i="4"/>
  <c r="U104" i="1" s="1"/>
  <c r="D92" i="4"/>
  <c r="U103" i="1" s="1"/>
  <c r="T98" i="1"/>
  <c r="T94" i="1"/>
  <c r="T97" i="1"/>
  <c r="T96" i="1"/>
  <c r="T95" i="1"/>
  <c r="S94" i="1"/>
  <c r="T93" i="1"/>
  <c r="S98" i="1"/>
  <c r="T92" i="1"/>
  <c r="S96" i="1"/>
  <c r="S97" i="1"/>
  <c r="S95" i="1"/>
  <c r="S93" i="1"/>
  <c r="A22" i="2"/>
  <c r="A10" i="3"/>
  <c r="AI91" i="1"/>
  <c r="Y91" i="1"/>
  <c r="R91" i="1"/>
  <c r="B80" i="4" s="1"/>
  <c r="V91" i="1"/>
  <c r="C80" i="4" s="1"/>
  <c r="W91" i="1"/>
  <c r="X91" i="1" s="1"/>
  <c r="N91" i="1"/>
  <c r="S92" i="1" s="1"/>
  <c r="O91" i="1"/>
  <c r="N90" i="1"/>
  <c r="O90" i="1"/>
  <c r="R90" i="1"/>
  <c r="B79" i="4" s="1"/>
  <c r="V90" i="1"/>
  <c r="C79" i="4" s="1"/>
  <c r="W90" i="1"/>
  <c r="X90" i="1" s="1"/>
  <c r="Y90" i="1"/>
  <c r="AI90" i="1"/>
  <c r="D86" i="4" l="1"/>
  <c r="U97" i="1" s="1"/>
  <c r="D85" i="4"/>
  <c r="U96" i="1" s="1"/>
  <c r="T91" i="1"/>
  <c r="T90" i="1"/>
  <c r="S91" i="1"/>
  <c r="A23" i="2"/>
  <c r="A12" i="3" s="1"/>
  <c r="A11" i="3"/>
  <c r="F46" i="2"/>
  <c r="F33" i="3" s="1"/>
  <c r="F45" i="2"/>
  <c r="F32" i="3" s="1"/>
  <c r="AI89" i="1"/>
  <c r="R89" i="1"/>
  <c r="B78" i="4" s="1"/>
  <c r="V89" i="1"/>
  <c r="C78" i="4" s="1"/>
  <c r="W89" i="1"/>
  <c r="X89" i="1" s="1"/>
  <c r="Y89" i="1"/>
  <c r="N89" i="1"/>
  <c r="O89" i="1"/>
  <c r="AI88" i="1"/>
  <c r="Y88" i="1"/>
  <c r="R88" i="1"/>
  <c r="B77" i="4" s="1"/>
  <c r="V88" i="1"/>
  <c r="C77" i="4" s="1"/>
  <c r="W88" i="1"/>
  <c r="X88" i="1" s="1"/>
  <c r="N88" i="1"/>
  <c r="O88" i="1"/>
  <c r="AI87" i="1"/>
  <c r="R87" i="1"/>
  <c r="B76" i="4" s="1"/>
  <c r="V87" i="1"/>
  <c r="C76" i="4" s="1"/>
  <c r="W87" i="1"/>
  <c r="X87" i="1" s="1"/>
  <c r="Y87" i="1"/>
  <c r="N87" i="1"/>
  <c r="O87" i="1"/>
  <c r="AI86" i="1"/>
  <c r="R86" i="1"/>
  <c r="B75" i="4" s="1"/>
  <c r="V86" i="1"/>
  <c r="C75" i="4" s="1"/>
  <c r="W86" i="1"/>
  <c r="X86" i="1" s="1"/>
  <c r="Y86" i="1"/>
  <c r="N86" i="1"/>
  <c r="O86" i="1"/>
  <c r="AI85" i="1"/>
  <c r="R85" i="1"/>
  <c r="B74" i="4" s="1"/>
  <c r="V85" i="1"/>
  <c r="C74" i="4" s="1"/>
  <c r="W85" i="1"/>
  <c r="X85" i="1" s="1"/>
  <c r="Y85" i="1"/>
  <c r="N85" i="1"/>
  <c r="O85" i="1"/>
  <c r="AI84" i="1"/>
  <c r="R84" i="1"/>
  <c r="B73" i="4" s="1"/>
  <c r="V84" i="1"/>
  <c r="C73" i="4" s="1"/>
  <c r="W84" i="1"/>
  <c r="X84" i="1" s="1"/>
  <c r="Y84" i="1"/>
  <c r="N84" i="1"/>
  <c r="O84" i="1"/>
  <c r="AI83" i="1"/>
  <c r="R83" i="1"/>
  <c r="B72" i="4" s="1"/>
  <c r="V83" i="1"/>
  <c r="C72" i="4" s="1"/>
  <c r="W83" i="1"/>
  <c r="X83" i="1" s="1"/>
  <c r="Y83" i="1"/>
  <c r="N83" i="1"/>
  <c r="O83" i="1"/>
  <c r="AI82" i="1"/>
  <c r="R82" i="1"/>
  <c r="B71" i="4" s="1"/>
  <c r="V82" i="1"/>
  <c r="C71" i="4" s="1"/>
  <c r="W82" i="1"/>
  <c r="X82" i="1" s="1"/>
  <c r="Y82" i="1"/>
  <c r="N82" i="1"/>
  <c r="O82" i="1"/>
  <c r="AI81" i="1"/>
  <c r="Y81" i="1"/>
  <c r="R81" i="1"/>
  <c r="B70" i="4" s="1"/>
  <c r="V81" i="1"/>
  <c r="C70" i="4" s="1"/>
  <c r="W81" i="1"/>
  <c r="X81" i="1" s="1"/>
  <c r="N81" i="1"/>
  <c r="O81" i="1"/>
  <c r="AI80" i="1"/>
  <c r="C79" i="1"/>
  <c r="B79" i="1"/>
  <c r="V80" i="1" s="1"/>
  <c r="C69" i="4" s="1"/>
  <c r="Y79" i="1"/>
  <c r="Y80" i="1"/>
  <c r="W80" i="1"/>
  <c r="X80" i="1" s="1"/>
  <c r="N80" i="1"/>
  <c r="O80" i="1"/>
  <c r="AI79" i="1"/>
  <c r="AI78" i="1"/>
  <c r="Y78" i="1"/>
  <c r="R78" i="1"/>
  <c r="B67" i="4" s="1"/>
  <c r="V78" i="1"/>
  <c r="C67" i="4" s="1"/>
  <c r="W78" i="1"/>
  <c r="X78" i="1" s="1"/>
  <c r="N78" i="1"/>
  <c r="O78" i="1"/>
  <c r="A78" i="1"/>
  <c r="AI77" i="1"/>
  <c r="N77" i="1"/>
  <c r="O77" i="1"/>
  <c r="R77" i="1"/>
  <c r="B66" i="4" s="1"/>
  <c r="V77" i="1"/>
  <c r="C66" i="4" s="1"/>
  <c r="W77" i="1"/>
  <c r="X77" i="1" s="1"/>
  <c r="Y77" i="1"/>
  <c r="AI76" i="1"/>
  <c r="AI75" i="1"/>
  <c r="Y73" i="1"/>
  <c r="Y74" i="1"/>
  <c r="Y75" i="1"/>
  <c r="Y76" i="1"/>
  <c r="R73" i="1"/>
  <c r="B62" i="4" s="1"/>
  <c r="V73" i="1"/>
  <c r="C62" i="4" s="1"/>
  <c r="R74" i="1"/>
  <c r="B63" i="4" s="1"/>
  <c r="V74" i="1"/>
  <c r="C63" i="4" s="1"/>
  <c r="R75" i="1"/>
  <c r="B64" i="4" s="1"/>
  <c r="V75" i="1"/>
  <c r="C64" i="4" s="1"/>
  <c r="R76" i="1"/>
  <c r="B65" i="4" s="1"/>
  <c r="V76" i="1"/>
  <c r="C65" i="4" s="1"/>
  <c r="F76" i="1"/>
  <c r="B76" i="6" s="1"/>
  <c r="W76" i="1"/>
  <c r="N76" i="1"/>
  <c r="O76" i="1"/>
  <c r="F75" i="1"/>
  <c r="B75" i="6" s="1"/>
  <c r="W75" i="1"/>
  <c r="N75" i="1"/>
  <c r="O75" i="1"/>
  <c r="F74" i="1"/>
  <c r="B74" i="6" s="1"/>
  <c r="W74" i="1"/>
  <c r="N74" i="1"/>
  <c r="O74" i="1"/>
  <c r="F73" i="1"/>
  <c r="B73" i="6" s="1"/>
  <c r="W73" i="1"/>
  <c r="N73" i="1"/>
  <c r="O73" i="1"/>
  <c r="R72" i="1"/>
  <c r="B61" i="4" s="1"/>
  <c r="V72" i="1"/>
  <c r="C61" i="4" s="1"/>
  <c r="W72" i="1"/>
  <c r="Y72" i="1"/>
  <c r="N72" i="1"/>
  <c r="O72" i="1"/>
  <c r="F72" i="1"/>
  <c r="B72" i="6" s="1"/>
  <c r="R71" i="1"/>
  <c r="W71" i="1"/>
  <c r="Y71" i="1"/>
  <c r="Q2" i="4" s="1"/>
  <c r="N71" i="1"/>
  <c r="O71" i="1"/>
  <c r="F71" i="1"/>
  <c r="B71" i="6" s="1"/>
  <c r="W70" i="1"/>
  <c r="F70" i="1"/>
  <c r="B70" i="1"/>
  <c r="A59" i="4"/>
  <c r="B60" i="4" l="1"/>
  <c r="U2" i="4"/>
  <c r="F2" i="4"/>
  <c r="B70" i="6"/>
  <c r="A67" i="4"/>
  <c r="A78" i="6"/>
  <c r="D67" i="4"/>
  <c r="U78" i="1" s="1"/>
  <c r="D78" i="4"/>
  <c r="U89" i="1" s="1"/>
  <c r="D82" i="4"/>
  <c r="U93" i="1" s="1"/>
  <c r="D76" i="4"/>
  <c r="U87" i="1" s="1"/>
  <c r="D77" i="4"/>
  <c r="U88" i="1" s="1"/>
  <c r="D81" i="4"/>
  <c r="U92" i="1" s="1"/>
  <c r="D80" i="4"/>
  <c r="U91" i="1" s="1"/>
  <c r="D83" i="4"/>
  <c r="U94" i="1" s="1"/>
  <c r="D84" i="4"/>
  <c r="U95" i="1" s="1"/>
  <c r="D79" i="4"/>
  <c r="U90" i="1" s="1"/>
  <c r="T78" i="1"/>
  <c r="S83" i="1"/>
  <c r="S87" i="1"/>
  <c r="F48" i="2"/>
  <c r="F35" i="3" s="1"/>
  <c r="S77" i="1"/>
  <c r="T88" i="1"/>
  <c r="T84" i="1"/>
  <c r="S81" i="1"/>
  <c r="F49" i="2"/>
  <c r="F36" i="3" s="1"/>
  <c r="F47" i="2"/>
  <c r="F34" i="3" s="1"/>
  <c r="S78" i="1"/>
  <c r="T82" i="1"/>
  <c r="O79" i="1"/>
  <c r="T85" i="1"/>
  <c r="V79" i="1"/>
  <c r="B96" i="2"/>
  <c r="R79" i="1"/>
  <c r="B68" i="4" s="1"/>
  <c r="T83" i="1"/>
  <c r="A71" i="1"/>
  <c r="A87" i="2"/>
  <c r="S73" i="1"/>
  <c r="S74" i="1"/>
  <c r="T76" i="1"/>
  <c r="T77" i="1"/>
  <c r="A79" i="1"/>
  <c r="A95" i="2"/>
  <c r="T86" i="1"/>
  <c r="S88" i="1"/>
  <c r="S89" i="1"/>
  <c r="S90" i="1"/>
  <c r="T89" i="1"/>
  <c r="R80" i="1"/>
  <c r="B69" i="4" s="1"/>
  <c r="D75" i="4" s="1"/>
  <c r="U86" i="1" s="1"/>
  <c r="C96" i="2"/>
  <c r="S82" i="1"/>
  <c r="V71" i="1"/>
  <c r="N2" i="4" s="1"/>
  <c r="B87" i="2"/>
  <c r="W79" i="1"/>
  <c r="X79" i="1" s="1"/>
  <c r="T81" i="1"/>
  <c r="S85" i="1"/>
  <c r="S86" i="1"/>
  <c r="T87" i="1"/>
  <c r="S84" i="1"/>
  <c r="X71" i="1"/>
  <c r="X73" i="1"/>
  <c r="X74" i="1"/>
  <c r="X76" i="1"/>
  <c r="X72" i="1"/>
  <c r="X75" i="1"/>
  <c r="S75" i="1"/>
  <c r="S76" i="1"/>
  <c r="S72" i="1"/>
  <c r="T72" i="1"/>
  <c r="T75" i="1"/>
  <c r="N79" i="1"/>
  <c r="S80" i="1" s="1"/>
  <c r="T74" i="1"/>
  <c r="X70" i="1"/>
  <c r="O70" i="1"/>
  <c r="N70" i="1"/>
  <c r="T73" i="1"/>
  <c r="A68" i="4" l="1"/>
  <c r="A79" i="6"/>
  <c r="K2" i="4"/>
  <c r="P2" i="4"/>
  <c r="A60" i="4"/>
  <c r="A71" i="6"/>
  <c r="O2" i="4"/>
  <c r="C59" i="4"/>
  <c r="T71" i="1"/>
  <c r="C60" i="4"/>
  <c r="T79" i="1"/>
  <c r="C68" i="4"/>
  <c r="D73" i="4" s="1"/>
  <c r="U84" i="1" s="1"/>
  <c r="T80" i="1"/>
  <c r="A74" i="3"/>
  <c r="F84" i="2"/>
  <c r="F71" i="3" s="1"/>
  <c r="B83" i="3"/>
  <c r="P96" i="2"/>
  <c r="N83" i="3" s="1"/>
  <c r="A82" i="3"/>
  <c r="U96" i="2"/>
  <c r="R83" i="3" s="1"/>
  <c r="C83" i="3"/>
  <c r="A80" i="1"/>
  <c r="A96" i="2"/>
  <c r="F92" i="2" s="1"/>
  <c r="F79" i="3" s="1"/>
  <c r="B74" i="3"/>
  <c r="P87" i="2"/>
  <c r="N74" i="3" s="1"/>
  <c r="S79" i="1"/>
  <c r="A72" i="1"/>
  <c r="A88" i="2"/>
  <c r="S71" i="1"/>
  <c r="A61" i="4" l="1"/>
  <c r="A72" i="6"/>
  <c r="A69" i="4"/>
  <c r="A80" i="6"/>
  <c r="L2" i="4"/>
  <c r="D68" i="4"/>
  <c r="D71" i="4"/>
  <c r="U82" i="1" s="1"/>
  <c r="D66" i="4"/>
  <c r="U77" i="1" s="1"/>
  <c r="D69" i="4"/>
  <c r="U80" i="1" s="1"/>
  <c r="D59" i="4"/>
  <c r="U70" i="1" s="1"/>
  <c r="D65" i="4"/>
  <c r="D60" i="4"/>
  <c r="U71" i="1" s="1"/>
  <c r="D62" i="4"/>
  <c r="U73" i="1" s="1"/>
  <c r="D63" i="4"/>
  <c r="U74" i="1" s="1"/>
  <c r="D64" i="4"/>
  <c r="U75" i="1" s="1"/>
  <c r="D61" i="4"/>
  <c r="U72" i="1" s="1"/>
  <c r="D70" i="4"/>
  <c r="U81" i="1" s="1"/>
  <c r="D74" i="4"/>
  <c r="U85" i="1" s="1"/>
  <c r="U76" i="1"/>
  <c r="U79" i="1"/>
  <c r="D72" i="4"/>
  <c r="U83" i="1" s="1"/>
  <c r="A75" i="3"/>
  <c r="F85" i="2"/>
  <c r="F72" i="3" s="1"/>
  <c r="A73" i="1"/>
  <c r="A89" i="2"/>
  <c r="A83" i="3"/>
  <c r="F91" i="2"/>
  <c r="F78" i="3" s="1"/>
  <c r="F93" i="2"/>
  <c r="F80" i="3" s="1"/>
  <c r="A81" i="1"/>
  <c r="A97" i="2"/>
  <c r="A70" i="4" l="1"/>
  <c r="A81" i="6"/>
  <c r="A62" i="4"/>
  <c r="A73" i="6"/>
  <c r="M2" i="4"/>
  <c r="A82" i="1"/>
  <c r="A98" i="2"/>
  <c r="A76" i="3"/>
  <c r="F86" i="2"/>
  <c r="F73" i="3" s="1"/>
  <c r="A74" i="1"/>
  <c r="A90" i="2"/>
  <c r="A84" i="3"/>
  <c r="F94" i="2"/>
  <c r="F81" i="3" s="1"/>
  <c r="A63" i="4" l="1"/>
  <c r="A74" i="6"/>
  <c r="A71" i="4"/>
  <c r="A82" i="6"/>
  <c r="A85" i="3"/>
  <c r="F95" i="2"/>
  <c r="F82" i="3" s="1"/>
  <c r="A77" i="3"/>
  <c r="F87" i="2"/>
  <c r="F74" i="3" s="1"/>
  <c r="A75" i="1"/>
  <c r="A91" i="2"/>
  <c r="A83" i="1"/>
  <c r="A99" i="2"/>
  <c r="A72" i="4" l="1"/>
  <c r="A83" i="6"/>
  <c r="A64" i="4"/>
  <c r="A75" i="6"/>
  <c r="A86" i="3"/>
  <c r="F96" i="2"/>
  <c r="F83" i="3" s="1"/>
  <c r="A84" i="1"/>
  <c r="A100" i="2"/>
  <c r="A78" i="3"/>
  <c r="F88" i="2"/>
  <c r="F75" i="3" s="1"/>
  <c r="A76" i="1"/>
  <c r="A76" i="6" s="1"/>
  <c r="A92" i="2"/>
  <c r="A73" i="4" l="1"/>
  <c r="A84" i="6"/>
  <c r="A93" i="2"/>
  <c r="A80" i="3" s="1"/>
  <c r="A65" i="4"/>
  <c r="A85" i="1"/>
  <c r="A101" i="2"/>
  <c r="A79" i="3"/>
  <c r="F89" i="2"/>
  <c r="F76" i="3" s="1"/>
  <c r="A87" i="3"/>
  <c r="F97" i="2"/>
  <c r="F84" i="3" s="1"/>
  <c r="A74" i="4" l="1"/>
  <c r="A85" i="6"/>
  <c r="F90" i="2"/>
  <c r="F77" i="3" s="1"/>
  <c r="A88" i="3"/>
  <c r="F98" i="2"/>
  <c r="F85" i="3" s="1"/>
  <c r="A86" i="1"/>
  <c r="A102" i="2"/>
  <c r="A75" i="4" l="1"/>
  <c r="A86" i="6"/>
  <c r="A87" i="1"/>
  <c r="A103" i="2"/>
  <c r="A89" i="3"/>
  <c r="F99" i="2"/>
  <c r="F86" i="3" s="1"/>
  <c r="A76" i="4" l="1"/>
  <c r="A87" i="6"/>
  <c r="A90" i="3"/>
  <c r="F100" i="2"/>
  <c r="F87" i="3" s="1"/>
  <c r="A88" i="1"/>
  <c r="A104" i="2"/>
  <c r="A77" i="4" l="1"/>
  <c r="A88" i="6"/>
  <c r="A91" i="3"/>
  <c r="F101" i="2"/>
  <c r="F88" i="3" s="1"/>
  <c r="A89" i="1"/>
  <c r="A105" i="2"/>
  <c r="A78" i="4" l="1"/>
  <c r="A89" i="6"/>
  <c r="A92" i="3"/>
  <c r="F102" i="2"/>
  <c r="F89" i="3" s="1"/>
  <c r="A106" i="2"/>
  <c r="A90" i="1"/>
  <c r="A79" i="4" l="1"/>
  <c r="A90" i="6"/>
  <c r="A91" i="1"/>
  <c r="A107" i="2"/>
  <c r="A93" i="3"/>
  <c r="F103" i="2"/>
  <c r="F90" i="3" s="1"/>
  <c r="A80" i="4" l="1"/>
  <c r="A91" i="6"/>
  <c r="A94" i="3"/>
  <c r="F104" i="2"/>
  <c r="F91" i="3" s="1"/>
  <c r="A108" i="2"/>
  <c r="A92" i="1"/>
  <c r="A81" i="4" l="1"/>
  <c r="A92" i="6"/>
  <c r="A95" i="3"/>
  <c r="F105" i="2"/>
  <c r="F92" i="3" s="1"/>
  <c r="A109" i="2"/>
  <c r="A93" i="1"/>
  <c r="A82" i="4" l="1"/>
  <c r="A93" i="6"/>
  <c r="A94" i="1"/>
  <c r="A110" i="2"/>
  <c r="A96" i="3"/>
  <c r="F106" i="2"/>
  <c r="F93" i="3" s="1"/>
  <c r="A83" i="4" l="1"/>
  <c r="A94" i="6"/>
  <c r="A97" i="3"/>
  <c r="F107" i="2"/>
  <c r="F94" i="3" s="1"/>
  <c r="A95" i="1"/>
  <c r="A111" i="2"/>
  <c r="A84" i="4" l="1"/>
  <c r="A95" i="6"/>
  <c r="A112" i="2"/>
  <c r="A96" i="1"/>
  <c r="A98" i="3"/>
  <c r="F108" i="2"/>
  <c r="F95" i="3" s="1"/>
  <c r="A85" i="4" l="1"/>
  <c r="A96" i="6"/>
  <c r="A113" i="2"/>
  <c r="A97" i="1"/>
  <c r="A99" i="3"/>
  <c r="F109" i="2"/>
  <c r="F96" i="3" s="1"/>
  <c r="A86" i="4" l="1"/>
  <c r="A97" i="6"/>
  <c r="A114" i="2"/>
  <c r="A98" i="1"/>
  <c r="A100" i="3"/>
  <c r="F110" i="2"/>
  <c r="F97" i="3" s="1"/>
  <c r="A87" i="4" l="1"/>
  <c r="A98" i="6"/>
  <c r="A99" i="1"/>
  <c r="A115" i="2"/>
  <c r="A101" i="3"/>
  <c r="F111" i="2"/>
  <c r="F98" i="3" s="1"/>
  <c r="A88" i="4" l="1"/>
  <c r="A99" i="6"/>
  <c r="A102" i="3"/>
  <c r="F112" i="2"/>
  <c r="F99" i="3" s="1"/>
  <c r="A116" i="2"/>
  <c r="A100" i="1"/>
  <c r="A89" i="4" l="1"/>
  <c r="A100" i="6"/>
  <c r="A101" i="1"/>
  <c r="A117" i="2"/>
  <c r="A103" i="3"/>
  <c r="F113" i="2"/>
  <c r="F100" i="3" s="1"/>
  <c r="A90" i="4" l="1"/>
  <c r="A101" i="6"/>
  <c r="A104" i="3"/>
  <c r="F114" i="2"/>
  <c r="F101" i="3" s="1"/>
  <c r="A118" i="2"/>
  <c r="A102" i="1"/>
  <c r="A91" i="4" l="1"/>
  <c r="A102" i="6"/>
  <c r="A119" i="2"/>
  <c r="A103" i="1"/>
  <c r="A105" i="3"/>
  <c r="F115" i="2"/>
  <c r="F102" i="3" s="1"/>
  <c r="A92" i="4" l="1"/>
  <c r="A103" i="6"/>
  <c r="A104" i="1"/>
  <c r="A120" i="2"/>
  <c r="A106" i="3"/>
  <c r="F116" i="2"/>
  <c r="F103" i="3" s="1"/>
  <c r="A93" i="4" l="1"/>
  <c r="A104" i="6"/>
  <c r="A107" i="3"/>
  <c r="F117" i="2"/>
  <c r="F104" i="3" s="1"/>
  <c r="A105" i="1"/>
  <c r="A121" i="2"/>
  <c r="A94" i="4" l="1"/>
  <c r="A105" i="6"/>
  <c r="A108" i="3"/>
  <c r="F118" i="2"/>
  <c r="F105" i="3" s="1"/>
  <c r="A122" i="2"/>
  <c r="A106" i="1"/>
  <c r="A95" i="4" l="1"/>
  <c r="A106" i="6"/>
  <c r="A107" i="1"/>
  <c r="A123" i="2"/>
  <c r="A109" i="3"/>
  <c r="F119" i="2"/>
  <c r="F106" i="3" s="1"/>
  <c r="A96" i="4" l="1"/>
  <c r="A107" i="6"/>
  <c r="A110" i="3"/>
  <c r="F120" i="2"/>
  <c r="F107" i="3" s="1"/>
  <c r="A108" i="1"/>
  <c r="A108" i="6" s="1"/>
  <c r="A124" i="2"/>
  <c r="A109" i="1" l="1"/>
  <c r="A109" i="6" s="1"/>
  <c r="A97" i="4"/>
  <c r="A111" i="3"/>
  <c r="F121" i="2"/>
  <c r="F108" i="3" s="1"/>
  <c r="A110" i="1" l="1"/>
  <c r="A110" i="6" s="1"/>
  <c r="A98" i="4"/>
  <c r="A111" i="1" l="1"/>
  <c r="A111" i="6" s="1"/>
  <c r="A99" i="4"/>
  <c r="A112" i="1" l="1"/>
  <c r="A112" i="6" s="1"/>
  <c r="A100" i="4"/>
  <c r="A113" i="1" l="1"/>
  <c r="A113" i="6" s="1"/>
  <c r="A101" i="4"/>
  <c r="A114" i="1" l="1"/>
  <c r="A114" i="6" s="1"/>
  <c r="A102" i="4"/>
  <c r="A115" i="1" l="1"/>
  <c r="A115" i="6" s="1"/>
  <c r="A103" i="4"/>
  <c r="A116" i="1" l="1"/>
  <c r="A116" i="6" s="1"/>
  <c r="A104" i="4"/>
  <c r="A117" i="1" l="1"/>
  <c r="A117" i="6" s="1"/>
  <c r="A105" i="4"/>
  <c r="A118" i="1" l="1"/>
  <c r="A118" i="6" s="1"/>
  <c r="A106" i="4"/>
  <c r="A107" i="4" l="1"/>
  <c r="A119" i="1"/>
  <c r="A119" i="6" s="1"/>
  <c r="A108" i="4" l="1"/>
  <c r="A120" i="1"/>
  <c r="A120" i="6" s="1"/>
  <c r="A109" i="4" l="1"/>
  <c r="A121" i="1"/>
  <c r="A121" i="6" s="1"/>
  <c r="A110" i="4" l="1"/>
  <c r="A122" i="1"/>
  <c r="A122" i="6" s="1"/>
  <c r="A111" i="4" l="1"/>
  <c r="A123" i="1"/>
  <c r="A123" i="6" s="1"/>
  <c r="A124" i="1" l="1"/>
  <c r="A124" i="6" s="1"/>
  <c r="A112" i="4"/>
  <c r="A125" i="1" l="1"/>
  <c r="A125" i="6" s="1"/>
  <c r="A113" i="4"/>
  <c r="A114" i="4" l="1"/>
  <c r="A126" i="1"/>
  <c r="A126" i="6" s="1"/>
  <c r="A127" i="1" l="1"/>
  <c r="A115" i="4"/>
  <c r="A128" i="1" l="1"/>
  <c r="A127" i="6"/>
  <c r="A129" i="1" l="1"/>
  <c r="A128" i="6"/>
  <c r="A130" i="1" l="1"/>
  <c r="A129" i="6"/>
  <c r="A131" i="1" l="1"/>
  <c r="A130" i="6"/>
  <c r="A132" i="1" l="1"/>
  <c r="A131" i="6"/>
  <c r="A133" i="1" l="1"/>
  <c r="A132" i="6"/>
  <c r="A134" i="1" l="1"/>
  <c r="A133" i="6"/>
  <c r="A135" i="1" l="1"/>
  <c r="A134" i="6"/>
  <c r="A136" i="1" l="1"/>
  <c r="A135" i="6"/>
  <c r="A137" i="1" l="1"/>
  <c r="A136" i="6"/>
  <c r="A138" i="1" l="1"/>
  <c r="A137" i="6"/>
  <c r="A139" i="1" l="1"/>
  <c r="A138" i="6"/>
  <c r="A140" i="1" l="1"/>
  <c r="A139" i="6"/>
  <c r="A141" i="1" l="1"/>
  <c r="A140" i="6"/>
  <c r="A142" i="1" l="1"/>
  <c r="A141" i="6"/>
  <c r="A143" i="1" l="1"/>
  <c r="A142" i="6"/>
  <c r="A144" i="1" l="1"/>
  <c r="A143" i="6"/>
  <c r="A145" i="1" l="1"/>
  <c r="A144" i="6"/>
  <c r="A146" i="1" l="1"/>
  <c r="A145" i="6"/>
  <c r="A147" i="1" l="1"/>
  <c r="A146" i="6"/>
  <c r="A148" i="1" l="1"/>
  <c r="A147" i="6"/>
  <c r="A149" i="1" l="1"/>
  <c r="A148" i="6"/>
  <c r="A150" i="1" l="1"/>
  <c r="A149" i="6"/>
  <c r="A151" i="1" l="1"/>
  <c r="A150" i="6"/>
  <c r="A152" i="1" l="1"/>
  <c r="A151" i="6"/>
  <c r="A153" i="1" l="1"/>
  <c r="A152" i="6"/>
  <c r="A154" i="1" l="1"/>
  <c r="A153" i="6"/>
  <c r="A155" i="1" l="1"/>
  <c r="A154" i="6"/>
  <c r="A156" i="1" l="1"/>
  <c r="A155" i="6"/>
  <c r="A157" i="1" l="1"/>
  <c r="A156" i="6"/>
  <c r="A158" i="1" l="1"/>
  <c r="A157" i="6"/>
  <c r="A159" i="1" l="1"/>
  <c r="A158" i="6"/>
  <c r="A160" i="1" l="1"/>
  <c r="A159" i="6"/>
  <c r="A161" i="1" l="1"/>
  <c r="A160" i="6"/>
  <c r="A162" i="1" l="1"/>
  <c r="A161" i="6"/>
  <c r="A163" i="1" l="1"/>
  <c r="A162" i="6"/>
  <c r="A164" i="1" l="1"/>
  <c r="A163" i="6"/>
  <c r="A165" i="1" l="1"/>
  <c r="A164" i="6"/>
  <c r="A166" i="1" l="1"/>
  <c r="A165" i="6"/>
  <c r="A167" i="1" l="1"/>
  <c r="A166" i="6"/>
  <c r="A168" i="1" l="1"/>
  <c r="A167" i="6"/>
  <c r="A169" i="1" l="1"/>
  <c r="A168" i="6"/>
  <c r="A169" i="6" l="1"/>
  <c r="A170" i="1"/>
  <c r="A170" i="6" l="1"/>
  <c r="A171" i="1"/>
  <c r="A171" i="6" l="1"/>
  <c r="A172" i="1"/>
  <c r="A172" i="6" l="1"/>
  <c r="A173" i="1"/>
  <c r="A173" i="6" l="1"/>
  <c r="A174" i="1"/>
  <c r="A174" i="6" l="1"/>
  <c r="A175" i="1"/>
  <c r="A175" i="6" l="1"/>
  <c r="A176" i="1"/>
  <c r="A176" i="6" l="1"/>
  <c r="A177" i="1"/>
  <c r="A177" i="6" l="1"/>
  <c r="A178" i="1"/>
  <c r="A178" i="6" l="1"/>
  <c r="A179" i="1"/>
  <c r="A179" i="6" l="1"/>
  <c r="A180" i="1"/>
  <c r="A180" i="6" l="1"/>
  <c r="A181" i="1"/>
  <c r="A181" i="6" l="1"/>
  <c r="A182" i="1"/>
  <c r="A182" i="6" l="1"/>
  <c r="A183" i="1"/>
  <c r="A183" i="6" l="1"/>
  <c r="A184" i="1"/>
  <c r="A184" i="6" l="1"/>
  <c r="A185" i="1"/>
  <c r="A185" i="6" l="1"/>
  <c r="A186" i="1"/>
  <c r="A186" i="6" l="1"/>
  <c r="A187" i="1"/>
  <c r="A187" i="6" l="1"/>
  <c r="A188" i="1"/>
  <c r="A188" i="6" l="1"/>
  <c r="A189" i="1"/>
  <c r="A189" i="6" l="1"/>
  <c r="A190" i="1"/>
  <c r="A190" i="6" l="1"/>
  <c r="A191" i="1"/>
  <c r="A191" i="6" l="1"/>
  <c r="A192" i="1"/>
  <c r="A192" i="6" l="1"/>
  <c r="A193" i="1"/>
  <c r="A193" i="6" l="1"/>
  <c r="A194" i="1"/>
  <c r="A194" i="6" l="1"/>
  <c r="A195" i="1"/>
  <c r="A195" i="6" l="1"/>
  <c r="A196" i="1"/>
  <c r="A196" i="6" l="1"/>
  <c r="A197" i="1"/>
  <c r="A197" i="6" l="1"/>
  <c r="A198" i="1"/>
  <c r="A199" i="1" l="1"/>
  <c r="A198" i="6"/>
  <c r="A200" i="1" l="1"/>
  <c r="A199" i="6"/>
  <c r="A201" i="1" l="1"/>
  <c r="A202" i="1" l="1"/>
  <c r="A203" i="1" l="1"/>
  <c r="A204" i="1" l="1"/>
  <c r="A205" i="1" l="1"/>
  <c r="A206" i="1" l="1"/>
  <c r="A207" i="1" l="1"/>
  <c r="A208" i="1" l="1"/>
  <c r="A209" i="1" l="1"/>
  <c r="A210" i="1" l="1"/>
  <c r="A211" i="1" l="1"/>
  <c r="A212" i="1" l="1"/>
  <c r="A213" i="1" l="1"/>
  <c r="A214" i="1" l="1"/>
  <c r="A215" i="1" l="1"/>
  <c r="A216" i="1" l="1"/>
  <c r="A217" i="1" l="1"/>
  <c r="A218" i="1" l="1"/>
  <c r="A219" i="1" l="1"/>
  <c r="A220" i="1" l="1"/>
  <c r="A221" i="1" l="1"/>
  <c r="A222" i="1" l="1"/>
  <c r="A223" i="1" l="1"/>
  <c r="A224" i="1" l="1"/>
  <c r="A225" i="1" l="1"/>
  <c r="A226" i="1" l="1"/>
  <c r="A227" i="1" l="1"/>
  <c r="A228" i="1" l="1"/>
  <c r="A229" i="1" l="1"/>
  <c r="A230" i="1" l="1"/>
  <c r="A231" i="1" l="1"/>
  <c r="A232" i="1" l="1"/>
  <c r="A233" i="1" l="1"/>
  <c r="A234" i="1" l="1"/>
  <c r="A235" i="1" l="1"/>
  <c r="A236" i="1" l="1"/>
  <c r="A237" i="1" l="1"/>
  <c r="A238" i="1" l="1"/>
  <c r="A239" i="1" l="1"/>
  <c r="A240" i="1" l="1"/>
  <c r="A241" i="1" l="1"/>
  <c r="A242" i="1" l="1"/>
  <c r="A243" i="1" l="1"/>
  <c r="A244" i="1" l="1"/>
  <c r="A245" i="1" l="1"/>
  <c r="A246" i="1" l="1"/>
  <c r="A247" i="1" l="1"/>
  <c r="A248" i="1" l="1"/>
  <c r="A249" i="1" l="1"/>
  <c r="A250" i="1" l="1"/>
  <c r="A251" i="1" l="1"/>
  <c r="A252" i="1" l="1"/>
  <c r="A253" i="1" l="1"/>
  <c r="A254" i="1" l="1"/>
  <c r="A255" i="1" l="1"/>
  <c r="A256" i="1" l="1"/>
  <c r="A257" i="1" l="1"/>
  <c r="A258" i="1" l="1"/>
  <c r="A259" i="1" l="1"/>
  <c r="A260" i="1" l="1"/>
  <c r="A261" i="1" l="1"/>
  <c r="A262" i="1" l="1"/>
  <c r="A263" i="1" l="1"/>
  <c r="A264" i="1" l="1"/>
  <c r="A265" i="1" l="1"/>
  <c r="A266" i="1" l="1"/>
  <c r="A267" i="1" l="1"/>
  <c r="A268" i="1" l="1"/>
  <c r="A269" i="1" l="1"/>
  <c r="A270" i="1" l="1"/>
  <c r="A271" i="1" l="1"/>
  <c r="A272" i="1" l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</calcChain>
</file>

<file path=xl/sharedStrings.xml><?xml version="1.0" encoding="utf-8"?>
<sst xmlns="http://schemas.openxmlformats.org/spreadsheetml/2006/main" count="476" uniqueCount="445">
  <si>
    <t>date</t>
  </si>
  <si>
    <t>Total Tested</t>
  </si>
  <si>
    <t>positive</t>
  </si>
  <si>
    <t>Recovered</t>
  </si>
  <si>
    <t>deaths</t>
  </si>
  <si>
    <t>hospitalized</t>
  </si>
  <si>
    <t>new hospital</t>
  </si>
  <si>
    <t>ICU</t>
  </si>
  <si>
    <t>negative</t>
  </si>
  <si>
    <t>Percent Pos</t>
  </si>
  <si>
    <t>discharged</t>
  </si>
  <si>
    <t>never_hospitalized</t>
  </si>
  <si>
    <t>New Positive</t>
  </si>
  <si>
    <t>New Negative</t>
  </si>
  <si>
    <t>New Percent Positive</t>
  </si>
  <si>
    <t>Total Daily Tests</t>
  </si>
  <si>
    <t>Still Sick</t>
  </si>
  <si>
    <t>Percent Hospitalized</t>
  </si>
  <si>
    <t>New Deaths</t>
  </si>
  <si>
    <t>NA</t>
  </si>
  <si>
    <t>Bremer Positive</t>
  </si>
  <si>
    <t>Bremer Recovered</t>
  </si>
  <si>
    <t>28 day delay</t>
  </si>
  <si>
    <t>Date</t>
  </si>
  <si>
    <t>Total Recoveries - Rolling 14 Day Total</t>
  </si>
  <si>
    <t>Total Recoveries</t>
  </si>
  <si>
    <t>Total Individuals Tested - Rolling 14 Day Total</t>
  </si>
  <si>
    <t>Total Individuals Tested</t>
  </si>
  <si>
    <t>Total Positive Cases - Rolling 14 Day Total</t>
  </si>
  <si>
    <t>Total Positive Cases</t>
  </si>
  <si>
    <t>Recoverd</t>
  </si>
  <si>
    <t>Tested</t>
  </si>
  <si>
    <t>Positive</t>
  </si>
  <si>
    <t>TotalTested2</t>
  </si>
  <si>
    <t>TotalPositive2</t>
  </si>
  <si>
    <t>TotalRecovered2</t>
  </si>
  <si>
    <t>TotalDeaths2</t>
  </si>
  <si>
    <t>Total Deaths - Rolling 14 Day Total</t>
  </si>
  <si>
    <t>Total Deaths</t>
  </si>
  <si>
    <t>Butler D</t>
  </si>
  <si>
    <t>BlackHawk R</t>
  </si>
  <si>
    <t>BlackHawk D</t>
  </si>
  <si>
    <t>Butler P</t>
  </si>
  <si>
    <t>BlackHawk P</t>
  </si>
  <si>
    <t>Butler R</t>
  </si>
  <si>
    <t>Bremer Death</t>
  </si>
  <si>
    <t>Bremer SS</t>
  </si>
  <si>
    <t>Butler SS</t>
  </si>
  <si>
    <t>BlackHawk SS</t>
  </si>
  <si>
    <t>Week Positivity Rate</t>
  </si>
  <si>
    <t>RMCC6-Hospitalized</t>
  </si>
  <si>
    <t>RMCC6-ICU</t>
  </si>
  <si>
    <t>RMCC6-Admit</t>
  </si>
  <si>
    <t>RMCC6-Leave</t>
  </si>
  <si>
    <t>Admit</t>
  </si>
  <si>
    <t>Knights Positive</t>
  </si>
  <si>
    <t>Knights Isolation</t>
  </si>
  <si>
    <t>Kights Quarantine</t>
  </si>
  <si>
    <t xml:space="preserve">ID </t>
  </si>
  <si>
    <t xml:space="preserve">Name </t>
  </si>
  <si>
    <t xml:space="preserve">Positive Test Date </t>
  </si>
  <si>
    <t xml:space="preserve">End of Clear Period </t>
  </si>
  <si>
    <t>Farmer, Robert</t>
  </si>
  <si>
    <t>Makondo, Joseph Gaetan</t>
  </si>
  <si>
    <t>Bockarie, Saffa</t>
  </si>
  <si>
    <t>Opoku, Frank Antwi</t>
  </si>
  <si>
    <t>Kacmaz, Yigit</t>
  </si>
  <si>
    <t>Tembe, Mayibongwe Samuel Sakhile</t>
  </si>
  <si>
    <t>Isaac Nguyen</t>
  </si>
  <si>
    <t>Ovitio Svosve</t>
  </si>
  <si>
    <t>Iteriteka, Peace Alberto</t>
  </si>
  <si>
    <t>Ibrahim, Shaukat</t>
  </si>
  <si>
    <t>Sesay, Foday</t>
  </si>
  <si>
    <t>Lekhooana, Iketleng Phillip</t>
  </si>
  <si>
    <t>Chekenya, Danai Christiane</t>
  </si>
  <si>
    <t>Amaro Trevino, Rebeca</t>
  </si>
  <si>
    <t>Smith, Derrick Divondre</t>
  </si>
  <si>
    <t>Freeland, Madison</t>
  </si>
  <si>
    <t>Mcebo Zwane</t>
  </si>
  <si>
    <t>Kelsey Stortz</t>
  </si>
  <si>
    <t>Sam Reyes</t>
  </si>
  <si>
    <t>Emma Nelson</t>
  </si>
  <si>
    <t>Miranda Wood</t>
  </si>
  <si>
    <t>Natalie Flugrad</t>
  </si>
  <si>
    <t xml:space="preserve">Sydney Fellows </t>
  </si>
  <si>
    <t>Peter Unmacht</t>
  </si>
  <si>
    <t>Haley Meyer</t>
  </si>
  <si>
    <t>Bryeen Gryp</t>
  </si>
  <si>
    <t>Darren Kilpatrick</t>
  </si>
  <si>
    <t>Abram Becker</t>
  </si>
  <si>
    <t>Ryan Fitz</t>
  </si>
  <si>
    <t>Anthony AJ Toigo</t>
  </si>
  <si>
    <t>Bailey Brown</t>
  </si>
  <si>
    <t>Noah May</t>
  </si>
  <si>
    <t xml:space="preserve">Aidan Weber </t>
  </si>
  <si>
    <t>Hunter Horman</t>
  </si>
  <si>
    <t>Kelsee Harvey</t>
  </si>
  <si>
    <t>Kenzie Diamond</t>
  </si>
  <si>
    <t>Caleb Andrews</t>
  </si>
  <si>
    <t>Katie Rinnman</t>
  </si>
  <si>
    <t>Parker Ingamells</t>
  </si>
  <si>
    <t>Steve Borneman</t>
  </si>
  <si>
    <t>Becca Montgomery</t>
  </si>
  <si>
    <t>Braden Holmquist</t>
  </si>
  <si>
    <t>Ambriel  Jacobs</t>
  </si>
  <si>
    <t>Abby McGrane</t>
  </si>
  <si>
    <t>Brett Kelting</t>
  </si>
  <si>
    <t>Sydney Illg</t>
  </si>
  <si>
    <t>Carlye Brown</t>
  </si>
  <si>
    <t>Brea Dillavou</t>
  </si>
  <si>
    <t xml:space="preserve">Hannah Anderson </t>
  </si>
  <si>
    <t>Amber Laube</t>
  </si>
  <si>
    <t>Parker Ridge</t>
  </si>
  <si>
    <t xml:space="preserve">Drew Olson </t>
  </si>
  <si>
    <t>Jack Molestead</t>
  </si>
  <si>
    <t xml:space="preserve">Theo Arndt </t>
  </si>
  <si>
    <t>Sam Niichel</t>
  </si>
  <si>
    <t xml:space="preserve">Cael Boehmer </t>
  </si>
  <si>
    <t>Dylan Berg</t>
  </si>
  <si>
    <t>Jordan Downing</t>
  </si>
  <si>
    <t>Donaven Juarez</t>
  </si>
  <si>
    <t xml:space="preserve">Riley Konrady </t>
  </si>
  <si>
    <t>Jack Veber</t>
  </si>
  <si>
    <t>Dallin Ewart</t>
  </si>
  <si>
    <t>Zach Oldham</t>
  </si>
  <si>
    <t xml:space="preserve">Brady Arens </t>
  </si>
  <si>
    <t>Nick Mehling</t>
  </si>
  <si>
    <t>Lauren Ulveling</t>
  </si>
  <si>
    <t>Ashley Nelson</t>
  </si>
  <si>
    <t xml:space="preserve">Brady Fritz </t>
  </si>
  <si>
    <t xml:space="preserve">Anna Rood </t>
  </si>
  <si>
    <t xml:space="preserve">Tarah Wedhe </t>
  </si>
  <si>
    <t>Ben Dunlap</t>
  </si>
  <si>
    <t>Gavin Woods</t>
  </si>
  <si>
    <t xml:space="preserve">Ben Midtgaard </t>
  </si>
  <si>
    <t xml:space="preserve">Broden Coulter </t>
  </si>
  <si>
    <t>Dakota Stevenson</t>
  </si>
  <si>
    <t>Gianna Witmer</t>
  </si>
  <si>
    <t>Chloe Zierke</t>
  </si>
  <si>
    <t>Morgan Frawley</t>
  </si>
  <si>
    <t>Dylan Gotto</t>
  </si>
  <si>
    <t xml:space="preserve">Lauren Wisdom </t>
  </si>
  <si>
    <t>Madi Flemming</t>
  </si>
  <si>
    <t>Kjirsten Zahn</t>
  </si>
  <si>
    <t>Draven Williams</t>
  </si>
  <si>
    <t>Nell Sysbesma</t>
  </si>
  <si>
    <t>Hazkett Zeledon-Pena</t>
  </si>
  <si>
    <t>Molly Close</t>
  </si>
  <si>
    <t>Blake Bauer</t>
  </si>
  <si>
    <t>Morgan Pruitt</t>
  </si>
  <si>
    <t>Riley Linck-Tollesfbol</t>
  </si>
  <si>
    <t>Gavin Dooley</t>
  </si>
  <si>
    <t>Austin Derbas</t>
  </si>
  <si>
    <t>Matthew Buckner</t>
  </si>
  <si>
    <t>Reegan Deputy</t>
  </si>
  <si>
    <t>Jessica Steingard</t>
  </si>
  <si>
    <t>Ashley Matejka</t>
  </si>
  <si>
    <t xml:space="preserve">Adam Sacia </t>
  </si>
  <si>
    <t xml:space="preserve">Brandon Russel </t>
  </si>
  <si>
    <t>Tucker Kinney</t>
  </si>
  <si>
    <t xml:space="preserve">Peyton Meisner </t>
  </si>
  <si>
    <t>Baily Naig</t>
  </si>
  <si>
    <t xml:space="preserve">Lauren Fox </t>
  </si>
  <si>
    <t>Nile Mcglauglin</t>
  </si>
  <si>
    <t>End Isolation</t>
  </si>
  <si>
    <t>Colby Gibson</t>
  </si>
  <si>
    <t>Jarret Johnson</t>
  </si>
  <si>
    <t>Robert Solorio</t>
  </si>
  <si>
    <t>Jamal Chakkour</t>
  </si>
  <si>
    <t>Damari Dancy</t>
  </si>
  <si>
    <t>Devin Nobiling</t>
  </si>
  <si>
    <t>Alexa Ganzeveld</t>
  </si>
  <si>
    <t>Lakota Daniels</t>
  </si>
  <si>
    <t>Dalton Whitehall Gilkes</t>
  </si>
  <si>
    <t>Kyler Romero</t>
  </si>
  <si>
    <t>Adrian Coello</t>
  </si>
  <si>
    <t>Zachary Heyerhoff</t>
  </si>
  <si>
    <t>Drake Strnad</t>
  </si>
  <si>
    <t>Emma Ammons</t>
  </si>
  <si>
    <t>Hannah Happ</t>
  </si>
  <si>
    <t>Maddy Schuchmann</t>
  </si>
  <si>
    <t>Sophia Huntington</t>
  </si>
  <si>
    <t>Taylor Zumbach</t>
  </si>
  <si>
    <t xml:space="preserve">Sabrina Moody </t>
  </si>
  <si>
    <t>Grant McCallips</t>
  </si>
  <si>
    <t>Kaiden Tripp</t>
  </si>
  <si>
    <t>Raymon Dominguez</t>
  </si>
  <si>
    <t xml:space="preserve">Jensen Clapp </t>
  </si>
  <si>
    <t xml:space="preserve">Jessi Sarcone </t>
  </si>
  <si>
    <t xml:space="preserve">Rachel Nagel </t>
  </si>
  <si>
    <t>Isabel Schneider</t>
  </si>
  <si>
    <t>Ella Brase</t>
  </si>
  <si>
    <t>Joshua Henkenius</t>
  </si>
  <si>
    <t xml:space="preserve">Breya Christopher </t>
  </si>
  <si>
    <t>Katie Crock</t>
  </si>
  <si>
    <t>Lexus Church</t>
  </si>
  <si>
    <t xml:space="preserve">Achilles Solomon </t>
  </si>
  <si>
    <t>Sanam Tamang</t>
  </si>
  <si>
    <t>Belle Albers</t>
  </si>
  <si>
    <t>Lauryn Henderson</t>
  </si>
  <si>
    <t xml:space="preserve">Ethan Beck </t>
  </si>
  <si>
    <t xml:space="preserve">Brenna Jacobs </t>
  </si>
  <si>
    <t xml:space="preserve">Ellie Johnson </t>
  </si>
  <si>
    <t xml:space="preserve">Justin Henry </t>
  </si>
  <si>
    <t xml:space="preserve">Sam Joerger </t>
  </si>
  <si>
    <t xml:space="preserve">Claire Marsh </t>
  </si>
  <si>
    <t>Taylor Runchey</t>
  </si>
  <si>
    <t>Max</t>
  </si>
  <si>
    <t>Individuals Reported</t>
  </si>
  <si>
    <t>Individuals Positive</t>
  </si>
  <si>
    <t>Bremer Rep</t>
  </si>
  <si>
    <t>Bremer Pos</t>
  </si>
  <si>
    <t>Black Hawk Rep</t>
  </si>
  <si>
    <t>Black Hawk Pos</t>
  </si>
  <si>
    <t>Butler Rep</t>
  </si>
  <si>
    <t>Butler Pos</t>
  </si>
  <si>
    <t>Bremer Pct</t>
  </si>
  <si>
    <t>Black Hawk Pct</t>
  </si>
  <si>
    <t>Butler Pct</t>
  </si>
  <si>
    <t>Skip Navigation</t>
  </si>
  <si>
    <t>Sign In</t>
  </si>
  <si>
    <t>Explore</t>
  </si>
  <si>
    <t>Data</t>
  </si>
  <si>
    <t>Documents</t>
  </si>
  <si>
    <t>Apps &amp; Maps</t>
  </si>
  <si>
    <t>COVID-19 in Iowa</t>
  </si>
  <si>
    <t>Current Cases Accessibility Page</t>
  </si>
  <si>
    <t>This page is designed to work with screen reader technology.</t>
  </si>
  <si>
    <t xml:space="preserve">Data is updated daily ~11 AM. </t>
  </si>
  <si>
    <t>Last Updated</t>
  </si>
  <si>
    <t>Total Confirmed Cases</t>
  </si>
  <si>
    <t>Deceased</t>
  </si>
  <si>
    <t>Hospitalized</t>
  </si>
  <si>
    <t>Recovering</t>
  </si>
  <si>
    <t>Child Cases (0-17)</t>
  </si>
  <si>
    <t>Adult Cases (18-40)</t>
  </si>
  <si>
    <t>Middle Aged Cases (41-60)</t>
  </si>
  <si>
    <t>Older Adult Cases (61-80)</t>
  </si>
  <si>
    <t>Elderly Cases (81 or Older)</t>
  </si>
  <si>
    <t>Male Cases</t>
  </si>
  <si>
    <t>Female Cases</t>
  </si>
  <si>
    <t>Individuals Tested</t>
  </si>
  <si>
    <t>COVID-19 Patients Admitted in last 24 hrs</t>
  </si>
  <si>
    <t>COVID-19 Patients in ICU</t>
  </si>
  <si>
    <t>Total Ventilators Available</t>
  </si>
  <si>
    <t>COVID-19 Patients on Ventilators</t>
  </si>
  <si>
    <t>County</t>
  </si>
  <si>
    <t>Total Recovered</t>
  </si>
  <si>
    <t>Polk</t>
  </si>
  <si>
    <t>Woodbury</t>
  </si>
  <si>
    <t>Linn</t>
  </si>
  <si>
    <t>Black Hawk</t>
  </si>
  <si>
    <t>Johnson</t>
  </si>
  <si>
    <t>Dubuque</t>
  </si>
  <si>
    <t>Scott</t>
  </si>
  <si>
    <t>Story</t>
  </si>
  <si>
    <t>Dallas</t>
  </si>
  <si>
    <t>Pottawattamie</t>
  </si>
  <si>
    <t>Sioux</t>
  </si>
  <si>
    <t>Marshall</t>
  </si>
  <si>
    <t>Buena Vista</t>
  </si>
  <si>
    <t>Webster</t>
  </si>
  <si>
    <t>Plymouth</t>
  </si>
  <si>
    <t>Cerro Gordo</t>
  </si>
  <si>
    <t>Des Moines</t>
  </si>
  <si>
    <t>Clinton</t>
  </si>
  <si>
    <t>Wapello</t>
  </si>
  <si>
    <t>Muscatine</t>
  </si>
  <si>
    <t>Warren</t>
  </si>
  <si>
    <t>Jasper</t>
  </si>
  <si>
    <t>Crawford</t>
  </si>
  <si>
    <t>Carroll</t>
  </si>
  <si>
    <t>Marion</t>
  </si>
  <si>
    <t>Henry</t>
  </si>
  <si>
    <t>Jones</t>
  </si>
  <si>
    <t>Lee</t>
  </si>
  <si>
    <t>Tama</t>
  </si>
  <si>
    <t>Bremer</t>
  </si>
  <si>
    <t>Delaware</t>
  </si>
  <si>
    <t>Jackson</t>
  </si>
  <si>
    <t>Dickinson</t>
  </si>
  <si>
    <t>O'Brien</t>
  </si>
  <si>
    <t>Benton</t>
  </si>
  <si>
    <t>Wright</t>
  </si>
  <si>
    <t>Boone</t>
  </si>
  <si>
    <t>Mahaska</t>
  </si>
  <si>
    <t>Washington</t>
  </si>
  <si>
    <t>Harrison</t>
  </si>
  <si>
    <t>Clay</t>
  </si>
  <si>
    <t>Clayton</t>
  </si>
  <si>
    <t>Buchanan</t>
  </si>
  <si>
    <t>Hardin</t>
  </si>
  <si>
    <t>Page</t>
  </si>
  <si>
    <t>Cedar</t>
  </si>
  <si>
    <t>Lyon</t>
  </si>
  <si>
    <t>Louisa</t>
  </si>
  <si>
    <t>Calhoun</t>
  </si>
  <si>
    <t>Poweshiek</t>
  </si>
  <si>
    <t>Winnebago</t>
  </si>
  <si>
    <t>Winneshiek</t>
  </si>
  <si>
    <t>Kossuth</t>
  </si>
  <si>
    <t>Mills</t>
  </si>
  <si>
    <t>Iowa</t>
  </si>
  <si>
    <t>Hamilton</t>
  </si>
  <si>
    <t>Cass</t>
  </si>
  <si>
    <t>Floyd</t>
  </si>
  <si>
    <t>Fayette</t>
  </si>
  <si>
    <t>Butler</t>
  </si>
  <si>
    <t>Hancock</t>
  </si>
  <si>
    <t>Cherokee</t>
  </si>
  <si>
    <t>Sac</t>
  </si>
  <si>
    <t>Emmet</t>
  </si>
  <si>
    <t>Guthrie</t>
  </si>
  <si>
    <t>Shelby</t>
  </si>
  <si>
    <t>Allamakee</t>
  </si>
  <si>
    <t>Grundy</t>
  </si>
  <si>
    <t>Chickasaw</t>
  </si>
  <si>
    <t>Franklin</t>
  </si>
  <si>
    <t>Humboldt</t>
  </si>
  <si>
    <t>Madison</t>
  </si>
  <si>
    <t>Mitchell</t>
  </si>
  <si>
    <t>Palo Alto</t>
  </si>
  <si>
    <t>Clarke</t>
  </si>
  <si>
    <t>Appanoose</t>
  </si>
  <si>
    <t>Osceola</t>
  </si>
  <si>
    <t>Union</t>
  </si>
  <si>
    <t>Jefferson</t>
  </si>
  <si>
    <t>Pocahontas</t>
  </si>
  <si>
    <t>Howard</t>
  </si>
  <si>
    <t>Monroe</t>
  </si>
  <si>
    <t>Taylor</t>
  </si>
  <si>
    <t>Ida</t>
  </si>
  <si>
    <t>Monona</t>
  </si>
  <si>
    <t>Keokuk</t>
  </si>
  <si>
    <t>Adair</t>
  </si>
  <si>
    <t>Greene</t>
  </si>
  <si>
    <t>Montgomery</t>
  </si>
  <si>
    <t>Davis</t>
  </si>
  <si>
    <t>Fremont</t>
  </si>
  <si>
    <t>Lucas</t>
  </si>
  <si>
    <t>Van Buren</t>
  </si>
  <si>
    <t>Pending Investigation</t>
  </si>
  <si>
    <t>Audubon</t>
  </si>
  <si>
    <t>Wayne</t>
  </si>
  <si>
    <t>Decatur</t>
  </si>
  <si>
    <t>Worth</t>
  </si>
  <si>
    <t>Ringgold</t>
  </si>
  <si>
    <t>Adams</t>
  </si>
  <si>
    <t>COVID-19 Questions for Individuals: Dial 2-1-1</t>
  </si>
  <si>
    <t>COVID-19 Questions for Healthcare Providers: 800.362.2736</t>
  </si>
  <si>
    <t>Iowa Multilingual COVID-19 Phone Line: 877.558.2609</t>
  </si>
  <si>
    <t>Legal Information Hotline for COVID-19: 800.332.0419</t>
  </si>
  <si>
    <t>Iowa Domestic Violence Hotline: 800.770.1650</t>
  </si>
  <si>
    <t>Iowa Dept. of Corrections COVID-19 Hotline: 515.373.5457</t>
  </si>
  <si>
    <t xml:space="preserve">  </t>
  </si>
  <si>
    <t xml:space="preserve">Carson McSorley </t>
  </si>
  <si>
    <t>Courtney Stucker</t>
  </si>
  <si>
    <t>Auri Redding</t>
  </si>
  <si>
    <t>Nathan Stephany</t>
  </si>
  <si>
    <t>Keagan John</t>
  </si>
  <si>
    <t xml:space="preserve">Allison Kuehn </t>
  </si>
  <si>
    <t>Rachel Ndjuluwa</t>
  </si>
  <si>
    <t xml:space="preserve">Dani Johnson </t>
  </si>
  <si>
    <t xml:space="preserve">Bennett Goettch </t>
  </si>
  <si>
    <t xml:space="preserve">Jordan Brandon </t>
  </si>
  <si>
    <t>Freddie Garcia</t>
  </si>
  <si>
    <t>Izik Rodriguez</t>
  </si>
  <si>
    <t>Brittany Strause</t>
  </si>
  <si>
    <t>Annaka Noss</t>
  </si>
  <si>
    <t>Nickolas Duysen</t>
  </si>
  <si>
    <t>Gage Cates</t>
  </si>
  <si>
    <t xml:space="preserve">Nolan Schwarting </t>
  </si>
  <si>
    <t>Karly Miner</t>
  </si>
  <si>
    <t>Joseline A. Robles Rosales</t>
  </si>
  <si>
    <t>Braydin Farrell</t>
  </si>
  <si>
    <t>Brandt Peterson</t>
  </si>
  <si>
    <t>Allison Keis</t>
  </si>
  <si>
    <t>Kayla Boeke</t>
  </si>
  <si>
    <t xml:space="preserve">Lindsey Spolidoro </t>
  </si>
  <si>
    <t>Jackie Garza</t>
  </si>
  <si>
    <t>Natalie Clayberg</t>
  </si>
  <si>
    <t>Rachel Macdonald</t>
  </si>
  <si>
    <t>Haley Beckert</t>
  </si>
  <si>
    <t>Riley Barrett</t>
  </si>
  <si>
    <t>Allie Nicolaus</t>
  </si>
  <si>
    <t>Nicole Hasek</t>
  </si>
  <si>
    <t>Cassidy Tweedt</t>
  </si>
  <si>
    <t xml:space="preserve">Tate Jones </t>
  </si>
  <si>
    <t>Bo McMahon</t>
  </si>
  <si>
    <t>Natalie Henriksen</t>
  </si>
  <si>
    <t>Mallory Laube</t>
  </si>
  <si>
    <t>Bremer 7Day</t>
  </si>
  <si>
    <t>Black Hawk 7Day</t>
  </si>
  <si>
    <t>Butler 7Day</t>
  </si>
  <si>
    <t>Bremer School</t>
  </si>
  <si>
    <t>Black Hawk School</t>
  </si>
  <si>
    <t>State 7Day</t>
  </si>
  <si>
    <t>State 14Day</t>
  </si>
  <si>
    <t>Marked Recovered</t>
  </si>
  <si>
    <t>Out of Isolation</t>
  </si>
  <si>
    <t>Cody Christopherson</t>
  </si>
  <si>
    <t>Amelia Ouverson</t>
  </si>
  <si>
    <t xml:space="preserve">ChyAnne Jha </t>
  </si>
  <si>
    <t>Hannah Boecker</t>
  </si>
  <si>
    <t xml:space="preserve">Emma Strong </t>
  </si>
  <si>
    <t>Theo Herbst-Ulmer</t>
  </si>
  <si>
    <t>Charlie Otto</t>
  </si>
  <si>
    <t xml:space="preserve">Derek Jordan </t>
  </si>
  <si>
    <t>Max Miller</t>
  </si>
  <si>
    <t>Sidney Baumgartner</t>
  </si>
  <si>
    <t>Annie Place</t>
  </si>
  <si>
    <t>Jack Priske</t>
  </si>
  <si>
    <t>Mike Schilling</t>
  </si>
  <si>
    <t>Grace Morningstar</t>
  </si>
  <si>
    <t>Hidaly Hernandez</t>
  </si>
  <si>
    <t>Mikayla Holub</t>
  </si>
  <si>
    <t xml:space="preserve">Halle Siegler </t>
  </si>
  <si>
    <t xml:space="preserve">Melissa Shockley </t>
  </si>
  <si>
    <t>Lauren Holtz</t>
  </si>
  <si>
    <t xml:space="preserve">Katie Hirv </t>
  </si>
  <si>
    <t xml:space="preserve">Lura Ajdini </t>
  </si>
  <si>
    <t>Britta Solheim</t>
  </si>
  <si>
    <t xml:space="preserve">Brianna Hull </t>
  </si>
  <si>
    <t>Micah Decker</t>
  </si>
  <si>
    <t>Keith Castillo</t>
  </si>
  <si>
    <t>Alonso Pacheco</t>
  </si>
  <si>
    <t>Samuel Bast</t>
  </si>
  <si>
    <t xml:space="preserve">Gene Anne Berst </t>
  </si>
  <si>
    <t xml:space="preserve">Nathan Hickox-Young </t>
  </si>
  <si>
    <t xml:space="preserve">Brandon Merritt </t>
  </si>
  <si>
    <t xml:space="preserve">Danielle Pattison </t>
  </si>
  <si>
    <t>Caitlyn Owen</t>
  </si>
  <si>
    <t>Hunter Davis</t>
  </si>
  <si>
    <t>Julia Evans</t>
  </si>
  <si>
    <t>Megan Bywater</t>
  </si>
  <si>
    <t>Grace Pistek</t>
  </si>
  <si>
    <t>Connor Elumba</t>
  </si>
  <si>
    <t>Malcom Newell</t>
  </si>
  <si>
    <t>Londyn Witmer</t>
  </si>
  <si>
    <t>Carlea Jones</t>
  </si>
  <si>
    <t xml:space="preserve">Lexi Shaffer </t>
  </si>
  <si>
    <t>Total Tests</t>
  </si>
  <si>
    <t>Positive Tests</t>
  </si>
  <si>
    <t>Individuals Postive</t>
  </si>
  <si>
    <t>Butler School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</si>
</sst>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yyyy\-mm\-dd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Segoe UI"/>
      <family val="2"/>
    </font>
    <font>
      <sz val="11"/>
      <color rgb="FF00000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rgb="FF000000"/>
      </patternFill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14" fontId="0" fillId="0" borderId="0" xfId="0" applyNumberFormat="1"/>
    <xf numFmtId="9" fontId="0" fillId="0" borderId="0" xfId="0" applyNumberFormat="1"/>
    <xf numFmtId="9" fontId="0" fillId="0" borderId="0" xfId="1" applyFont="1"/>
    <xf numFmtId="9" fontId="0" fillId="0" borderId="0" xfId="1" applyNumberFormat="1" applyFont="1"/>
    <xf numFmtId="0" fontId="18" fillId="0" borderId="10" xfId="0" applyFont="1" applyBorder="1" applyAlignment="1">
      <alignment horizontal="right" wrapText="1"/>
    </xf>
    <xf numFmtId="0" fontId="18" fillId="0" borderId="11" xfId="0" applyFont="1" applyFill="1" applyBorder="1" applyAlignment="1">
      <alignment horizontal="right" wrapText="1"/>
    </xf>
    <xf numFmtId="0" fontId="0" fillId="0" borderId="0" xfId="0" applyFill="1" applyBorder="1"/>
    <xf numFmtId="164" fontId="0" fillId="0" borderId="0" xfId="1" applyNumberFormat="1" applyFont="1"/>
    <xf numFmtId="0" fontId="0" fillId="0" borderId="0" xfId="0" applyNumberFormat="1"/>
    <xf numFmtId="0" fontId="18" fillId="0" borderId="11" xfId="0" applyFont="1" applyBorder="1" applyAlignment="1">
      <alignment horizontal="right" wrapText="1"/>
    </xf>
    <xf numFmtId="0" fontId="19" fillId="0" borderId="0" xfId="0" applyFont="1"/>
    <xf numFmtId="14" fontId="19" fillId="0" borderId="0" xfId="0" applyNumberFormat="1" applyFont="1"/>
    <xf numFmtId="14" fontId="19" fillId="33" borderId="0" xfId="0" applyNumberFormat="1" applyFont="1" applyFill="1"/>
    <xf numFmtId="165" fontId="0" fillId="0" borderId="0" xfId="0" applyNumberFormat="1"/>
    <xf numFmtId="3" fontId="0" fillId="0" borderId="0" xfId="0" applyNumberFormat="1"/>
    <xf numFmtId="0" fontId="20" fillId="0" borderId="0" xfId="0" applyFont="1"/>
    <xf numFmtId="0" fontId="19" fillId="0" borderId="0" xfId="0" applyFont="1" applyAlignment="1">
      <alignment horizontal="center"/>
    </xf>
    <xf numFmtId="14" fontId="21" fillId="0" borderId="0" xfId="0" applyNumberFormat="1" applyFont="1"/>
    <xf numFmtId="14" fontId="19" fillId="0" borderId="0" xfId="0" applyNumberFormat="1" applyFont="1" applyAlignment="1">
      <alignment horizontal="right"/>
    </xf>
    <xf numFmtId="0" fontId="0" fillId="34" borderId="0" xfId="0" applyFill="1"/>
    <xf numFmtId="0" fontId="0" fillId="0" borderId="0" xfId="0" applyFill="1"/>
    <xf numFmtId="0" fontId="0" fillId="0" borderId="0" xfId="0" applyNumberFormat="1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2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B330"/>
  <sheetViews>
    <sheetView tabSelected="1" zoomScale="112" zoomScaleNormal="112" workbookViewId="0">
      <pane xSplit="1" ySplit="1" topLeftCell="AB315" activePane="bottomRight" state="frozen"/>
      <selection pane="topRight" activeCell="B1" sqref="B1"/>
      <selection pane="bottomLeft" activeCell="A2" sqref="A2"/>
      <selection pane="bottomRight" activeCell="BI329" sqref="AS329:BI330"/>
    </sheetView>
  </sheetViews>
  <sheetFormatPr defaultRowHeight="14.5" x14ac:dyDescent="0.35"/>
  <cols>
    <col min="1" max="1" width="12.26953125" style="14" customWidth="1"/>
    <col min="2" max="2" width="11" bestFit="1" customWidth="1"/>
    <col min="5" max="5" width="9.453125" bestFit="1" customWidth="1"/>
    <col min="7" max="7" width="0" hidden="1" customWidth="1"/>
    <col min="16" max="17" width="0" hidden="1" customWidth="1"/>
    <col min="41" max="44" width="8.7265625" hidden="1" customWidth="1"/>
    <col min="45" max="61" width="8.7265625" customWidth="1"/>
    <col min="62" max="64" width="8.7265625" style="20"/>
    <col min="65" max="80" width="8.7265625" style="21"/>
  </cols>
  <sheetData>
    <row r="1" spans="1:80" x14ac:dyDescent="0.35">
      <c r="A1" s="14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54</v>
      </c>
      <c r="J1" t="s">
        <v>50</v>
      </c>
      <c r="K1" t="s">
        <v>51</v>
      </c>
      <c r="L1" t="s">
        <v>52</v>
      </c>
      <c r="M1" t="s">
        <v>53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49</v>
      </c>
      <c r="V1" t="s">
        <v>15</v>
      </c>
      <c r="W1" t="s">
        <v>16</v>
      </c>
      <c r="X1" t="s">
        <v>17</v>
      </c>
      <c r="Y1" t="s">
        <v>18</v>
      </c>
      <c r="Z1" t="s">
        <v>20</v>
      </c>
      <c r="AA1" t="s">
        <v>42</v>
      </c>
      <c r="AB1" t="s">
        <v>43</v>
      </c>
      <c r="AC1" t="s">
        <v>21</v>
      </c>
      <c r="AD1" t="s">
        <v>44</v>
      </c>
      <c r="AE1" t="s">
        <v>40</v>
      </c>
      <c r="AF1" t="s">
        <v>45</v>
      </c>
      <c r="AG1" t="s">
        <v>39</v>
      </c>
      <c r="AH1" t="s">
        <v>41</v>
      </c>
      <c r="AI1" t="s">
        <v>46</v>
      </c>
      <c r="AJ1" t="s">
        <v>47</v>
      </c>
      <c r="AK1" t="s">
        <v>48</v>
      </c>
      <c r="AL1" t="s">
        <v>55</v>
      </c>
      <c r="AM1" t="s">
        <v>56</v>
      </c>
      <c r="AN1" t="s">
        <v>57</v>
      </c>
      <c r="AO1" t="s">
        <v>33</v>
      </c>
      <c r="AP1" t="s">
        <v>34</v>
      </c>
      <c r="AQ1" t="s">
        <v>35</v>
      </c>
      <c r="AR1" t="s">
        <v>36</v>
      </c>
      <c r="AS1" t="s">
        <v>208</v>
      </c>
      <c r="AT1" t="s">
        <v>209</v>
      </c>
      <c r="AV1" t="s">
        <v>210</v>
      </c>
      <c r="AW1" t="s">
        <v>211</v>
      </c>
      <c r="AX1" t="s">
        <v>212</v>
      </c>
      <c r="AY1" t="s">
        <v>213</v>
      </c>
      <c r="AZ1" t="s">
        <v>214</v>
      </c>
      <c r="BA1" t="s">
        <v>215</v>
      </c>
      <c r="BB1" t="s">
        <v>216</v>
      </c>
      <c r="BC1" t="s">
        <v>217</v>
      </c>
      <c r="BD1" t="s">
        <v>218</v>
      </c>
      <c r="BE1" t="s">
        <v>396</v>
      </c>
      <c r="BF1" t="s">
        <v>397</v>
      </c>
      <c r="BG1" t="s">
        <v>391</v>
      </c>
      <c r="BH1" t="s">
        <v>392</v>
      </c>
      <c r="BI1" t="s">
        <v>393</v>
      </c>
      <c r="BJ1" s="20" t="s">
        <v>394</v>
      </c>
      <c r="BK1" s="20" t="s">
        <v>395</v>
      </c>
      <c r="BL1" s="20" t="s">
        <v>444</v>
      </c>
      <c r="BM1" s="21" t="s">
        <v>441</v>
      </c>
      <c r="BN1" s="21" t="s">
        <v>241</v>
      </c>
      <c r="BO1" s="21" t="s">
        <v>442</v>
      </c>
      <c r="BP1" s="21" t="s">
        <v>443</v>
      </c>
      <c r="BQ1" s="21" t="str">
        <f>"Bremer "&amp;BM1</f>
        <v>Bremer Total Tests</v>
      </c>
      <c r="BR1" s="21" t="str">
        <f t="shared" ref="BR1:BT1" si="0">"Bremer "&amp;BN1</f>
        <v>Bremer Individuals Tested</v>
      </c>
      <c r="BS1" s="21" t="str">
        <f t="shared" si="0"/>
        <v>Bremer Positive Tests</v>
      </c>
      <c r="BT1" s="21" t="str">
        <f t="shared" si="0"/>
        <v>Bremer Individuals Postive</v>
      </c>
      <c r="BU1" s="21" t="str">
        <f>"Butler "&amp;BM1</f>
        <v>Butler Total Tests</v>
      </c>
      <c r="BV1" s="21" t="str">
        <f t="shared" ref="BV1:BX1" si="1">"Butler "&amp;BN1</f>
        <v>Butler Individuals Tested</v>
      </c>
      <c r="BW1" s="21" t="str">
        <f t="shared" si="1"/>
        <v>Butler Positive Tests</v>
      </c>
      <c r="BX1" s="21" t="str">
        <f t="shared" si="1"/>
        <v>Butler Individuals Postive</v>
      </c>
      <c r="BY1" s="21" t="str">
        <f>"Black Hawk "&amp;BM1</f>
        <v>Black Hawk Total Tests</v>
      </c>
      <c r="BZ1" s="21" t="str">
        <f t="shared" ref="BZ1:CB1" si="2">"Black Hawk "&amp;BN1</f>
        <v>Black Hawk Individuals Tested</v>
      </c>
      <c r="CA1" s="21" t="str">
        <f t="shared" si="2"/>
        <v>Black Hawk Positive Tests</v>
      </c>
      <c r="CB1" s="21" t="str">
        <f t="shared" si="2"/>
        <v>Black Hawk Individuals Postive</v>
      </c>
    </row>
    <row r="2" spans="1:80" x14ac:dyDescent="0.35">
      <c r="A2" s="14">
        <v>43898</v>
      </c>
      <c r="C2">
        <v>3</v>
      </c>
      <c r="E2">
        <v>0</v>
      </c>
      <c r="N2" t="s">
        <v>19</v>
      </c>
      <c r="O2" t="s">
        <v>19</v>
      </c>
      <c r="AO2">
        <f>Sheet1!M2</f>
        <v>10</v>
      </c>
      <c r="AP2">
        <f>Sheet1!Q2</f>
        <v>0</v>
      </c>
      <c r="AQ2">
        <f>Sheet1!I2</f>
        <v>0</v>
      </c>
    </row>
    <row r="3" spans="1:80" x14ac:dyDescent="0.35">
      <c r="A3" s="14">
        <v>43899</v>
      </c>
      <c r="C3">
        <v>5</v>
      </c>
      <c r="E3">
        <v>0</v>
      </c>
      <c r="N3" t="s">
        <v>19</v>
      </c>
      <c r="O3" t="s">
        <v>19</v>
      </c>
      <c r="R3">
        <v>2</v>
      </c>
      <c r="Y3">
        <v>0</v>
      </c>
      <c r="AO3">
        <f>Sheet1!M3</f>
        <v>40</v>
      </c>
      <c r="AP3">
        <f>Sheet1!Q3</f>
        <v>7</v>
      </c>
      <c r="AQ3">
        <f>Sheet1!I3</f>
        <v>0</v>
      </c>
    </row>
    <row r="4" spans="1:80" x14ac:dyDescent="0.35">
      <c r="A4" s="14">
        <v>43900</v>
      </c>
      <c r="B4">
        <v>27</v>
      </c>
      <c r="C4">
        <v>13</v>
      </c>
      <c r="E4">
        <v>0</v>
      </c>
      <c r="N4">
        <v>14</v>
      </c>
      <c r="O4" s="2">
        <v>0.48</v>
      </c>
      <c r="R4">
        <v>8</v>
      </c>
      <c r="Y4">
        <v>0</v>
      </c>
      <c r="AO4">
        <f>Sheet1!M4</f>
        <v>49</v>
      </c>
      <c r="AP4">
        <f>Sheet1!Q4</f>
        <v>12</v>
      </c>
      <c r="AQ4">
        <f>Sheet1!I4</f>
        <v>0</v>
      </c>
    </row>
    <row r="5" spans="1:80" x14ac:dyDescent="0.35">
      <c r="A5" s="14">
        <v>43901</v>
      </c>
      <c r="B5">
        <v>35</v>
      </c>
      <c r="C5">
        <v>14</v>
      </c>
      <c r="E5">
        <v>0</v>
      </c>
      <c r="N5">
        <v>21</v>
      </c>
      <c r="O5" s="2">
        <v>0.4</v>
      </c>
      <c r="R5">
        <v>1</v>
      </c>
      <c r="S5">
        <v>7</v>
      </c>
      <c r="Y5">
        <v>0</v>
      </c>
      <c r="AO5">
        <f>Sheet1!M5</f>
        <v>64</v>
      </c>
      <c r="AP5">
        <f>Sheet1!Q5</f>
        <v>13</v>
      </c>
      <c r="AQ5">
        <f>Sheet1!I5</f>
        <v>0</v>
      </c>
    </row>
    <row r="6" spans="1:80" x14ac:dyDescent="0.35">
      <c r="A6" s="14">
        <v>43903</v>
      </c>
      <c r="C6">
        <v>17</v>
      </c>
      <c r="E6">
        <v>0</v>
      </c>
      <c r="N6" t="s">
        <v>19</v>
      </c>
      <c r="O6" t="s">
        <v>19</v>
      </c>
      <c r="R6">
        <v>3</v>
      </c>
      <c r="Y6">
        <v>0</v>
      </c>
      <c r="AO6">
        <f>Sheet1!M6</f>
        <v>128</v>
      </c>
      <c r="AP6">
        <f>Sheet1!Q6</f>
        <v>17</v>
      </c>
      <c r="AQ6">
        <f>Sheet1!I6</f>
        <v>0</v>
      </c>
    </row>
    <row r="7" spans="1:80" x14ac:dyDescent="0.35">
      <c r="A7" s="14">
        <v>43904</v>
      </c>
      <c r="C7">
        <v>18</v>
      </c>
      <c r="E7">
        <v>0</v>
      </c>
      <c r="N7" t="s">
        <v>19</v>
      </c>
      <c r="O7" t="s">
        <v>19</v>
      </c>
      <c r="R7">
        <v>1</v>
      </c>
      <c r="Y7">
        <v>0</v>
      </c>
      <c r="AO7">
        <f>Sheet1!M7</f>
        <v>129</v>
      </c>
      <c r="AP7">
        <f>Sheet1!Q7</f>
        <v>18</v>
      </c>
      <c r="AQ7">
        <f>Sheet1!I7</f>
        <v>0</v>
      </c>
    </row>
    <row r="8" spans="1:80" x14ac:dyDescent="0.35">
      <c r="A8" s="14">
        <v>43908</v>
      </c>
      <c r="C8">
        <v>38</v>
      </c>
      <c r="D8">
        <f>AQ8</f>
        <v>4</v>
      </c>
      <c r="E8">
        <v>0</v>
      </c>
      <c r="N8" t="s">
        <v>19</v>
      </c>
      <c r="O8" t="s">
        <v>19</v>
      </c>
      <c r="R8">
        <v>20</v>
      </c>
      <c r="Y8">
        <v>0</v>
      </c>
      <c r="AO8">
        <f>Sheet1!M8</f>
        <v>539</v>
      </c>
      <c r="AP8">
        <f>Sheet1!Q8</f>
        <v>42</v>
      </c>
      <c r="AQ8">
        <f>Sheet1!I8</f>
        <v>4</v>
      </c>
    </row>
    <row r="9" spans="1:80" x14ac:dyDescent="0.35">
      <c r="A9" s="14">
        <v>43909</v>
      </c>
      <c r="B9">
        <v>686</v>
      </c>
      <c r="C9">
        <v>44</v>
      </c>
      <c r="D9">
        <f t="shared" ref="D9:D71" si="3">AQ9</f>
        <v>8</v>
      </c>
      <c r="E9">
        <v>0</v>
      </c>
      <c r="N9">
        <v>642</v>
      </c>
      <c r="O9" s="2">
        <v>0.06</v>
      </c>
      <c r="R9">
        <v>6</v>
      </c>
      <c r="Y9">
        <v>0</v>
      </c>
      <c r="AO9">
        <f>Sheet1!M9</f>
        <v>886</v>
      </c>
      <c r="AP9">
        <f>Sheet1!Q9</f>
        <v>52</v>
      </c>
      <c r="AQ9">
        <f>Sheet1!I9</f>
        <v>8</v>
      </c>
    </row>
    <row r="10" spans="1:80" x14ac:dyDescent="0.35">
      <c r="A10" s="14">
        <v>43913</v>
      </c>
      <c r="B10">
        <v>2148</v>
      </c>
      <c r="C10">
        <v>105</v>
      </c>
      <c r="D10">
        <f t="shared" si="3"/>
        <v>11</v>
      </c>
      <c r="E10">
        <v>0</v>
      </c>
      <c r="N10">
        <v>2043</v>
      </c>
      <c r="O10" s="2">
        <v>0.05</v>
      </c>
      <c r="R10">
        <v>61</v>
      </c>
      <c r="S10">
        <v>1401</v>
      </c>
      <c r="T10" s="2">
        <v>0.04</v>
      </c>
      <c r="U10" s="2"/>
      <c r="Y10">
        <v>0</v>
      </c>
      <c r="AO10">
        <f>Sheet1!M10</f>
        <v>1245</v>
      </c>
      <c r="AP10">
        <f>Sheet1!Q10</f>
        <v>82</v>
      </c>
      <c r="AQ10">
        <f>Sheet1!I10</f>
        <v>11</v>
      </c>
    </row>
    <row r="11" spans="1:80" x14ac:dyDescent="0.35">
      <c r="A11" s="14">
        <v>43914</v>
      </c>
      <c r="C11" t="s">
        <v>19</v>
      </c>
      <c r="D11">
        <f t="shared" si="3"/>
        <v>13</v>
      </c>
      <c r="E11">
        <v>1</v>
      </c>
      <c r="N11" t="s">
        <v>19</v>
      </c>
      <c r="O11" t="s">
        <v>19</v>
      </c>
      <c r="Y11">
        <v>1</v>
      </c>
      <c r="AO11">
        <f>Sheet1!M11</f>
        <v>1611</v>
      </c>
      <c r="AP11">
        <f>Sheet1!Q11</f>
        <v>108</v>
      </c>
      <c r="AQ11">
        <f>Sheet1!I11</f>
        <v>13</v>
      </c>
    </row>
    <row r="12" spans="1:80" x14ac:dyDescent="0.35">
      <c r="A12" s="14">
        <v>43917</v>
      </c>
      <c r="B12">
        <v>3975</v>
      </c>
      <c r="C12">
        <v>235</v>
      </c>
      <c r="D12">
        <f t="shared" si="3"/>
        <v>17</v>
      </c>
      <c r="E12">
        <v>3</v>
      </c>
      <c r="N12">
        <v>3740</v>
      </c>
      <c r="O12" s="2">
        <v>0.06</v>
      </c>
      <c r="Y12">
        <v>2</v>
      </c>
      <c r="AO12">
        <f>Sheet1!M12</f>
        <v>2166</v>
      </c>
      <c r="AP12">
        <f>Sheet1!Q12</f>
        <v>133</v>
      </c>
      <c r="AQ12">
        <f>Sheet1!I12</f>
        <v>17</v>
      </c>
    </row>
    <row r="13" spans="1:80" x14ac:dyDescent="0.35">
      <c r="A13" s="14">
        <v>43918</v>
      </c>
      <c r="B13">
        <v>4673</v>
      </c>
      <c r="C13">
        <v>298</v>
      </c>
      <c r="D13">
        <f t="shared" si="3"/>
        <v>21</v>
      </c>
      <c r="E13">
        <v>3</v>
      </c>
      <c r="N13">
        <v>4375</v>
      </c>
      <c r="O13" s="2">
        <v>0.06</v>
      </c>
      <c r="R13">
        <v>63</v>
      </c>
      <c r="S13">
        <v>635</v>
      </c>
      <c r="T13" s="2">
        <v>0.09</v>
      </c>
      <c r="U13" s="2"/>
      <c r="V13">
        <v>698</v>
      </c>
      <c r="Y13">
        <v>0</v>
      </c>
      <c r="AO13">
        <f>Sheet1!M13</f>
        <v>2476</v>
      </c>
      <c r="AP13">
        <f>Sheet1!Q13</f>
        <v>158</v>
      </c>
      <c r="AQ13">
        <f>Sheet1!I13</f>
        <v>21</v>
      </c>
    </row>
    <row r="14" spans="1:80" x14ac:dyDescent="0.35">
      <c r="A14" s="14">
        <v>43919</v>
      </c>
      <c r="B14">
        <v>5349</v>
      </c>
      <c r="C14">
        <v>336</v>
      </c>
      <c r="D14">
        <f t="shared" si="3"/>
        <v>30</v>
      </c>
      <c r="E14">
        <v>4</v>
      </c>
      <c r="F14">
        <v>51</v>
      </c>
      <c r="N14">
        <v>5013</v>
      </c>
      <c r="O14" s="2">
        <v>0.06</v>
      </c>
      <c r="P14">
        <v>17</v>
      </c>
      <c r="Q14">
        <v>185</v>
      </c>
      <c r="R14">
        <v>38</v>
      </c>
      <c r="S14">
        <v>638</v>
      </c>
      <c r="T14" s="2">
        <v>0.06</v>
      </c>
      <c r="U14" s="2"/>
      <c r="V14">
        <v>676</v>
      </c>
      <c r="X14" s="2">
        <v>0.15</v>
      </c>
      <c r="Y14">
        <v>1</v>
      </c>
      <c r="AO14">
        <f>Sheet1!M14</f>
        <v>2917</v>
      </c>
      <c r="AP14">
        <f>Sheet1!Q14</f>
        <v>185</v>
      </c>
      <c r="AQ14">
        <f>Sheet1!I14</f>
        <v>30</v>
      </c>
    </row>
    <row r="15" spans="1:80" x14ac:dyDescent="0.35">
      <c r="A15" s="14">
        <v>43920</v>
      </c>
      <c r="B15">
        <v>6586</v>
      </c>
      <c r="C15">
        <v>424</v>
      </c>
      <c r="D15">
        <f t="shared" si="3"/>
        <v>60</v>
      </c>
      <c r="E15">
        <v>6</v>
      </c>
      <c r="F15">
        <v>51</v>
      </c>
      <c r="N15">
        <v>6162</v>
      </c>
      <c r="O15" s="2">
        <v>0.06</v>
      </c>
      <c r="P15">
        <v>23</v>
      </c>
      <c r="Q15">
        <v>203</v>
      </c>
      <c r="R15">
        <v>88</v>
      </c>
      <c r="S15">
        <v>1149</v>
      </c>
      <c r="T15" s="2">
        <v>7.0000000000000007E-2</v>
      </c>
      <c r="U15" s="2"/>
      <c r="V15">
        <v>1237</v>
      </c>
      <c r="X15" s="2">
        <v>0.12</v>
      </c>
      <c r="Y15">
        <v>2</v>
      </c>
      <c r="AO15">
        <f>Sheet1!M15</f>
        <v>5077</v>
      </c>
      <c r="AP15">
        <f>Sheet1!Q15</f>
        <v>365</v>
      </c>
      <c r="AQ15">
        <f>Sheet1!I15</f>
        <v>60</v>
      </c>
    </row>
    <row r="16" spans="1:80" x14ac:dyDescent="0.35">
      <c r="A16" s="14">
        <v>43921</v>
      </c>
      <c r="B16">
        <v>7385</v>
      </c>
      <c r="C16">
        <v>497</v>
      </c>
      <c r="D16">
        <f t="shared" si="3"/>
        <v>69</v>
      </c>
      <c r="E16">
        <v>7</v>
      </c>
      <c r="F16">
        <v>61</v>
      </c>
      <c r="G16">
        <v>47</v>
      </c>
      <c r="H16">
        <v>27</v>
      </c>
      <c r="N16">
        <v>6888</v>
      </c>
      <c r="O16" s="2">
        <v>7.0000000000000007E-2</v>
      </c>
      <c r="P16">
        <v>33</v>
      </c>
      <c r="Q16">
        <v>268</v>
      </c>
      <c r="R16">
        <v>73</v>
      </c>
      <c r="S16">
        <v>726</v>
      </c>
      <c r="T16" s="2">
        <v>0.09</v>
      </c>
      <c r="U16" s="2"/>
      <c r="V16">
        <v>799</v>
      </c>
      <c r="X16" s="2">
        <v>0.12</v>
      </c>
      <c r="Y16">
        <v>1</v>
      </c>
      <c r="AO16">
        <f>Sheet1!M16</f>
        <v>5878</v>
      </c>
      <c r="AP16">
        <f>Sheet1!Q16</f>
        <v>432</v>
      </c>
      <c r="AQ16">
        <f>Sheet1!I16</f>
        <v>69</v>
      </c>
    </row>
    <row r="17" spans="1:43" x14ac:dyDescent="0.35">
      <c r="A17" s="14">
        <v>43922</v>
      </c>
      <c r="B17">
        <v>7853</v>
      </c>
      <c r="C17">
        <v>549</v>
      </c>
      <c r="D17">
        <f t="shared" si="3"/>
        <v>83</v>
      </c>
      <c r="E17">
        <v>9</v>
      </c>
      <c r="F17">
        <v>63</v>
      </c>
      <c r="G17">
        <v>69</v>
      </c>
      <c r="H17">
        <v>34</v>
      </c>
      <c r="N17">
        <v>7304</v>
      </c>
      <c r="O17" s="2">
        <v>7.0000000000000007E-2</v>
      </c>
      <c r="P17">
        <v>183</v>
      </c>
      <c r="Q17">
        <v>303</v>
      </c>
      <c r="R17">
        <v>52</v>
      </c>
      <c r="S17">
        <v>416</v>
      </c>
      <c r="T17" s="2">
        <v>0.11</v>
      </c>
      <c r="U17" s="2"/>
      <c r="V17">
        <v>468</v>
      </c>
      <c r="X17" s="2">
        <v>0.11</v>
      </c>
      <c r="Y17">
        <v>2</v>
      </c>
      <c r="AO17">
        <f>Sheet1!M17</f>
        <v>6642</v>
      </c>
      <c r="AP17">
        <f>Sheet1!Q17</f>
        <v>521</v>
      </c>
      <c r="AQ17">
        <f>Sheet1!I17</f>
        <v>83</v>
      </c>
    </row>
    <row r="18" spans="1:43" x14ac:dyDescent="0.35">
      <c r="A18" s="14">
        <v>43923</v>
      </c>
      <c r="B18">
        <v>8668</v>
      </c>
      <c r="C18">
        <v>614</v>
      </c>
      <c r="D18">
        <f t="shared" si="3"/>
        <v>117</v>
      </c>
      <c r="E18">
        <v>11</v>
      </c>
      <c r="F18">
        <v>87</v>
      </c>
      <c r="G18">
        <v>76</v>
      </c>
      <c r="H18">
        <v>42</v>
      </c>
      <c r="N18">
        <v>8054</v>
      </c>
      <c r="O18" s="2">
        <v>7.0000000000000007E-2</v>
      </c>
      <c r="R18">
        <v>65</v>
      </c>
      <c r="S18">
        <v>750</v>
      </c>
      <c r="T18" s="2">
        <v>0.08</v>
      </c>
      <c r="U18" s="2"/>
      <c r="V18">
        <v>815</v>
      </c>
      <c r="Y18">
        <v>2</v>
      </c>
      <c r="AO18">
        <f>Sheet1!M18</f>
        <v>7275</v>
      </c>
      <c r="AP18">
        <f>Sheet1!Q18</f>
        <v>575</v>
      </c>
      <c r="AQ18">
        <f>Sheet1!I18</f>
        <v>117</v>
      </c>
    </row>
    <row r="19" spans="1:43" x14ac:dyDescent="0.35">
      <c r="A19" s="14">
        <v>43924</v>
      </c>
      <c r="B19">
        <v>699</v>
      </c>
      <c r="C19">
        <v>699</v>
      </c>
      <c r="D19">
        <f t="shared" si="3"/>
        <v>150</v>
      </c>
      <c r="E19">
        <v>11</v>
      </c>
      <c r="F19">
        <v>80</v>
      </c>
      <c r="G19">
        <v>87</v>
      </c>
      <c r="H19">
        <v>44</v>
      </c>
      <c r="P19">
        <v>204</v>
      </c>
      <c r="Q19">
        <v>415</v>
      </c>
      <c r="R19">
        <v>85</v>
      </c>
      <c r="S19" t="s">
        <v>19</v>
      </c>
      <c r="T19" t="s">
        <v>19</v>
      </c>
      <c r="U19" s="8">
        <f>Sheet2!D8</f>
        <v>9.8870658427445135E-2</v>
      </c>
      <c r="V19" t="s">
        <v>19</v>
      </c>
      <c r="X19" s="2">
        <v>0.11</v>
      </c>
      <c r="Y19">
        <v>0</v>
      </c>
      <c r="AO19">
        <f>Sheet1!M19</f>
        <v>7881</v>
      </c>
      <c r="AP19">
        <f>Sheet1!Q19</f>
        <v>636</v>
      </c>
      <c r="AQ19">
        <f>Sheet1!I19</f>
        <v>150</v>
      </c>
    </row>
    <row r="20" spans="1:43" x14ac:dyDescent="0.35">
      <c r="A20" s="14">
        <v>43925</v>
      </c>
      <c r="B20">
        <v>10240</v>
      </c>
      <c r="C20">
        <v>786</v>
      </c>
      <c r="D20">
        <f t="shared" si="3"/>
        <v>195</v>
      </c>
      <c r="E20">
        <v>14</v>
      </c>
      <c r="F20">
        <v>85</v>
      </c>
      <c r="G20">
        <v>88</v>
      </c>
      <c r="H20">
        <v>44</v>
      </c>
      <c r="N20">
        <v>9454</v>
      </c>
      <c r="O20" s="2">
        <v>0.08</v>
      </c>
      <c r="P20">
        <v>213</v>
      </c>
      <c r="Q20">
        <v>488</v>
      </c>
      <c r="R20">
        <v>172</v>
      </c>
      <c r="S20">
        <v>1400</v>
      </c>
      <c r="T20" s="2">
        <v>0.11</v>
      </c>
      <c r="U20" s="8">
        <f>Sheet2!D9</f>
        <v>0.10292796838512663</v>
      </c>
      <c r="V20">
        <v>1572</v>
      </c>
      <c r="X20" s="2">
        <v>0.11</v>
      </c>
      <c r="Y20">
        <v>3</v>
      </c>
      <c r="AO20">
        <f>Sheet1!M20</f>
        <v>8693</v>
      </c>
      <c r="AP20">
        <f>Sheet1!Q20</f>
        <v>719</v>
      </c>
      <c r="AQ20">
        <f>Sheet1!I20</f>
        <v>195</v>
      </c>
    </row>
    <row r="21" spans="1:43" x14ac:dyDescent="0.35">
      <c r="A21" s="14">
        <v>43926</v>
      </c>
      <c r="B21">
        <v>10841</v>
      </c>
      <c r="C21">
        <v>868</v>
      </c>
      <c r="D21">
        <f t="shared" si="3"/>
        <v>243</v>
      </c>
      <c r="E21">
        <v>22</v>
      </c>
      <c r="F21">
        <v>91</v>
      </c>
      <c r="G21">
        <v>103</v>
      </c>
      <c r="H21">
        <v>60</v>
      </c>
      <c r="N21">
        <v>9973</v>
      </c>
      <c r="O21" s="2">
        <v>0.08</v>
      </c>
      <c r="P21">
        <v>235</v>
      </c>
      <c r="Q21">
        <v>542</v>
      </c>
      <c r="R21">
        <v>82</v>
      </c>
      <c r="S21">
        <v>519</v>
      </c>
      <c r="T21" s="2">
        <v>0.14000000000000001</v>
      </c>
      <c r="U21" s="8">
        <f>Sheet2!D10</f>
        <v>0.11234522942461762</v>
      </c>
      <c r="V21">
        <v>601</v>
      </c>
      <c r="X21" s="2">
        <v>0.1</v>
      </c>
      <c r="Y21">
        <v>8</v>
      </c>
      <c r="AO21">
        <f>Sheet1!M21</f>
        <v>9845</v>
      </c>
      <c r="AP21">
        <f>Sheet1!Q21</f>
        <v>848</v>
      </c>
      <c r="AQ21">
        <f>Sheet1!I21</f>
        <v>243</v>
      </c>
    </row>
    <row r="22" spans="1:43" x14ac:dyDescent="0.35">
      <c r="A22" s="14">
        <v>43927</v>
      </c>
      <c r="B22">
        <v>11599</v>
      </c>
      <c r="C22">
        <v>946</v>
      </c>
      <c r="D22">
        <f t="shared" si="3"/>
        <v>286</v>
      </c>
      <c r="E22">
        <v>25</v>
      </c>
      <c r="F22">
        <v>99</v>
      </c>
      <c r="G22">
        <v>123</v>
      </c>
      <c r="H22">
        <v>49</v>
      </c>
      <c r="N22">
        <v>10653</v>
      </c>
      <c r="O22" s="2">
        <v>0.08</v>
      </c>
      <c r="P22">
        <v>251</v>
      </c>
      <c r="Q22">
        <v>596</v>
      </c>
      <c r="R22">
        <v>78</v>
      </c>
      <c r="S22">
        <v>680</v>
      </c>
      <c r="T22" s="2">
        <v>0.1</v>
      </c>
      <c r="U22" s="8">
        <f>Sheet2!D11</f>
        <v>0.1210851785358069</v>
      </c>
      <c r="V22">
        <v>758</v>
      </c>
      <c r="X22" s="2">
        <v>0.1</v>
      </c>
      <c r="Y22">
        <v>3</v>
      </c>
      <c r="AO22">
        <f>Sheet1!M22</f>
        <v>10461</v>
      </c>
      <c r="AP22">
        <f>Sheet1!Q22</f>
        <v>928</v>
      </c>
      <c r="AQ22">
        <f>Sheet1!I22</f>
        <v>286</v>
      </c>
    </row>
    <row r="23" spans="1:43" x14ac:dyDescent="0.35">
      <c r="A23" s="14">
        <v>43928</v>
      </c>
      <c r="B23">
        <v>12718</v>
      </c>
      <c r="C23">
        <v>1048</v>
      </c>
      <c r="D23">
        <f t="shared" si="3"/>
        <v>311</v>
      </c>
      <c r="E23">
        <v>26</v>
      </c>
      <c r="F23">
        <v>104</v>
      </c>
      <c r="G23">
        <v>130</v>
      </c>
      <c r="H23">
        <v>53</v>
      </c>
      <c r="N23">
        <v>11670</v>
      </c>
      <c r="O23" s="2">
        <v>0.08</v>
      </c>
      <c r="P23">
        <v>298</v>
      </c>
      <c r="Q23">
        <v>646</v>
      </c>
      <c r="R23">
        <v>102</v>
      </c>
      <c r="S23">
        <v>1017</v>
      </c>
      <c r="T23" s="2">
        <v>0.09</v>
      </c>
      <c r="U23" s="8">
        <f>Sheet2!D12</f>
        <v>0.11925745359084942</v>
      </c>
      <c r="V23">
        <v>1119</v>
      </c>
      <c r="X23" s="2">
        <v>0.1</v>
      </c>
      <c r="Y23">
        <v>1</v>
      </c>
      <c r="AO23">
        <f>Sheet1!M23</f>
        <v>11445</v>
      </c>
      <c r="AP23">
        <f>Sheet1!Q23</f>
        <v>1060</v>
      </c>
      <c r="AQ23">
        <f>Sheet1!I23</f>
        <v>311</v>
      </c>
    </row>
    <row r="24" spans="1:43" x14ac:dyDescent="0.35">
      <c r="A24" s="14">
        <v>43929</v>
      </c>
      <c r="B24">
        <v>13966</v>
      </c>
      <c r="C24">
        <v>1145</v>
      </c>
      <c r="D24">
        <f t="shared" si="3"/>
        <v>347</v>
      </c>
      <c r="E24">
        <v>27</v>
      </c>
      <c r="F24">
        <v>122</v>
      </c>
      <c r="G24">
        <v>125</v>
      </c>
      <c r="H24">
        <v>60</v>
      </c>
      <c r="N24">
        <v>12821</v>
      </c>
      <c r="O24" s="2">
        <v>0.08</v>
      </c>
      <c r="R24">
        <v>97</v>
      </c>
      <c r="S24">
        <v>1151</v>
      </c>
      <c r="T24" s="2">
        <v>0.08</v>
      </c>
      <c r="U24" s="8">
        <f>Sheet2!D13</f>
        <v>0.11140193031244888</v>
      </c>
      <c r="V24">
        <v>1248</v>
      </c>
      <c r="X24" s="2">
        <v>0.11</v>
      </c>
      <c r="Y24">
        <v>1</v>
      </c>
      <c r="AO24">
        <f>Sheet1!M24</f>
        <v>11686</v>
      </c>
      <c r="AP24">
        <f>Sheet1!Q24</f>
        <v>1078</v>
      </c>
      <c r="AQ24">
        <f>Sheet1!I24</f>
        <v>347</v>
      </c>
    </row>
    <row r="25" spans="1:43" x14ac:dyDescent="0.35">
      <c r="A25" s="14">
        <v>43930</v>
      </c>
      <c r="B25">
        <v>14973</v>
      </c>
      <c r="C25">
        <v>1270</v>
      </c>
      <c r="D25">
        <f t="shared" si="3"/>
        <v>437</v>
      </c>
      <c r="E25">
        <v>29</v>
      </c>
      <c r="G25">
        <v>118</v>
      </c>
      <c r="H25">
        <v>58</v>
      </c>
      <c r="N25">
        <v>13703</v>
      </c>
      <c r="O25" s="2">
        <v>0.08</v>
      </c>
      <c r="R25">
        <v>125</v>
      </c>
      <c r="S25">
        <v>882</v>
      </c>
      <c r="T25" s="2">
        <v>0.12</v>
      </c>
      <c r="U25" s="8">
        <f>Sheet2!D14</f>
        <v>0.11752577319587629</v>
      </c>
      <c r="V25">
        <v>1007</v>
      </c>
      <c r="Y25">
        <v>2</v>
      </c>
      <c r="AO25">
        <f>Sheet1!M25</f>
        <v>12860</v>
      </c>
      <c r="AP25">
        <f>Sheet1!Q25</f>
        <v>1210</v>
      </c>
      <c r="AQ25">
        <f>Sheet1!I25</f>
        <v>437</v>
      </c>
    </row>
    <row r="26" spans="1:43" x14ac:dyDescent="0.35">
      <c r="A26" s="14">
        <v>43931</v>
      </c>
      <c r="B26">
        <v>15953</v>
      </c>
      <c r="C26">
        <v>1388</v>
      </c>
      <c r="D26">
        <f t="shared" si="3"/>
        <v>506</v>
      </c>
      <c r="E26">
        <v>31</v>
      </c>
      <c r="F26">
        <v>119</v>
      </c>
      <c r="G26">
        <v>125</v>
      </c>
      <c r="H26">
        <v>54</v>
      </c>
      <c r="N26">
        <v>14565</v>
      </c>
      <c r="O26" s="2">
        <v>0.09</v>
      </c>
      <c r="R26">
        <v>118</v>
      </c>
      <c r="S26">
        <v>862</v>
      </c>
      <c r="T26" s="2">
        <v>0.12</v>
      </c>
      <c r="U26" s="8">
        <f>Sheet2!D15</f>
        <v>0.10624571036376115</v>
      </c>
      <c r="V26">
        <v>980</v>
      </c>
      <c r="X26" s="2">
        <v>0.09</v>
      </c>
      <c r="Y26">
        <v>2</v>
      </c>
      <c r="AO26">
        <f>Sheet1!M26</f>
        <v>14213</v>
      </c>
      <c r="AP26">
        <f>Sheet1!Q26</f>
        <v>1339</v>
      </c>
      <c r="AQ26">
        <f>Sheet1!I26</f>
        <v>506</v>
      </c>
    </row>
    <row r="27" spans="1:43" x14ac:dyDescent="0.35">
      <c r="A27" s="14">
        <v>43932</v>
      </c>
      <c r="B27">
        <v>17132</v>
      </c>
      <c r="C27">
        <v>1510</v>
      </c>
      <c r="D27">
        <f t="shared" si="3"/>
        <v>574</v>
      </c>
      <c r="E27">
        <v>34</v>
      </c>
      <c r="F27">
        <v>118</v>
      </c>
      <c r="G27">
        <v>124</v>
      </c>
      <c r="H27">
        <v>58</v>
      </c>
      <c r="N27">
        <v>15622</v>
      </c>
      <c r="O27" s="2">
        <v>0.09</v>
      </c>
      <c r="R27">
        <v>122</v>
      </c>
      <c r="S27">
        <v>1057</v>
      </c>
      <c r="T27" s="2">
        <v>0.1</v>
      </c>
      <c r="U27" s="8">
        <f>Sheet2!D16</f>
        <v>0.10504933255948927</v>
      </c>
      <c r="V27">
        <v>1179</v>
      </c>
      <c r="W27">
        <v>802</v>
      </c>
      <c r="X27" s="2">
        <v>0.15</v>
      </c>
      <c r="Y27">
        <v>3</v>
      </c>
      <c r="AO27">
        <f>Sheet1!M27</f>
        <v>15320</v>
      </c>
      <c r="AP27">
        <f>Sheet1!Q27</f>
        <v>1461</v>
      </c>
      <c r="AQ27">
        <f>Sheet1!I27</f>
        <v>574</v>
      </c>
    </row>
    <row r="28" spans="1:43" x14ac:dyDescent="0.35">
      <c r="A28" s="14">
        <v>43933</v>
      </c>
      <c r="B28">
        <v>17592</v>
      </c>
      <c r="C28">
        <v>1587</v>
      </c>
      <c r="D28">
        <f t="shared" si="3"/>
        <v>657</v>
      </c>
      <c r="E28">
        <v>41</v>
      </c>
      <c r="F28">
        <v>129</v>
      </c>
      <c r="G28">
        <v>136</v>
      </c>
      <c r="H28">
        <v>66</v>
      </c>
      <c r="N28">
        <v>16005</v>
      </c>
      <c r="O28" s="2">
        <v>0.09</v>
      </c>
      <c r="R28">
        <v>77</v>
      </c>
      <c r="S28">
        <v>383</v>
      </c>
      <c r="T28" s="2">
        <v>0.17</v>
      </c>
      <c r="U28" s="8">
        <f>Sheet2!D17</f>
        <v>0.10650274033476521</v>
      </c>
      <c r="V28">
        <v>460</v>
      </c>
      <c r="W28">
        <v>805</v>
      </c>
      <c r="X28" s="2">
        <v>0.16</v>
      </c>
      <c r="Y28">
        <v>7</v>
      </c>
      <c r="AO28">
        <f>Sheet1!M28</f>
        <v>16336</v>
      </c>
      <c r="AP28">
        <f>Sheet1!Q28</f>
        <v>1598</v>
      </c>
      <c r="AQ28">
        <f>Sheet1!I28</f>
        <v>657</v>
      </c>
    </row>
    <row r="29" spans="1:43" x14ac:dyDescent="0.35">
      <c r="A29" s="14">
        <v>43934</v>
      </c>
      <c r="B29">
        <v>18696</v>
      </c>
      <c r="C29">
        <v>1710</v>
      </c>
      <c r="D29">
        <f t="shared" si="3"/>
        <v>755</v>
      </c>
      <c r="E29">
        <v>43</v>
      </c>
      <c r="F29">
        <v>142</v>
      </c>
      <c r="G29">
        <v>142</v>
      </c>
      <c r="H29">
        <v>70</v>
      </c>
      <c r="N29">
        <v>16986</v>
      </c>
      <c r="O29" s="2">
        <v>0.09</v>
      </c>
      <c r="R29">
        <v>123</v>
      </c>
      <c r="S29">
        <v>981</v>
      </c>
      <c r="T29" s="2">
        <v>0.11</v>
      </c>
      <c r="U29" s="8">
        <f>Sheet2!D18</f>
        <v>0.10765112019163027</v>
      </c>
      <c r="V29">
        <v>1104</v>
      </c>
      <c r="W29">
        <v>877</v>
      </c>
      <c r="X29" s="2">
        <v>0.16</v>
      </c>
      <c r="Y29">
        <v>2</v>
      </c>
      <c r="AO29">
        <f>Sheet1!M29</f>
        <v>17427</v>
      </c>
      <c r="AP29">
        <f>Sheet1!Q29</f>
        <v>1741</v>
      </c>
      <c r="AQ29">
        <f>Sheet1!I29</f>
        <v>755</v>
      </c>
    </row>
    <row r="30" spans="1:43" x14ac:dyDescent="0.35">
      <c r="A30" s="14">
        <v>43935</v>
      </c>
      <c r="B30">
        <v>19366</v>
      </c>
      <c r="C30">
        <v>1899</v>
      </c>
      <c r="D30">
        <f t="shared" si="3"/>
        <v>796</v>
      </c>
      <c r="E30">
        <v>49</v>
      </c>
      <c r="F30">
        <v>163</v>
      </c>
      <c r="G30">
        <v>163</v>
      </c>
      <c r="H30">
        <v>73</v>
      </c>
      <c r="N30">
        <v>17467</v>
      </c>
      <c r="O30" s="2">
        <v>0.1</v>
      </c>
      <c r="R30">
        <v>189</v>
      </c>
      <c r="S30">
        <v>481</v>
      </c>
      <c r="T30" s="2">
        <v>0.28000000000000003</v>
      </c>
      <c r="U30" s="8">
        <f>Sheet2!D19</f>
        <v>0.12800842358604092</v>
      </c>
      <c r="V30">
        <v>670</v>
      </c>
      <c r="W30">
        <v>1060</v>
      </c>
      <c r="X30" s="2">
        <v>0.15</v>
      </c>
      <c r="Y30">
        <v>6</v>
      </c>
      <c r="AO30">
        <f>Sheet1!M30</f>
        <v>18432</v>
      </c>
      <c r="AP30">
        <f>Sheet1!Q30</f>
        <v>1918</v>
      </c>
      <c r="AQ30">
        <f>Sheet1!I30</f>
        <v>796</v>
      </c>
    </row>
    <row r="31" spans="1:43" x14ac:dyDescent="0.35">
      <c r="A31" s="14">
        <v>43936</v>
      </c>
      <c r="B31">
        <v>19869</v>
      </c>
      <c r="C31">
        <v>1995</v>
      </c>
      <c r="D31">
        <f t="shared" si="3"/>
        <v>822</v>
      </c>
      <c r="E31">
        <v>43</v>
      </c>
      <c r="F31">
        <v>171</v>
      </c>
      <c r="G31">
        <v>167</v>
      </c>
      <c r="H31">
        <v>76</v>
      </c>
      <c r="N31">
        <v>17874</v>
      </c>
      <c r="O31" s="2">
        <v>0.1</v>
      </c>
      <c r="R31">
        <v>96</v>
      </c>
      <c r="S31">
        <v>407</v>
      </c>
      <c r="T31" s="2">
        <v>0.19</v>
      </c>
      <c r="U31" s="8">
        <f>Sheet2!D20</f>
        <v>0.14399457902761309</v>
      </c>
      <c r="V31">
        <v>503</v>
      </c>
      <c r="W31">
        <v>1044</v>
      </c>
      <c r="X31" s="2">
        <v>0.16</v>
      </c>
      <c r="Y31">
        <v>-6</v>
      </c>
      <c r="AO31">
        <f>Sheet1!M31</f>
        <v>19384</v>
      </c>
      <c r="AP31">
        <f>Sheet1!Q31</f>
        <v>2121</v>
      </c>
      <c r="AQ31">
        <f>Sheet1!I31</f>
        <v>822</v>
      </c>
    </row>
    <row r="32" spans="1:43" x14ac:dyDescent="0.35">
      <c r="A32" s="14">
        <v>43937</v>
      </c>
      <c r="B32">
        <v>20675</v>
      </c>
      <c r="C32">
        <v>2141</v>
      </c>
      <c r="D32">
        <f t="shared" si="3"/>
        <v>928</v>
      </c>
      <c r="E32">
        <v>60</v>
      </c>
      <c r="F32">
        <v>176</v>
      </c>
      <c r="G32">
        <v>176</v>
      </c>
      <c r="H32">
        <v>85</v>
      </c>
      <c r="N32">
        <v>18534</v>
      </c>
      <c r="O32" s="2">
        <v>0.1</v>
      </c>
      <c r="R32">
        <v>146</v>
      </c>
      <c r="S32">
        <v>660</v>
      </c>
      <c r="T32" s="2">
        <v>0.18</v>
      </c>
      <c r="U32" s="8">
        <f>Sheet2!D21</f>
        <v>0.15275341985268326</v>
      </c>
      <c r="V32">
        <v>806</v>
      </c>
      <c r="W32">
        <v>1094</v>
      </c>
      <c r="Y32">
        <v>17</v>
      </c>
      <c r="AO32">
        <f>Sheet1!M32</f>
        <v>19864</v>
      </c>
      <c r="AP32">
        <f>Sheet1!Q32</f>
        <v>2203</v>
      </c>
      <c r="AQ32">
        <f>Sheet1!I32</f>
        <v>928</v>
      </c>
    </row>
    <row r="33" spans="1:43" x14ac:dyDescent="0.35">
      <c r="A33" s="14">
        <v>43938</v>
      </c>
      <c r="B33">
        <v>21792</v>
      </c>
      <c r="C33">
        <v>2332</v>
      </c>
      <c r="D33">
        <f t="shared" si="3"/>
        <v>1018</v>
      </c>
      <c r="E33">
        <v>64</v>
      </c>
      <c r="F33">
        <v>182</v>
      </c>
      <c r="G33">
        <v>182</v>
      </c>
      <c r="H33">
        <v>88</v>
      </c>
      <c r="N33">
        <v>19460</v>
      </c>
      <c r="O33" s="2">
        <v>0.11</v>
      </c>
      <c r="R33">
        <v>191</v>
      </c>
      <c r="S33">
        <v>926</v>
      </c>
      <c r="T33" s="2">
        <v>0.17</v>
      </c>
      <c r="U33" s="8">
        <f>Sheet2!D22</f>
        <v>0.16167151909573557</v>
      </c>
      <c r="V33">
        <v>1117</v>
      </c>
      <c r="W33">
        <v>1261</v>
      </c>
      <c r="Y33">
        <v>4</v>
      </c>
      <c r="AO33">
        <f>Sheet1!M33</f>
        <v>20359</v>
      </c>
      <c r="AP33">
        <f>Sheet1!Q33</f>
        <v>2286</v>
      </c>
      <c r="AQ33">
        <f>Sheet1!I33</f>
        <v>1018</v>
      </c>
    </row>
    <row r="34" spans="1:43" x14ac:dyDescent="0.35">
      <c r="A34" s="14">
        <v>43939</v>
      </c>
      <c r="B34">
        <v>22947</v>
      </c>
      <c r="C34">
        <v>2513</v>
      </c>
      <c r="D34">
        <f t="shared" si="3"/>
        <v>1099</v>
      </c>
      <c r="E34">
        <v>74</v>
      </c>
      <c r="F34">
        <v>193</v>
      </c>
      <c r="G34">
        <v>193</v>
      </c>
      <c r="H34">
        <v>84</v>
      </c>
      <c r="N34">
        <v>20434</v>
      </c>
      <c r="O34" s="2">
        <v>0.11</v>
      </c>
      <c r="R34">
        <v>181</v>
      </c>
      <c r="S34">
        <v>974</v>
      </c>
      <c r="T34" s="2">
        <v>0.16</v>
      </c>
      <c r="U34" s="8">
        <f>Sheet2!D23</f>
        <v>0.17248495270851247</v>
      </c>
      <c r="V34">
        <v>1155</v>
      </c>
      <c r="W34">
        <v>1344</v>
      </c>
      <c r="X34" s="2">
        <v>0.14000000000000001</v>
      </c>
      <c r="Y34">
        <v>10</v>
      </c>
      <c r="AO34">
        <f>Sheet1!M34</f>
        <v>21612</v>
      </c>
      <c r="AP34">
        <f>Sheet1!Q34</f>
        <v>2555</v>
      </c>
      <c r="AQ34">
        <f>Sheet1!I34</f>
        <v>1099</v>
      </c>
    </row>
    <row r="35" spans="1:43" x14ac:dyDescent="0.35">
      <c r="A35" s="14">
        <v>43940</v>
      </c>
      <c r="B35">
        <v>24550</v>
      </c>
      <c r="C35">
        <v>2902</v>
      </c>
      <c r="D35">
        <f t="shared" si="3"/>
        <v>1182</v>
      </c>
      <c r="E35">
        <v>75</v>
      </c>
      <c r="F35">
        <v>198</v>
      </c>
      <c r="G35">
        <v>198</v>
      </c>
      <c r="H35">
        <v>86</v>
      </c>
      <c r="N35">
        <v>21648</v>
      </c>
      <c r="O35" s="2">
        <v>0.12</v>
      </c>
      <c r="R35">
        <v>389</v>
      </c>
      <c r="S35">
        <v>1214</v>
      </c>
      <c r="T35" s="2">
        <v>0.24</v>
      </c>
      <c r="U35" s="8">
        <f>Sheet2!D24</f>
        <v>0.18899108939350387</v>
      </c>
      <c r="V35">
        <v>1603</v>
      </c>
      <c r="W35">
        <v>1656</v>
      </c>
      <c r="X35" s="2">
        <v>0.12</v>
      </c>
      <c r="Y35">
        <v>1</v>
      </c>
      <c r="AO35">
        <f>Sheet1!M35</f>
        <v>22694</v>
      </c>
      <c r="AP35">
        <f>Sheet1!Q35</f>
        <v>2707</v>
      </c>
      <c r="AQ35">
        <f>Sheet1!I35</f>
        <v>1182</v>
      </c>
    </row>
    <row r="36" spans="1:43" x14ac:dyDescent="0.35">
      <c r="A36" s="14">
        <v>43941</v>
      </c>
      <c r="B36">
        <v>25820</v>
      </c>
      <c r="C36">
        <v>3159</v>
      </c>
      <c r="D36">
        <f t="shared" si="3"/>
        <v>1291</v>
      </c>
      <c r="E36">
        <v>79</v>
      </c>
      <c r="F36">
        <v>214</v>
      </c>
      <c r="G36">
        <v>214</v>
      </c>
      <c r="H36">
        <v>91</v>
      </c>
      <c r="N36">
        <v>22661</v>
      </c>
      <c r="O36" s="2">
        <v>0.12</v>
      </c>
      <c r="R36">
        <v>257</v>
      </c>
      <c r="S36">
        <v>1013</v>
      </c>
      <c r="T36" s="2">
        <v>0.2</v>
      </c>
      <c r="U36" s="8">
        <f>Sheet2!D25</f>
        <v>0.20339696799550813</v>
      </c>
      <c r="V36">
        <v>1270</v>
      </c>
      <c r="W36">
        <v>1845</v>
      </c>
      <c r="X36" s="2">
        <v>0.12</v>
      </c>
      <c r="Y36">
        <v>4</v>
      </c>
      <c r="AO36">
        <f>Sheet1!M36</f>
        <v>24463</v>
      </c>
      <c r="AP36">
        <f>Sheet1!Q36</f>
        <v>3168</v>
      </c>
      <c r="AQ36">
        <f>Sheet1!I36</f>
        <v>1291</v>
      </c>
    </row>
    <row r="37" spans="1:43" x14ac:dyDescent="0.35">
      <c r="A37" s="14">
        <v>43942</v>
      </c>
      <c r="B37">
        <v>27615</v>
      </c>
      <c r="C37">
        <v>3641</v>
      </c>
      <c r="D37">
        <f t="shared" si="3"/>
        <v>1356</v>
      </c>
      <c r="E37">
        <v>83</v>
      </c>
      <c r="F37">
        <v>214</v>
      </c>
      <c r="G37">
        <v>214</v>
      </c>
      <c r="H37">
        <v>89</v>
      </c>
      <c r="N37">
        <v>23974</v>
      </c>
      <c r="O37" s="2">
        <v>0.13</v>
      </c>
      <c r="R37">
        <v>482</v>
      </c>
      <c r="S37">
        <v>1313</v>
      </c>
      <c r="T37" s="2">
        <v>0.27</v>
      </c>
      <c r="U37" s="8">
        <f>Sheet2!D26</f>
        <v>0.21117711237725784</v>
      </c>
      <c r="V37">
        <v>1795</v>
      </c>
      <c r="W37">
        <v>2265</v>
      </c>
      <c r="X37" s="2">
        <v>0.09</v>
      </c>
      <c r="Y37">
        <v>4</v>
      </c>
      <c r="AO37">
        <f>Sheet1!M37</f>
        <v>25824</v>
      </c>
      <c r="AP37">
        <f>Sheet1!Q37</f>
        <v>3483</v>
      </c>
      <c r="AQ37">
        <f>Sheet1!I37</f>
        <v>1356</v>
      </c>
    </row>
    <row r="38" spans="1:43" x14ac:dyDescent="0.35">
      <c r="A38" s="14">
        <v>43943</v>
      </c>
      <c r="B38">
        <v>28244</v>
      </c>
      <c r="C38">
        <v>3748</v>
      </c>
      <c r="D38">
        <f t="shared" si="3"/>
        <v>1395</v>
      </c>
      <c r="E38">
        <v>90</v>
      </c>
      <c r="F38">
        <v>272</v>
      </c>
      <c r="G38">
        <v>272</v>
      </c>
      <c r="H38">
        <v>92</v>
      </c>
      <c r="N38">
        <v>24496</v>
      </c>
      <c r="O38" s="2">
        <v>0.13</v>
      </c>
      <c r="R38">
        <v>107</v>
      </c>
      <c r="S38">
        <v>522</v>
      </c>
      <c r="T38" s="2">
        <v>0.17</v>
      </c>
      <c r="U38" s="8">
        <f>Sheet2!D27</f>
        <v>0.20931343283582091</v>
      </c>
      <c r="V38">
        <v>629</v>
      </c>
      <c r="W38">
        <v>2230</v>
      </c>
      <c r="X38" s="2">
        <v>0.12</v>
      </c>
      <c r="Y38">
        <v>7</v>
      </c>
      <c r="AO38">
        <f>Sheet1!M38</f>
        <v>27612</v>
      </c>
      <c r="AP38">
        <f>Sheet1!Q38</f>
        <v>3971</v>
      </c>
      <c r="AQ38">
        <f>Sheet1!I38</f>
        <v>1395</v>
      </c>
    </row>
    <row r="39" spans="1:43" x14ac:dyDescent="0.35">
      <c r="A39" s="14">
        <v>43944</v>
      </c>
      <c r="B39">
        <v>29262</v>
      </c>
      <c r="C39">
        <v>3924</v>
      </c>
      <c r="D39">
        <f t="shared" si="3"/>
        <v>1551</v>
      </c>
      <c r="E39">
        <v>96</v>
      </c>
      <c r="F39">
        <v>282</v>
      </c>
      <c r="G39">
        <v>282</v>
      </c>
      <c r="H39">
        <v>102</v>
      </c>
      <c r="N39">
        <v>25338</v>
      </c>
      <c r="O39" s="2">
        <v>0.13</v>
      </c>
      <c r="R39">
        <v>176</v>
      </c>
      <c r="S39">
        <v>842</v>
      </c>
      <c r="T39" s="2">
        <v>0.17</v>
      </c>
      <c r="U39" s="8">
        <f>Sheet2!D28</f>
        <v>0.20763945499010131</v>
      </c>
      <c r="V39">
        <v>1018</v>
      </c>
      <c r="W39">
        <v>2336</v>
      </c>
      <c r="X39" s="2">
        <v>0.12</v>
      </c>
      <c r="Y39">
        <v>6</v>
      </c>
      <c r="AO39">
        <f>Sheet1!M39</f>
        <v>28164</v>
      </c>
      <c r="AP39">
        <f>Sheet1!Q39</f>
        <v>4074</v>
      </c>
      <c r="AQ39">
        <f>Sheet1!I39</f>
        <v>1551</v>
      </c>
    </row>
    <row r="40" spans="1:43" x14ac:dyDescent="0.35">
      <c r="A40" s="14">
        <v>43945</v>
      </c>
      <c r="B40">
        <v>31973</v>
      </c>
      <c r="C40">
        <v>4445</v>
      </c>
      <c r="D40">
        <f t="shared" si="3"/>
        <v>1649</v>
      </c>
      <c r="E40">
        <v>107</v>
      </c>
      <c r="F40">
        <v>407</v>
      </c>
      <c r="G40">
        <v>278</v>
      </c>
      <c r="H40">
        <v>104</v>
      </c>
      <c r="N40">
        <v>27528</v>
      </c>
      <c r="O40" s="2">
        <v>0.14000000000000001</v>
      </c>
      <c r="R40">
        <v>521</v>
      </c>
      <c r="S40">
        <v>2190</v>
      </c>
      <c r="T40" s="2">
        <v>0.19</v>
      </c>
      <c r="U40" s="8">
        <f>Sheet2!D29</f>
        <v>0.2075434633140163</v>
      </c>
      <c r="V40">
        <v>2711</v>
      </c>
      <c r="W40">
        <v>2734</v>
      </c>
      <c r="Y40">
        <v>11</v>
      </c>
      <c r="AO40">
        <f>Sheet1!M40</f>
        <v>29050</v>
      </c>
      <c r="AP40">
        <f>Sheet1!Q40</f>
        <v>4244</v>
      </c>
      <c r="AQ40">
        <f>Sheet1!I40</f>
        <v>1649</v>
      </c>
    </row>
    <row r="41" spans="1:43" x14ac:dyDescent="0.35">
      <c r="A41" s="14">
        <v>43946</v>
      </c>
      <c r="B41">
        <v>34350</v>
      </c>
      <c r="C41">
        <v>5092</v>
      </c>
      <c r="D41">
        <f t="shared" si="3"/>
        <v>1772</v>
      </c>
      <c r="E41">
        <v>111</v>
      </c>
      <c r="F41">
        <v>293</v>
      </c>
      <c r="G41">
        <v>293</v>
      </c>
      <c r="H41">
        <v>108</v>
      </c>
      <c r="N41">
        <v>29258</v>
      </c>
      <c r="O41" s="2">
        <v>0.15</v>
      </c>
      <c r="R41">
        <v>647</v>
      </c>
      <c r="S41">
        <v>1730</v>
      </c>
      <c r="T41" s="2">
        <v>0.27</v>
      </c>
      <c r="U41" s="8">
        <f>Sheet2!D30</f>
        <v>0.22616855213540296</v>
      </c>
      <c r="V41">
        <v>2377</v>
      </c>
      <c r="W41">
        <v>3258</v>
      </c>
      <c r="X41" s="2">
        <v>0.09</v>
      </c>
      <c r="Y41">
        <v>4</v>
      </c>
      <c r="AO41">
        <f>Sheet1!M41</f>
        <v>31714</v>
      </c>
      <c r="AP41">
        <f>Sheet1!Q41</f>
        <v>4815</v>
      </c>
      <c r="AQ41">
        <f>Sheet1!I41</f>
        <v>1772</v>
      </c>
    </row>
    <row r="42" spans="1:43" x14ac:dyDescent="0.35">
      <c r="A42" s="14">
        <v>43947</v>
      </c>
      <c r="B42">
        <v>36090</v>
      </c>
      <c r="C42">
        <v>5476</v>
      </c>
      <c r="D42">
        <f t="shared" si="3"/>
        <v>1921</v>
      </c>
      <c r="E42">
        <v>118</v>
      </c>
      <c r="F42">
        <v>286</v>
      </c>
      <c r="G42">
        <v>286</v>
      </c>
      <c r="H42">
        <v>99</v>
      </c>
      <c r="N42">
        <v>30614</v>
      </c>
      <c r="O42" s="2">
        <v>0.15</v>
      </c>
      <c r="R42">
        <v>384</v>
      </c>
      <c r="S42">
        <v>1356</v>
      </c>
      <c r="T42" s="2">
        <v>0.22</v>
      </c>
      <c r="U42" s="8">
        <f>Sheet2!D31</f>
        <v>0.22305025996533795</v>
      </c>
      <c r="V42">
        <v>1740</v>
      </c>
      <c r="W42">
        <v>3458</v>
      </c>
      <c r="X42" s="2">
        <v>0.08</v>
      </c>
      <c r="Y42">
        <v>7</v>
      </c>
      <c r="AO42">
        <f>Sheet1!M42</f>
        <v>34150</v>
      </c>
      <c r="AP42">
        <f>Sheet1!Q42</f>
        <v>5532</v>
      </c>
      <c r="AQ42">
        <f>Sheet1!I42</f>
        <v>1921</v>
      </c>
    </row>
    <row r="43" spans="1:43" x14ac:dyDescent="0.35">
      <c r="A43" s="14">
        <v>43948</v>
      </c>
      <c r="B43">
        <v>38150</v>
      </c>
      <c r="C43">
        <v>5868</v>
      </c>
      <c r="D43">
        <f t="shared" si="3"/>
        <v>2172</v>
      </c>
      <c r="E43">
        <v>127</v>
      </c>
      <c r="F43">
        <v>300</v>
      </c>
      <c r="G43">
        <v>300</v>
      </c>
      <c r="H43">
        <v>100</v>
      </c>
      <c r="N43">
        <v>32282</v>
      </c>
      <c r="O43" s="2">
        <v>0.15</v>
      </c>
      <c r="R43">
        <v>392</v>
      </c>
      <c r="S43">
        <v>1668</v>
      </c>
      <c r="T43" s="2">
        <v>0.19</v>
      </c>
      <c r="U43" s="8">
        <f>Sheet2!D32</f>
        <v>0.2197080291970803</v>
      </c>
      <c r="V43">
        <v>2060</v>
      </c>
      <c r="W43">
        <v>3720</v>
      </c>
      <c r="X43" s="2">
        <v>0.08</v>
      </c>
      <c r="Y43">
        <v>9</v>
      </c>
      <c r="AO43">
        <f>Sheet1!M43</f>
        <v>36120</v>
      </c>
      <c r="AP43">
        <f>Sheet1!Q43</f>
        <v>5997</v>
      </c>
      <c r="AQ43">
        <f>Sheet1!I43</f>
        <v>2172</v>
      </c>
    </row>
    <row r="44" spans="1:43" x14ac:dyDescent="0.35">
      <c r="A44" s="14">
        <v>43949</v>
      </c>
      <c r="B44">
        <v>39823</v>
      </c>
      <c r="C44">
        <v>6376</v>
      </c>
      <c r="D44">
        <f t="shared" si="3"/>
        <v>2301</v>
      </c>
      <c r="E44">
        <v>136</v>
      </c>
      <c r="F44">
        <v>304</v>
      </c>
      <c r="G44">
        <v>304</v>
      </c>
      <c r="H44">
        <v>98</v>
      </c>
      <c r="N44">
        <v>33447</v>
      </c>
      <c r="O44" s="2">
        <v>0.16</v>
      </c>
      <c r="R44">
        <v>508</v>
      </c>
      <c r="S44">
        <v>1165</v>
      </c>
      <c r="T44" s="2">
        <v>0.3</v>
      </c>
      <c r="U44" s="8">
        <f>Sheet2!D33</f>
        <v>0.22403342070773263</v>
      </c>
      <c r="V44">
        <v>1673</v>
      </c>
      <c r="W44">
        <v>4076</v>
      </c>
      <c r="X44" s="2">
        <v>7.0000000000000007E-2</v>
      </c>
      <c r="Y44">
        <v>9</v>
      </c>
      <c r="AO44">
        <f>Sheet1!M44</f>
        <v>38196</v>
      </c>
      <c r="AP44">
        <f>Sheet1!Q44</f>
        <v>6438</v>
      </c>
      <c r="AQ44">
        <f>Sheet1!I44</f>
        <v>2301</v>
      </c>
    </row>
    <row r="45" spans="1:43" x14ac:dyDescent="0.35">
      <c r="A45" s="14">
        <v>43950</v>
      </c>
      <c r="B45">
        <v>41337</v>
      </c>
      <c r="C45">
        <v>6843</v>
      </c>
      <c r="D45">
        <f t="shared" si="3"/>
        <v>2422</v>
      </c>
      <c r="E45">
        <v>148</v>
      </c>
      <c r="F45">
        <v>323</v>
      </c>
      <c r="G45">
        <v>323</v>
      </c>
      <c r="H45">
        <v>100</v>
      </c>
      <c r="N45">
        <v>34494</v>
      </c>
      <c r="O45" s="2">
        <v>0.17</v>
      </c>
      <c r="R45">
        <v>467</v>
      </c>
      <c r="S45">
        <v>1047</v>
      </c>
      <c r="T45" s="2">
        <v>0.31</v>
      </c>
      <c r="U45" s="8">
        <f>Sheet2!D34</f>
        <v>0.23638585503704271</v>
      </c>
      <c r="V45">
        <v>1514</v>
      </c>
      <c r="W45">
        <v>4267</v>
      </c>
      <c r="X45" s="2">
        <v>0.08</v>
      </c>
      <c r="Y45">
        <v>12</v>
      </c>
      <c r="AO45">
        <f>Sheet1!M45</f>
        <v>40301</v>
      </c>
      <c r="AP45">
        <f>Sheet1!Q45</f>
        <v>7031</v>
      </c>
      <c r="AQ45">
        <f>Sheet1!I45</f>
        <v>2422</v>
      </c>
    </row>
    <row r="46" spans="1:43" x14ac:dyDescent="0.35">
      <c r="A46" s="14">
        <v>43951</v>
      </c>
      <c r="B46">
        <v>42667</v>
      </c>
      <c r="C46">
        <v>7145</v>
      </c>
      <c r="D46">
        <f t="shared" si="3"/>
        <v>2788</v>
      </c>
      <c r="E46">
        <v>162</v>
      </c>
      <c r="F46">
        <v>335</v>
      </c>
      <c r="G46">
        <v>335</v>
      </c>
      <c r="H46">
        <v>121</v>
      </c>
      <c r="N46">
        <v>35522</v>
      </c>
      <c r="O46" s="2">
        <v>0.17</v>
      </c>
      <c r="R46">
        <v>302</v>
      </c>
      <c r="S46">
        <v>1028</v>
      </c>
      <c r="T46" s="2">
        <v>0.23</v>
      </c>
      <c r="U46" s="8">
        <f>Sheet2!D35</f>
        <v>0.2402834763148079</v>
      </c>
      <c r="V46">
        <v>1330</v>
      </c>
      <c r="W46">
        <v>4286</v>
      </c>
      <c r="X46" s="2">
        <v>0.08</v>
      </c>
      <c r="Y46">
        <v>14</v>
      </c>
      <c r="AO46">
        <f>Sheet1!M46</f>
        <v>42493</v>
      </c>
      <c r="AP46">
        <f>Sheet1!Q46</f>
        <v>7698</v>
      </c>
      <c r="AQ46">
        <f>Sheet1!I46</f>
        <v>2788</v>
      </c>
    </row>
    <row r="47" spans="1:43" x14ac:dyDescent="0.35">
      <c r="A47" s="14">
        <v>43952</v>
      </c>
      <c r="B47">
        <v>45593</v>
      </c>
      <c r="C47">
        <v>7884</v>
      </c>
      <c r="D47">
        <f t="shared" si="3"/>
        <v>3051</v>
      </c>
      <c r="E47">
        <v>170</v>
      </c>
      <c r="F47">
        <v>345</v>
      </c>
      <c r="G47">
        <v>348</v>
      </c>
      <c r="H47">
        <v>113</v>
      </c>
      <c r="N47">
        <v>37709</v>
      </c>
      <c r="O47" s="2">
        <v>0.17</v>
      </c>
      <c r="R47">
        <v>739</v>
      </c>
      <c r="S47">
        <v>2187</v>
      </c>
      <c r="T47" s="2">
        <v>0.25</v>
      </c>
      <c r="U47" s="8">
        <f>Sheet2!D36</f>
        <v>0.25249632892804696</v>
      </c>
      <c r="V47">
        <v>2926</v>
      </c>
      <c r="W47">
        <v>4815</v>
      </c>
      <c r="X47" s="2">
        <v>7.0000000000000007E-2</v>
      </c>
      <c r="Y47">
        <v>8</v>
      </c>
      <c r="AO47">
        <f>Sheet1!M47</f>
        <v>44241</v>
      </c>
      <c r="AP47">
        <f>Sheet1!Q47</f>
        <v>8016</v>
      </c>
      <c r="AQ47">
        <f>Sheet1!I47</f>
        <v>3051</v>
      </c>
    </row>
    <row r="48" spans="1:43" x14ac:dyDescent="0.35">
      <c r="A48" s="14">
        <v>43953</v>
      </c>
      <c r="B48">
        <v>49727</v>
      </c>
      <c r="C48">
        <v>8641</v>
      </c>
      <c r="D48">
        <f t="shared" si="3"/>
        <v>3339</v>
      </c>
      <c r="E48">
        <v>175</v>
      </c>
      <c r="F48">
        <v>353</v>
      </c>
      <c r="G48">
        <v>353</v>
      </c>
      <c r="H48">
        <v>131</v>
      </c>
      <c r="N48">
        <v>41086</v>
      </c>
      <c r="O48" s="2">
        <v>0.17</v>
      </c>
      <c r="R48">
        <v>757</v>
      </c>
      <c r="S48">
        <v>3377</v>
      </c>
      <c r="T48" s="2">
        <v>0.18</v>
      </c>
      <c r="U48" s="8">
        <f>Sheet2!D37</f>
        <v>0.23079924562658516</v>
      </c>
      <c r="V48">
        <v>4134</v>
      </c>
      <c r="W48">
        <v>5567</v>
      </c>
      <c r="X48" s="2">
        <v>0.06</v>
      </c>
      <c r="Y48">
        <v>5</v>
      </c>
      <c r="AO48">
        <f>Sheet1!M48</f>
        <v>47194</v>
      </c>
      <c r="AP48">
        <f>Sheet1!Q48</f>
        <v>8817</v>
      </c>
      <c r="AQ48">
        <f>Sheet1!I48</f>
        <v>3339</v>
      </c>
    </row>
    <row r="49" spans="1:43" x14ac:dyDescent="0.35">
      <c r="A49" s="14">
        <v>43954</v>
      </c>
      <c r="B49">
        <v>53186</v>
      </c>
      <c r="C49">
        <v>9169</v>
      </c>
      <c r="D49">
        <f t="shared" si="3"/>
        <v>3613</v>
      </c>
      <c r="E49">
        <v>184</v>
      </c>
      <c r="F49">
        <v>378</v>
      </c>
      <c r="G49">
        <v>378</v>
      </c>
      <c r="H49">
        <v>133</v>
      </c>
      <c r="N49">
        <v>44017</v>
      </c>
      <c r="O49" s="2">
        <v>0.17</v>
      </c>
      <c r="R49">
        <v>528</v>
      </c>
      <c r="S49">
        <v>2931</v>
      </c>
      <c r="T49" s="2">
        <v>0.15</v>
      </c>
      <c r="U49" s="8">
        <f>Sheet2!D38</f>
        <v>0.21601544220870378</v>
      </c>
      <c r="V49">
        <v>3459</v>
      </c>
      <c r="W49">
        <v>5660</v>
      </c>
      <c r="X49" s="2">
        <v>7.0000000000000007E-2</v>
      </c>
      <c r="Y49">
        <v>9</v>
      </c>
      <c r="AO49">
        <f>Sheet1!M49</f>
        <v>49914</v>
      </c>
      <c r="AP49">
        <f>Sheet1!Q49</f>
        <v>9334</v>
      </c>
      <c r="AQ49">
        <f>Sheet1!I49</f>
        <v>3613</v>
      </c>
    </row>
    <row r="50" spans="1:43" x14ac:dyDescent="0.35">
      <c r="A50" s="14">
        <v>43955</v>
      </c>
      <c r="B50">
        <v>57161</v>
      </c>
      <c r="C50">
        <v>9703</v>
      </c>
      <c r="D50">
        <f t="shared" si="3"/>
        <v>3894</v>
      </c>
      <c r="E50">
        <v>188</v>
      </c>
      <c r="F50">
        <v>389</v>
      </c>
      <c r="G50">
        <v>389</v>
      </c>
      <c r="H50">
        <v>143</v>
      </c>
      <c r="N50">
        <v>47458</v>
      </c>
      <c r="O50" s="2">
        <v>0.17</v>
      </c>
      <c r="R50">
        <v>534</v>
      </c>
      <c r="S50">
        <v>3441</v>
      </c>
      <c r="T50" s="2">
        <v>0.13</v>
      </c>
      <c r="U50" s="8">
        <f>Sheet2!D39</f>
        <v>0.20172531692178214</v>
      </c>
      <c r="V50">
        <v>3975</v>
      </c>
      <c r="W50">
        <v>6029</v>
      </c>
      <c r="X50" s="2">
        <v>0.06</v>
      </c>
      <c r="Y50">
        <v>4</v>
      </c>
      <c r="AO50">
        <f>Sheet1!M50</f>
        <v>53320</v>
      </c>
      <c r="AP50">
        <f>Sheet1!Q50</f>
        <v>9931</v>
      </c>
      <c r="AQ50">
        <f>Sheet1!I50</f>
        <v>3894</v>
      </c>
    </row>
    <row r="51" spans="1:43" x14ac:dyDescent="0.35">
      <c r="A51" s="14">
        <v>43956</v>
      </c>
      <c r="B51">
        <v>60569</v>
      </c>
      <c r="C51">
        <v>10111</v>
      </c>
      <c r="D51">
        <f t="shared" si="3"/>
        <v>4081</v>
      </c>
      <c r="E51">
        <v>207</v>
      </c>
      <c r="F51">
        <v>407</v>
      </c>
      <c r="G51">
        <v>407</v>
      </c>
      <c r="H51">
        <v>152</v>
      </c>
      <c r="N51">
        <v>50458</v>
      </c>
      <c r="O51" s="2">
        <v>0.17</v>
      </c>
      <c r="R51">
        <v>408</v>
      </c>
      <c r="S51">
        <v>3000</v>
      </c>
      <c r="T51" s="2">
        <v>0.12</v>
      </c>
      <c r="U51" s="8">
        <f>Sheet2!D40</f>
        <v>0.18003470548539477</v>
      </c>
      <c r="V51">
        <v>3408</v>
      </c>
      <c r="W51">
        <v>6332</v>
      </c>
      <c r="X51" s="2">
        <v>0.06</v>
      </c>
      <c r="Y51">
        <v>19</v>
      </c>
      <c r="AO51">
        <f>Sheet1!M51</f>
        <v>56419</v>
      </c>
      <c r="AP51">
        <f>Sheet1!Q51</f>
        <v>10421</v>
      </c>
      <c r="AQ51">
        <f>Sheet1!I51</f>
        <v>4081</v>
      </c>
    </row>
    <row r="52" spans="1:43" x14ac:dyDescent="0.35">
      <c r="A52" s="14">
        <v>43957</v>
      </c>
      <c r="B52">
        <v>63171</v>
      </c>
      <c r="C52">
        <v>10404</v>
      </c>
      <c r="D52">
        <f t="shared" si="3"/>
        <v>4174</v>
      </c>
      <c r="E52">
        <v>219</v>
      </c>
      <c r="F52">
        <v>414</v>
      </c>
      <c r="G52">
        <v>413</v>
      </c>
      <c r="H52">
        <v>150</v>
      </c>
      <c r="N52">
        <v>52767</v>
      </c>
      <c r="O52" s="2">
        <v>0.16</v>
      </c>
      <c r="R52">
        <v>293</v>
      </c>
      <c r="S52">
        <v>2309</v>
      </c>
      <c r="T52" s="2">
        <v>0.11</v>
      </c>
      <c r="U52" s="8">
        <f>Sheet2!D41</f>
        <v>0.16309425666391866</v>
      </c>
      <c r="V52">
        <v>2602</v>
      </c>
      <c r="W52">
        <v>6382</v>
      </c>
      <c r="X52" s="2">
        <v>0.06</v>
      </c>
      <c r="Y52">
        <v>12</v>
      </c>
      <c r="AO52">
        <f>Sheet1!M52</f>
        <v>59157</v>
      </c>
      <c r="AP52">
        <f>Sheet1!Q52</f>
        <v>10803</v>
      </c>
      <c r="AQ52">
        <f>Sheet1!I52</f>
        <v>4174</v>
      </c>
    </row>
    <row r="53" spans="1:43" x14ac:dyDescent="0.35">
      <c r="A53" s="14">
        <v>43958</v>
      </c>
      <c r="B53">
        <v>66427</v>
      </c>
      <c r="C53">
        <v>11059</v>
      </c>
      <c r="D53">
        <f t="shared" si="3"/>
        <v>4525</v>
      </c>
      <c r="E53">
        <v>231</v>
      </c>
      <c r="F53">
        <v>417</v>
      </c>
      <c r="G53">
        <v>417</v>
      </c>
      <c r="H53">
        <v>151</v>
      </c>
      <c r="N53">
        <v>55368</v>
      </c>
      <c r="O53" s="2">
        <v>0.17</v>
      </c>
      <c r="R53">
        <v>655</v>
      </c>
      <c r="S53">
        <v>2601</v>
      </c>
      <c r="T53" s="2">
        <v>0.2</v>
      </c>
      <c r="U53" s="8">
        <f>Sheet2!D42</f>
        <v>0.16473063973063973</v>
      </c>
      <c r="V53">
        <v>3256</v>
      </c>
      <c r="W53">
        <v>6562</v>
      </c>
      <c r="X53" s="2">
        <v>0.06</v>
      </c>
      <c r="Y53">
        <v>12</v>
      </c>
      <c r="AO53">
        <f>Sheet1!M53</f>
        <v>61641</v>
      </c>
      <c r="AP53">
        <f>Sheet1!Q53</f>
        <v>11113</v>
      </c>
      <c r="AQ53">
        <f>Sheet1!I53</f>
        <v>4525</v>
      </c>
    </row>
    <row r="54" spans="1:43" x14ac:dyDescent="0.35">
      <c r="A54" s="14">
        <v>43959</v>
      </c>
      <c r="B54">
        <v>70261</v>
      </c>
      <c r="C54">
        <v>11457</v>
      </c>
      <c r="D54">
        <f t="shared" si="3"/>
        <v>4785</v>
      </c>
      <c r="E54">
        <v>243</v>
      </c>
      <c r="F54">
        <v>407</v>
      </c>
      <c r="G54">
        <v>407</v>
      </c>
      <c r="H54">
        <v>164</v>
      </c>
      <c r="N54">
        <v>58804</v>
      </c>
      <c r="O54" s="2">
        <v>0.16</v>
      </c>
      <c r="R54">
        <v>398</v>
      </c>
      <c r="S54">
        <v>3436</v>
      </c>
      <c r="T54" s="2">
        <v>0.1</v>
      </c>
      <c r="U54" s="8">
        <f>Sheet2!D43</f>
        <v>0.14484352197178532</v>
      </c>
      <c r="V54">
        <v>3834</v>
      </c>
      <c r="W54">
        <v>6529</v>
      </c>
      <c r="X54" s="2">
        <v>0.06</v>
      </c>
      <c r="Y54">
        <v>12</v>
      </c>
      <c r="AO54">
        <f>Sheet1!M54</f>
        <v>64027</v>
      </c>
      <c r="AP54">
        <f>Sheet1!Q54</f>
        <v>11445</v>
      </c>
      <c r="AQ54">
        <f>Sheet1!I54</f>
        <v>4785</v>
      </c>
    </row>
    <row r="55" spans="1:43" x14ac:dyDescent="0.35">
      <c r="A55" s="14">
        <v>43960</v>
      </c>
      <c r="B55">
        <v>71476</v>
      </c>
      <c r="C55">
        <v>11671</v>
      </c>
      <c r="D55">
        <f t="shared" si="3"/>
        <v>5102</v>
      </c>
      <c r="E55">
        <v>252</v>
      </c>
      <c r="F55">
        <v>402</v>
      </c>
      <c r="G55">
        <v>402</v>
      </c>
      <c r="H55">
        <v>161</v>
      </c>
      <c r="N55">
        <v>59805</v>
      </c>
      <c r="O55" s="2">
        <v>0.16</v>
      </c>
      <c r="R55">
        <v>214</v>
      </c>
      <c r="S55">
        <v>1001</v>
      </c>
      <c r="T55" s="2">
        <v>0.18</v>
      </c>
      <c r="U55" s="8">
        <f>Sheet2!D44</f>
        <v>0.13931675019541129</v>
      </c>
      <c r="V55">
        <v>1215</v>
      </c>
      <c r="W55">
        <v>6408</v>
      </c>
      <c r="X55" s="2">
        <v>0.06</v>
      </c>
      <c r="Y55">
        <v>9</v>
      </c>
      <c r="AO55">
        <f>Sheet1!M55</f>
        <v>66660</v>
      </c>
      <c r="AP55">
        <f>Sheet1!Q55</f>
        <v>11844</v>
      </c>
      <c r="AQ55">
        <f>Sheet1!I55</f>
        <v>5102</v>
      </c>
    </row>
    <row r="56" spans="1:43" x14ac:dyDescent="0.35">
      <c r="A56" s="14">
        <v>43961</v>
      </c>
      <c r="B56">
        <v>74174</v>
      </c>
      <c r="C56">
        <v>11959</v>
      </c>
      <c r="D56">
        <f t="shared" si="3"/>
        <v>5496</v>
      </c>
      <c r="E56">
        <v>265</v>
      </c>
      <c r="F56">
        <v>413</v>
      </c>
      <c r="G56">
        <v>413</v>
      </c>
      <c r="H56">
        <v>157</v>
      </c>
      <c r="N56">
        <v>62215</v>
      </c>
      <c r="O56" s="2">
        <v>0.16</v>
      </c>
      <c r="R56">
        <v>288</v>
      </c>
      <c r="S56">
        <v>2410</v>
      </c>
      <c r="T56" s="2">
        <v>0.11</v>
      </c>
      <c r="U56" s="8">
        <f>Sheet2!D45</f>
        <v>0.13293310463121785</v>
      </c>
      <c r="V56">
        <v>2698</v>
      </c>
      <c r="W56">
        <v>6540</v>
      </c>
      <c r="X56" s="2">
        <v>0.06</v>
      </c>
      <c r="Y56">
        <v>13</v>
      </c>
      <c r="AO56">
        <f>Sheet1!M56</f>
        <v>70433</v>
      </c>
      <c r="AP56">
        <f>Sheet1!Q56</f>
        <v>12289</v>
      </c>
      <c r="AQ56">
        <f>Sheet1!I56</f>
        <v>5496</v>
      </c>
    </row>
    <row r="57" spans="1:43" x14ac:dyDescent="0.35">
      <c r="A57" s="14">
        <v>43962</v>
      </c>
      <c r="B57">
        <v>77792</v>
      </c>
      <c r="C57">
        <v>12373</v>
      </c>
      <c r="D57">
        <f t="shared" si="3"/>
        <v>5900</v>
      </c>
      <c r="E57">
        <v>271</v>
      </c>
      <c r="F57">
        <v>394</v>
      </c>
      <c r="G57">
        <v>394</v>
      </c>
      <c r="H57">
        <v>152</v>
      </c>
      <c r="N57">
        <v>65419</v>
      </c>
      <c r="O57" s="2">
        <v>0.16</v>
      </c>
      <c r="R57">
        <v>414</v>
      </c>
      <c r="S57">
        <v>3204</v>
      </c>
      <c r="T57" s="2">
        <v>0.11</v>
      </c>
      <c r="U57" s="8">
        <f>Sheet2!D46</f>
        <v>0.12941689690271921</v>
      </c>
      <c r="V57">
        <v>3618</v>
      </c>
      <c r="W57">
        <v>6853</v>
      </c>
      <c r="X57" s="2">
        <v>0.06</v>
      </c>
      <c r="Y57">
        <v>6</v>
      </c>
      <c r="AO57">
        <f>Sheet1!M57</f>
        <v>71641</v>
      </c>
      <c r="AP57">
        <f>Sheet1!Q57</f>
        <v>12491</v>
      </c>
      <c r="AQ57">
        <f>Sheet1!I57</f>
        <v>5900</v>
      </c>
    </row>
    <row r="58" spans="1:43" x14ac:dyDescent="0.35">
      <c r="A58" s="14">
        <v>43963</v>
      </c>
      <c r="B58">
        <v>81288</v>
      </c>
      <c r="C58">
        <v>12912</v>
      </c>
      <c r="D58">
        <f t="shared" si="3"/>
        <v>6046</v>
      </c>
      <c r="E58">
        <v>289</v>
      </c>
      <c r="F58">
        <v>385</v>
      </c>
      <c r="G58">
        <v>385</v>
      </c>
      <c r="H58">
        <v>143</v>
      </c>
      <c r="N58">
        <v>68376</v>
      </c>
      <c r="O58" s="2">
        <v>0.16</v>
      </c>
      <c r="R58">
        <v>539</v>
      </c>
      <c r="S58">
        <v>2957</v>
      </c>
      <c r="T58" s="2">
        <v>0.15</v>
      </c>
      <c r="U58" s="8">
        <f>Sheet2!D47</f>
        <v>0.13518992229354698</v>
      </c>
      <c r="V58">
        <v>3496</v>
      </c>
      <c r="W58">
        <v>7005</v>
      </c>
      <c r="X58" s="2">
        <v>0.05</v>
      </c>
      <c r="Y58">
        <v>18</v>
      </c>
      <c r="AO58">
        <f>Sheet1!M58</f>
        <v>74325</v>
      </c>
      <c r="AP58">
        <f>Sheet1!Q58</f>
        <v>12821</v>
      </c>
      <c r="AQ58">
        <f>Sheet1!I58</f>
        <v>6046</v>
      </c>
    </row>
    <row r="59" spans="1:43" x14ac:dyDescent="0.35">
      <c r="A59" s="14">
        <v>43964</v>
      </c>
      <c r="B59">
        <v>85719</v>
      </c>
      <c r="C59">
        <v>13289</v>
      </c>
      <c r="D59">
        <f t="shared" si="3"/>
        <v>6166</v>
      </c>
      <c r="E59">
        <v>306</v>
      </c>
      <c r="F59">
        <v>388</v>
      </c>
      <c r="G59">
        <v>388</v>
      </c>
      <c r="H59">
        <v>133</v>
      </c>
      <c r="N59">
        <v>72430</v>
      </c>
      <c r="O59" s="2">
        <v>0.16</v>
      </c>
      <c r="R59">
        <v>377</v>
      </c>
      <c r="S59">
        <v>4054</v>
      </c>
      <c r="T59" s="2">
        <v>0.09</v>
      </c>
      <c r="U59" s="8">
        <f>Sheet2!D48</f>
        <v>0.12794926379279759</v>
      </c>
      <c r="V59">
        <v>4431</v>
      </c>
      <c r="W59">
        <v>7029</v>
      </c>
      <c r="X59" s="2">
        <v>0.06</v>
      </c>
      <c r="Y59">
        <v>17</v>
      </c>
      <c r="AO59">
        <f>Sheet1!M59</f>
        <v>77935</v>
      </c>
      <c r="AP59">
        <f>Sheet1!Q59</f>
        <v>13260</v>
      </c>
      <c r="AQ59">
        <f>Sheet1!I59</f>
        <v>6166</v>
      </c>
    </row>
    <row r="60" spans="1:43" x14ac:dyDescent="0.35">
      <c r="A60" s="14">
        <v>43965</v>
      </c>
      <c r="B60">
        <v>89294</v>
      </c>
      <c r="C60">
        <v>13675</v>
      </c>
      <c r="D60">
        <f t="shared" si="3"/>
        <v>6637</v>
      </c>
      <c r="E60">
        <v>318</v>
      </c>
      <c r="F60">
        <v>405</v>
      </c>
      <c r="G60">
        <v>405</v>
      </c>
      <c r="H60">
        <v>134</v>
      </c>
      <c r="N60">
        <v>75619</v>
      </c>
      <c r="O60" s="2">
        <v>0.15</v>
      </c>
      <c r="R60">
        <v>386</v>
      </c>
      <c r="S60">
        <v>3189</v>
      </c>
      <c r="T60" s="2">
        <v>0.11</v>
      </c>
      <c r="U60" s="8">
        <f>Sheet2!D49</f>
        <v>0.11440066471334237</v>
      </c>
      <c r="V60">
        <v>3575</v>
      </c>
      <c r="W60">
        <v>7126</v>
      </c>
      <c r="X60" s="2">
        <v>0.06</v>
      </c>
      <c r="Y60">
        <v>12</v>
      </c>
      <c r="AO60">
        <f>Sheet1!M60</f>
        <v>81385</v>
      </c>
      <c r="AP60">
        <f>Sheet1!Q60</f>
        <v>13780</v>
      </c>
      <c r="AQ60">
        <f>Sheet1!I60</f>
        <v>6637</v>
      </c>
    </row>
    <row r="61" spans="1:43" x14ac:dyDescent="0.35">
      <c r="A61" s="14">
        <v>43966</v>
      </c>
      <c r="B61">
        <v>93556</v>
      </c>
      <c r="C61">
        <v>14049</v>
      </c>
      <c r="D61">
        <f t="shared" si="3"/>
        <v>6986</v>
      </c>
      <c r="E61">
        <v>336</v>
      </c>
      <c r="F61">
        <v>387</v>
      </c>
      <c r="G61">
        <v>387</v>
      </c>
      <c r="H61">
        <v>130</v>
      </c>
      <c r="N61">
        <v>79507</v>
      </c>
      <c r="O61" s="2">
        <v>0.15</v>
      </c>
      <c r="R61">
        <v>374</v>
      </c>
      <c r="S61">
        <v>3888</v>
      </c>
      <c r="T61" s="2">
        <v>0.09</v>
      </c>
      <c r="U61" s="8">
        <f>Sheet2!D50</f>
        <v>0.11126851255634257</v>
      </c>
      <c r="V61">
        <v>4262</v>
      </c>
      <c r="W61">
        <v>7152</v>
      </c>
      <c r="X61" s="2">
        <v>0.05</v>
      </c>
      <c r="Y61">
        <v>18</v>
      </c>
      <c r="AO61">
        <f>Sheet1!M61</f>
        <v>85858</v>
      </c>
      <c r="AP61">
        <f>Sheet1!Q61</f>
        <v>14176</v>
      </c>
      <c r="AQ61">
        <f>Sheet1!I61</f>
        <v>6986</v>
      </c>
    </row>
    <row r="62" spans="1:43" x14ac:dyDescent="0.35">
      <c r="A62" s="14">
        <v>43967</v>
      </c>
      <c r="B62">
        <v>96300</v>
      </c>
      <c r="C62">
        <v>14328</v>
      </c>
      <c r="D62">
        <f t="shared" si="3"/>
        <v>7308</v>
      </c>
      <c r="E62">
        <v>346</v>
      </c>
      <c r="F62">
        <v>385</v>
      </c>
      <c r="G62">
        <v>385</v>
      </c>
      <c r="H62">
        <v>128</v>
      </c>
      <c r="N62">
        <v>81972</v>
      </c>
      <c r="O62" s="2">
        <v>0.15</v>
      </c>
      <c r="R62">
        <v>279</v>
      </c>
      <c r="S62">
        <v>2465</v>
      </c>
      <c r="T62" s="2">
        <v>0.1</v>
      </c>
      <c r="U62" s="8">
        <f>Sheet2!D51</f>
        <v>0.10703351595230422</v>
      </c>
      <c r="V62">
        <v>2744</v>
      </c>
      <c r="W62">
        <v>7055</v>
      </c>
      <c r="X62" s="2">
        <v>0.05</v>
      </c>
      <c r="Y62">
        <v>10</v>
      </c>
      <c r="AO62">
        <f>Sheet1!M62</f>
        <v>89418</v>
      </c>
      <c r="AP62">
        <f>Sheet1!Q62</f>
        <v>14537</v>
      </c>
      <c r="AQ62">
        <f>Sheet1!I62</f>
        <v>7308</v>
      </c>
    </row>
    <row r="63" spans="1:43" x14ac:dyDescent="0.35">
      <c r="A63" s="14">
        <v>43968</v>
      </c>
      <c r="B63">
        <v>100241</v>
      </c>
      <c r="C63">
        <v>14651</v>
      </c>
      <c r="D63">
        <f t="shared" si="3"/>
        <v>7691</v>
      </c>
      <c r="E63">
        <v>351</v>
      </c>
      <c r="F63">
        <v>374</v>
      </c>
      <c r="G63">
        <v>374</v>
      </c>
      <c r="H63">
        <v>124</v>
      </c>
      <c r="N63">
        <v>85590</v>
      </c>
      <c r="O63" s="2">
        <v>0.15</v>
      </c>
      <c r="R63">
        <v>323</v>
      </c>
      <c r="S63">
        <v>3618</v>
      </c>
      <c r="T63" s="2">
        <v>0.08</v>
      </c>
      <c r="U63" s="8">
        <f>Sheet2!D52</f>
        <v>0.10327233667088656</v>
      </c>
      <c r="V63">
        <v>3941</v>
      </c>
      <c r="W63">
        <v>7146</v>
      </c>
      <c r="X63" s="2">
        <v>0.05</v>
      </c>
      <c r="Y63">
        <v>5</v>
      </c>
      <c r="AO63">
        <f>Sheet1!M63</f>
        <v>93700</v>
      </c>
      <c r="AP63">
        <f>Sheet1!Q63</f>
        <v>14965</v>
      </c>
      <c r="AQ63">
        <f>Sheet1!I63</f>
        <v>7691</v>
      </c>
    </row>
    <row r="64" spans="1:43" x14ac:dyDescent="0.35">
      <c r="A64" s="14">
        <v>43969</v>
      </c>
      <c r="B64">
        <v>103148</v>
      </c>
      <c r="C64">
        <v>14955</v>
      </c>
      <c r="D64">
        <f t="shared" si="3"/>
        <v>8146</v>
      </c>
      <c r="E64">
        <v>355</v>
      </c>
      <c r="F64">
        <v>382</v>
      </c>
      <c r="G64">
        <v>382</v>
      </c>
      <c r="H64">
        <v>121</v>
      </c>
      <c r="N64">
        <v>88193</v>
      </c>
      <c r="O64" s="2">
        <v>0.14000000000000001</v>
      </c>
      <c r="R64">
        <v>304</v>
      </c>
      <c r="S64">
        <v>2603</v>
      </c>
      <c r="T64" s="2">
        <v>0.1</v>
      </c>
      <c r="U64" s="8">
        <f>Sheet2!D53</f>
        <v>0.10182994163117211</v>
      </c>
      <c r="V64">
        <v>2907</v>
      </c>
      <c r="W64">
        <v>7276</v>
      </c>
      <c r="X64" s="2">
        <v>0.05</v>
      </c>
      <c r="Y64">
        <v>4</v>
      </c>
      <c r="AO64">
        <f>Sheet1!M64</f>
        <v>96453</v>
      </c>
      <c r="AP64">
        <f>Sheet1!Q64</f>
        <v>15227</v>
      </c>
      <c r="AQ64">
        <f>Sheet1!I64</f>
        <v>8146</v>
      </c>
    </row>
    <row r="65" spans="1:43" x14ac:dyDescent="0.35">
      <c r="A65" s="14">
        <v>43970</v>
      </c>
      <c r="B65">
        <v>107196</v>
      </c>
      <c r="C65">
        <v>15296</v>
      </c>
      <c r="D65">
        <f t="shared" si="3"/>
        <v>8366</v>
      </c>
      <c r="E65">
        <v>367</v>
      </c>
      <c r="F65">
        <v>383</v>
      </c>
      <c r="G65">
        <v>383</v>
      </c>
      <c r="H65">
        <v>126</v>
      </c>
      <c r="N65">
        <v>91900</v>
      </c>
      <c r="O65" s="2">
        <v>0.14000000000000001</v>
      </c>
      <c r="R65">
        <v>341</v>
      </c>
      <c r="S65">
        <v>3707</v>
      </c>
      <c r="T65" s="2">
        <v>0.08</v>
      </c>
      <c r="U65" s="8">
        <f>Sheet2!D54</f>
        <v>9.2017909526015129E-2</v>
      </c>
      <c r="V65">
        <v>4048</v>
      </c>
      <c r="W65">
        <v>7082</v>
      </c>
      <c r="X65" s="2">
        <v>0.05</v>
      </c>
      <c r="Y65">
        <v>12</v>
      </c>
      <c r="AO65">
        <f>Sheet1!M65</f>
        <v>100374</v>
      </c>
      <c r="AP65">
        <f>Sheet1!Q65</f>
        <v>15546</v>
      </c>
      <c r="AQ65">
        <f>Sheet1!I65</f>
        <v>8366</v>
      </c>
    </row>
    <row r="66" spans="1:43" x14ac:dyDescent="0.35">
      <c r="A66" s="14">
        <v>43971</v>
      </c>
      <c r="B66">
        <v>110213</v>
      </c>
      <c r="C66">
        <v>15534</v>
      </c>
      <c r="D66">
        <f t="shared" si="3"/>
        <v>8519</v>
      </c>
      <c r="E66">
        <v>383</v>
      </c>
      <c r="F66">
        <v>381</v>
      </c>
      <c r="G66">
        <v>381</v>
      </c>
      <c r="H66">
        <v>126</v>
      </c>
      <c r="N66">
        <v>94679</v>
      </c>
      <c r="O66" s="2">
        <v>0.14000000000000001</v>
      </c>
      <c r="R66">
        <v>238</v>
      </c>
      <c r="S66">
        <v>2779</v>
      </c>
      <c r="T66" s="2">
        <v>0.08</v>
      </c>
      <c r="U66" s="8">
        <f>Sheet2!D55</f>
        <v>9.1655099207969298E-2</v>
      </c>
      <c r="V66">
        <v>3017</v>
      </c>
      <c r="W66">
        <v>6915</v>
      </c>
      <c r="X66" s="2">
        <v>0.06</v>
      </c>
      <c r="Y66">
        <v>16</v>
      </c>
      <c r="AO66">
        <f>Sheet1!M66</f>
        <v>103265</v>
      </c>
      <c r="AP66">
        <f>Sheet1!Q66</f>
        <v>15815</v>
      </c>
      <c r="AQ66">
        <f>Sheet1!I66</f>
        <v>8519</v>
      </c>
    </row>
    <row r="67" spans="1:43" x14ac:dyDescent="0.35">
      <c r="A67" s="14">
        <v>43972</v>
      </c>
      <c r="B67">
        <v>115031</v>
      </c>
      <c r="C67">
        <v>15954</v>
      </c>
      <c r="D67">
        <f t="shared" si="3"/>
        <v>8952</v>
      </c>
      <c r="E67">
        <v>403</v>
      </c>
      <c r="F67">
        <v>376</v>
      </c>
      <c r="G67">
        <v>376</v>
      </c>
      <c r="H67">
        <v>125</v>
      </c>
      <c r="N67">
        <v>99077</v>
      </c>
      <c r="O67" s="2">
        <v>0.14000000000000001</v>
      </c>
      <c r="R67">
        <v>420</v>
      </c>
      <c r="S67">
        <v>4398</v>
      </c>
      <c r="T67" s="2">
        <v>0.09</v>
      </c>
      <c r="U67" s="8">
        <f>Sheet2!D56</f>
        <v>8.8549559000660527E-2</v>
      </c>
      <c r="V67">
        <v>4818</v>
      </c>
      <c r="W67">
        <v>7046</v>
      </c>
      <c r="X67" s="2">
        <v>0.05</v>
      </c>
      <c r="Y67">
        <v>20</v>
      </c>
      <c r="AO67">
        <f>Sheet1!M67</f>
        <v>106564</v>
      </c>
      <c r="AP67">
        <f>Sheet1!Q67</f>
        <v>16091</v>
      </c>
      <c r="AQ67">
        <f>Sheet1!I67</f>
        <v>8952</v>
      </c>
    </row>
    <row r="68" spans="1:43" x14ac:dyDescent="0.35">
      <c r="A68" s="14">
        <v>43973</v>
      </c>
      <c r="B68">
        <v>119469</v>
      </c>
      <c r="C68">
        <v>16415</v>
      </c>
      <c r="D68">
        <f t="shared" si="3"/>
        <v>9287</v>
      </c>
      <c r="E68">
        <v>419</v>
      </c>
      <c r="F68">
        <v>362</v>
      </c>
      <c r="G68">
        <v>362</v>
      </c>
      <c r="H68">
        <v>123</v>
      </c>
      <c r="N68">
        <v>103054</v>
      </c>
      <c r="O68" s="2">
        <v>0.14000000000000001</v>
      </c>
      <c r="R68">
        <v>461</v>
      </c>
      <c r="S68">
        <v>3977</v>
      </c>
      <c r="T68" s="2">
        <v>0.1</v>
      </c>
      <c r="U68" s="8">
        <f>Sheet2!D57</f>
        <v>9.130552232470189E-2</v>
      </c>
      <c r="V68">
        <v>4438</v>
      </c>
      <c r="W68">
        <v>7162</v>
      </c>
      <c r="X68" s="2">
        <v>0.05</v>
      </c>
      <c r="Y68">
        <v>16</v>
      </c>
      <c r="AO68">
        <f>Sheet1!M68</f>
        <v>109427</v>
      </c>
      <c r="AP68">
        <f>Sheet1!Q68</f>
        <v>16326</v>
      </c>
      <c r="AQ68">
        <f>Sheet1!I68</f>
        <v>9287</v>
      </c>
    </row>
    <row r="69" spans="1:43" x14ac:dyDescent="0.35">
      <c r="A69" s="14">
        <v>43974</v>
      </c>
      <c r="B69">
        <v>122990</v>
      </c>
      <c r="C69">
        <v>16767</v>
      </c>
      <c r="D69">
        <f t="shared" si="3"/>
        <v>9569</v>
      </c>
      <c r="E69">
        <v>444</v>
      </c>
      <c r="F69">
        <v>262</v>
      </c>
      <c r="G69">
        <v>262</v>
      </c>
      <c r="H69">
        <v>109</v>
      </c>
      <c r="N69">
        <v>106223</v>
      </c>
      <c r="O69" s="2">
        <v>0.14000000000000001</v>
      </c>
      <c r="R69">
        <v>352</v>
      </c>
      <c r="S69">
        <v>3169</v>
      </c>
      <c r="T69" s="2">
        <v>0.1</v>
      </c>
      <c r="U69" s="8">
        <f>Sheet2!D58</f>
        <v>9.1382540277257396E-2</v>
      </c>
      <c r="V69">
        <v>3521</v>
      </c>
      <c r="W69">
        <v>7136</v>
      </c>
      <c r="X69" s="2">
        <v>0.04</v>
      </c>
      <c r="Y69">
        <v>25</v>
      </c>
      <c r="AO69">
        <f>Sheet1!M69</f>
        <v>114060</v>
      </c>
      <c r="AP69">
        <f>Sheet1!Q69</f>
        <v>16709</v>
      </c>
      <c r="AQ69">
        <f>Sheet1!I69</f>
        <v>9569</v>
      </c>
    </row>
    <row r="70" spans="1:43" x14ac:dyDescent="0.35">
      <c r="A70" s="14">
        <f>A69+1</f>
        <v>43975</v>
      </c>
      <c r="B70">
        <f>114795+C70</f>
        <v>132352</v>
      </c>
      <c r="C70">
        <v>17557</v>
      </c>
      <c r="D70">
        <f t="shared" si="3"/>
        <v>10338</v>
      </c>
      <c r="E70">
        <v>456</v>
      </c>
      <c r="F70">
        <f t="shared" ref="F70:F76" si="4">G70</f>
        <v>377</v>
      </c>
      <c r="G70">
        <v>377</v>
      </c>
      <c r="H70">
        <v>118</v>
      </c>
      <c r="N70">
        <f t="shared" ref="N70:N100" si="5">B70-C70</f>
        <v>114795</v>
      </c>
      <c r="O70" s="3">
        <f t="shared" ref="O70:O100" si="6">C70/B70</f>
        <v>0.13265383220502902</v>
      </c>
      <c r="R70">
        <v>352</v>
      </c>
      <c r="S70">
        <v>3169</v>
      </c>
      <c r="T70" s="2">
        <v>0.1</v>
      </c>
      <c r="U70" s="8">
        <f>Sheet2!D59</f>
        <v>9.3947468595355924E-2</v>
      </c>
      <c r="V70">
        <v>3521</v>
      </c>
      <c r="W70">
        <f t="shared" ref="W70:W100" si="7">C70-D70-E70</f>
        <v>6763</v>
      </c>
      <c r="X70" s="3">
        <f t="shared" ref="X70:X100" si="8">F70/W70</f>
        <v>5.5744492089309476E-2</v>
      </c>
      <c r="Y70">
        <v>25</v>
      </c>
      <c r="AO70">
        <f>Sheet1!M71</f>
        <v>123410</v>
      </c>
      <c r="AP70">
        <f>Sheet1!Q71</f>
        <v>17614</v>
      </c>
      <c r="AQ70">
        <f>Sheet1!I71</f>
        <v>10338</v>
      </c>
    </row>
    <row r="71" spans="1:43" x14ac:dyDescent="0.35">
      <c r="A71" s="14">
        <f t="shared" ref="A71:A76" si="9">A70+1</f>
        <v>43976</v>
      </c>
      <c r="B71">
        <v>134985</v>
      </c>
      <c r="C71">
        <v>17659</v>
      </c>
      <c r="D71">
        <f t="shared" si="3"/>
        <v>10518</v>
      </c>
      <c r="E71">
        <v>466</v>
      </c>
      <c r="F71">
        <f t="shared" si="4"/>
        <v>379</v>
      </c>
      <c r="G71">
        <v>379</v>
      </c>
      <c r="H71">
        <v>115</v>
      </c>
      <c r="N71">
        <f t="shared" si="5"/>
        <v>117326</v>
      </c>
      <c r="O71" s="3">
        <f t="shared" si="6"/>
        <v>0.13082194317887172</v>
      </c>
      <c r="R71">
        <f t="shared" ref="R71:R100" si="10">C71-C70</f>
        <v>102</v>
      </c>
      <c r="S71">
        <f t="shared" ref="S71:S100" si="11">N71-N70</f>
        <v>2531</v>
      </c>
      <c r="T71" s="3">
        <f t="shared" ref="T71:T100" si="12">R71/V71</f>
        <v>3.8739080896315989E-2</v>
      </c>
      <c r="U71" s="8">
        <f>Sheet2!D60</f>
        <v>8.7167256501000157E-2</v>
      </c>
      <c r="V71">
        <f t="shared" ref="V71:V100" si="13">B71-B70</f>
        <v>2633</v>
      </c>
      <c r="W71">
        <f t="shared" si="7"/>
        <v>6675</v>
      </c>
      <c r="X71" s="3">
        <f t="shared" si="8"/>
        <v>5.6779026217228468E-2</v>
      </c>
      <c r="Y71">
        <f t="shared" ref="Y71:Y100" si="14">E71-E70</f>
        <v>10</v>
      </c>
      <c r="AO71">
        <f>Sheet1!M72</f>
        <v>126509</v>
      </c>
      <c r="AP71">
        <f>Sheet1!Q72</f>
        <v>17899</v>
      </c>
      <c r="AQ71">
        <f>Sheet1!I72</f>
        <v>10518</v>
      </c>
    </row>
    <row r="72" spans="1:43" x14ac:dyDescent="0.35">
      <c r="A72" s="14">
        <f t="shared" si="9"/>
        <v>43977</v>
      </c>
      <c r="B72">
        <v>139157</v>
      </c>
      <c r="C72">
        <v>18273</v>
      </c>
      <c r="D72">
        <f t="shared" ref="D72:D116" si="15">AQ72</f>
        <v>10679</v>
      </c>
      <c r="E72">
        <v>488</v>
      </c>
      <c r="F72">
        <f t="shared" si="4"/>
        <v>393</v>
      </c>
      <c r="G72">
        <v>393</v>
      </c>
      <c r="H72">
        <v>109</v>
      </c>
      <c r="N72">
        <f t="shared" si="5"/>
        <v>120884</v>
      </c>
      <c r="O72" s="3">
        <f t="shared" si="6"/>
        <v>0.13131211509302443</v>
      </c>
      <c r="R72">
        <f t="shared" si="10"/>
        <v>614</v>
      </c>
      <c r="S72">
        <f t="shared" si="11"/>
        <v>3558</v>
      </c>
      <c r="T72" s="3">
        <f t="shared" si="12"/>
        <v>0.14717162032598274</v>
      </c>
      <c r="U72" s="8">
        <f>Sheet2!D61</f>
        <v>9.7205206738131697E-2</v>
      </c>
      <c r="V72">
        <f t="shared" si="13"/>
        <v>4172</v>
      </c>
      <c r="W72">
        <f t="shared" si="7"/>
        <v>7106</v>
      </c>
      <c r="X72" s="3">
        <f t="shared" si="8"/>
        <v>5.5305375738812272E-2</v>
      </c>
      <c r="Y72">
        <f t="shared" si="14"/>
        <v>22</v>
      </c>
      <c r="AO72">
        <f>Sheet1!M73</f>
        <v>131452</v>
      </c>
      <c r="AP72">
        <f>Sheet1!Q73</f>
        <v>18289</v>
      </c>
      <c r="AQ72">
        <f>Sheet1!I73</f>
        <v>10679</v>
      </c>
    </row>
    <row r="73" spans="1:43" x14ac:dyDescent="0.35">
      <c r="A73" s="14">
        <f t="shared" si="9"/>
        <v>43978</v>
      </c>
      <c r="B73">
        <v>142321</v>
      </c>
      <c r="C73">
        <v>18502</v>
      </c>
      <c r="D73">
        <f t="shared" si="15"/>
        <v>10905</v>
      </c>
      <c r="E73">
        <v>500</v>
      </c>
      <c r="F73">
        <f t="shared" si="4"/>
        <v>383</v>
      </c>
      <c r="G73">
        <v>383</v>
      </c>
      <c r="H73">
        <v>112</v>
      </c>
      <c r="N73">
        <f t="shared" si="5"/>
        <v>123819</v>
      </c>
      <c r="O73" s="3">
        <f t="shared" si="6"/>
        <v>0.13000189711989096</v>
      </c>
      <c r="R73">
        <f t="shared" si="10"/>
        <v>229</v>
      </c>
      <c r="S73">
        <f t="shared" si="11"/>
        <v>2935</v>
      </c>
      <c r="T73" s="3">
        <f t="shared" si="12"/>
        <v>7.2376738305941851E-2</v>
      </c>
      <c r="U73" s="8">
        <f>Sheet2!D62</f>
        <v>9.6318574637377696E-2</v>
      </c>
      <c r="V73">
        <f t="shared" si="13"/>
        <v>3164</v>
      </c>
      <c r="W73">
        <f t="shared" si="7"/>
        <v>7097</v>
      </c>
      <c r="X73" s="3">
        <f t="shared" si="8"/>
        <v>5.3966464703395799E-2</v>
      </c>
      <c r="Y73">
        <f t="shared" si="14"/>
        <v>12</v>
      </c>
      <c r="AO73">
        <f>Sheet1!M74</f>
        <v>134069</v>
      </c>
      <c r="AP73">
        <f>Sheet1!Q74</f>
        <v>18461</v>
      </c>
      <c r="AQ73">
        <f>Sheet1!I74</f>
        <v>10905</v>
      </c>
    </row>
    <row r="74" spans="1:43" x14ac:dyDescent="0.35">
      <c r="A74" s="14">
        <f t="shared" si="9"/>
        <v>43979</v>
      </c>
      <c r="B74">
        <v>146275</v>
      </c>
      <c r="C74">
        <v>18792</v>
      </c>
      <c r="D74">
        <f t="shared" si="15"/>
        <v>11445</v>
      </c>
      <c r="E74">
        <v>520</v>
      </c>
      <c r="F74">
        <f t="shared" si="4"/>
        <v>376</v>
      </c>
      <c r="G74">
        <v>376</v>
      </c>
      <c r="H74">
        <v>117</v>
      </c>
      <c r="N74">
        <f t="shared" si="5"/>
        <v>127483</v>
      </c>
      <c r="O74" s="3">
        <f t="shared" si="6"/>
        <v>0.12847034694923945</v>
      </c>
      <c r="R74">
        <f t="shared" si="10"/>
        <v>290</v>
      </c>
      <c r="S74">
        <f t="shared" si="11"/>
        <v>3664</v>
      </c>
      <c r="T74" s="3">
        <f t="shared" si="12"/>
        <v>7.3343449671219016E-2</v>
      </c>
      <c r="U74" s="8">
        <f>Sheet2!D63</f>
        <v>9.4477030272015122E-2</v>
      </c>
      <c r="V74">
        <f t="shared" si="13"/>
        <v>3954</v>
      </c>
      <c r="W74">
        <f t="shared" si="7"/>
        <v>6827</v>
      </c>
      <c r="X74" s="3">
        <f t="shared" si="8"/>
        <v>5.5075435769737807E-2</v>
      </c>
      <c r="Y74">
        <f t="shared" si="14"/>
        <v>20</v>
      </c>
      <c r="AO74">
        <f>Sheet1!M75</f>
        <v>138465</v>
      </c>
      <c r="AP74">
        <f>Sheet1!Q75</f>
        <v>19253</v>
      </c>
      <c r="AQ74">
        <f>Sheet1!I75</f>
        <v>11445</v>
      </c>
    </row>
    <row r="75" spans="1:43" x14ac:dyDescent="0.35">
      <c r="A75" s="14">
        <f t="shared" si="9"/>
        <v>43980</v>
      </c>
      <c r="B75">
        <v>150110</v>
      </c>
      <c r="C75">
        <v>19135</v>
      </c>
      <c r="D75">
        <f t="shared" si="15"/>
        <v>11872</v>
      </c>
      <c r="E75">
        <v>527</v>
      </c>
      <c r="F75">
        <f t="shared" si="4"/>
        <v>368</v>
      </c>
      <c r="G75">
        <v>368</v>
      </c>
      <c r="H75">
        <v>118</v>
      </c>
      <c r="N75">
        <f t="shared" si="5"/>
        <v>130975</v>
      </c>
      <c r="O75" s="3">
        <f t="shared" si="6"/>
        <v>0.12747318633002463</v>
      </c>
      <c r="R75">
        <f t="shared" si="10"/>
        <v>343</v>
      </c>
      <c r="S75">
        <f t="shared" si="11"/>
        <v>3492</v>
      </c>
      <c r="T75" s="3">
        <f t="shared" si="12"/>
        <v>8.9439374185136894E-2</v>
      </c>
      <c r="U75" s="8">
        <f>Sheet2!D64</f>
        <v>9.2016129032258059E-2</v>
      </c>
      <c r="V75">
        <f t="shared" si="13"/>
        <v>3835</v>
      </c>
      <c r="W75">
        <f t="shared" si="7"/>
        <v>6736</v>
      </c>
      <c r="X75" s="3">
        <f t="shared" si="8"/>
        <v>5.4631828978622329E-2</v>
      </c>
      <c r="Y75">
        <f t="shared" si="14"/>
        <v>7</v>
      </c>
      <c r="Z75">
        <v>69</v>
      </c>
      <c r="AC75">
        <v>59</v>
      </c>
      <c r="AF75">
        <v>6</v>
      </c>
      <c r="AI75">
        <f t="shared" ref="AI75:AI122" si="16">Z75-AC75-AF75</f>
        <v>4</v>
      </c>
      <c r="AO75">
        <f>Sheet1!M76</f>
        <v>141631</v>
      </c>
      <c r="AP75">
        <f>Sheet1!Q76</f>
        <v>19490</v>
      </c>
      <c r="AQ75">
        <f>Sheet1!I76</f>
        <v>11872</v>
      </c>
    </row>
    <row r="76" spans="1:43" x14ac:dyDescent="0.35">
      <c r="A76" s="14">
        <f t="shared" si="9"/>
        <v>43981</v>
      </c>
      <c r="B76">
        <v>156713</v>
      </c>
      <c r="C76">
        <v>19551</v>
      </c>
      <c r="D76">
        <f t="shared" si="15"/>
        <v>12275</v>
      </c>
      <c r="E76">
        <v>534</v>
      </c>
      <c r="F76">
        <f t="shared" si="4"/>
        <v>341</v>
      </c>
      <c r="G76">
        <v>341</v>
      </c>
      <c r="H76">
        <v>116</v>
      </c>
      <c r="N76">
        <f t="shared" si="5"/>
        <v>137162</v>
      </c>
      <c r="O76" s="3">
        <f t="shared" si="6"/>
        <v>0.12475672088467453</v>
      </c>
      <c r="R76">
        <f t="shared" si="10"/>
        <v>416</v>
      </c>
      <c r="S76">
        <f t="shared" si="11"/>
        <v>6187</v>
      </c>
      <c r="T76" s="3">
        <f t="shared" si="12"/>
        <v>6.3001665909435109E-2</v>
      </c>
      <c r="U76" s="8">
        <f>Sheet2!D65</f>
        <v>8.4140305573488269E-2</v>
      </c>
      <c r="V76">
        <f t="shared" si="13"/>
        <v>6603</v>
      </c>
      <c r="W76">
        <f t="shared" si="7"/>
        <v>6742</v>
      </c>
      <c r="X76" s="3">
        <f t="shared" si="8"/>
        <v>5.0578463363986949E-2</v>
      </c>
      <c r="Y76">
        <f t="shared" si="14"/>
        <v>7</v>
      </c>
      <c r="Z76">
        <v>70</v>
      </c>
      <c r="AC76">
        <v>59</v>
      </c>
      <c r="AF76">
        <v>6</v>
      </c>
      <c r="AI76">
        <f t="shared" si="16"/>
        <v>5</v>
      </c>
      <c r="AO76">
        <f>Sheet1!M77</f>
        <v>145207</v>
      </c>
      <c r="AP76">
        <f>Sheet1!Q77</f>
        <v>19719</v>
      </c>
      <c r="AQ76">
        <f>Sheet1!I77</f>
        <v>12275</v>
      </c>
    </row>
    <row r="77" spans="1:43" x14ac:dyDescent="0.35">
      <c r="A77" s="14">
        <v>43983</v>
      </c>
      <c r="B77">
        <v>159292</v>
      </c>
      <c r="C77">
        <v>19688</v>
      </c>
      <c r="D77">
        <f t="shared" si="15"/>
        <v>12784</v>
      </c>
      <c r="E77">
        <v>538</v>
      </c>
      <c r="F77">
        <v>339</v>
      </c>
      <c r="G77">
        <v>339</v>
      </c>
      <c r="H77">
        <v>125</v>
      </c>
      <c r="N77">
        <f t="shared" si="5"/>
        <v>139604</v>
      </c>
      <c r="O77" s="3">
        <f t="shared" si="6"/>
        <v>0.1235969163548703</v>
      </c>
      <c r="R77">
        <f t="shared" si="10"/>
        <v>137</v>
      </c>
      <c r="S77">
        <f t="shared" si="11"/>
        <v>2442</v>
      </c>
      <c r="T77" s="3">
        <f t="shared" si="12"/>
        <v>5.3121364870104694E-2</v>
      </c>
      <c r="U77" s="8">
        <f>Sheet2!D66</f>
        <v>7.9101707498144019E-2</v>
      </c>
      <c r="V77">
        <f t="shared" si="13"/>
        <v>2579</v>
      </c>
      <c r="W77">
        <f t="shared" si="7"/>
        <v>6366</v>
      </c>
      <c r="X77" s="3">
        <f t="shared" si="8"/>
        <v>5.3251649387370405E-2</v>
      </c>
      <c r="Y77">
        <f t="shared" si="14"/>
        <v>4</v>
      </c>
      <c r="Z77">
        <v>70</v>
      </c>
      <c r="AC77">
        <v>59</v>
      </c>
      <c r="AF77">
        <v>6</v>
      </c>
      <c r="AI77">
        <f t="shared" si="16"/>
        <v>5</v>
      </c>
      <c r="AO77">
        <f>Sheet1!M78</f>
        <v>148979</v>
      </c>
      <c r="AP77">
        <f>Sheet1!Q78</f>
        <v>20020</v>
      </c>
      <c r="AQ77">
        <f>Sheet1!I78</f>
        <v>12784</v>
      </c>
    </row>
    <row r="78" spans="1:43" x14ac:dyDescent="0.35">
      <c r="A78" s="14">
        <f t="shared" ref="A78:A151" si="17">A77+1</f>
        <v>43984</v>
      </c>
      <c r="B78">
        <v>163969</v>
      </c>
      <c r="C78">
        <v>19956</v>
      </c>
      <c r="D78">
        <f t="shared" si="15"/>
        <v>13025</v>
      </c>
      <c r="E78">
        <v>560</v>
      </c>
      <c r="F78">
        <v>327</v>
      </c>
      <c r="H78">
        <v>114</v>
      </c>
      <c r="N78">
        <f t="shared" si="5"/>
        <v>144013</v>
      </c>
      <c r="O78" s="3">
        <f t="shared" si="6"/>
        <v>0.12170593221889503</v>
      </c>
      <c r="R78">
        <f t="shared" si="10"/>
        <v>268</v>
      </c>
      <c r="S78">
        <f t="shared" si="11"/>
        <v>4409</v>
      </c>
      <c r="T78" s="3">
        <f t="shared" si="12"/>
        <v>5.7301689116955316E-2</v>
      </c>
      <c r="U78" s="8">
        <f>Sheet2!D67</f>
        <v>7.9250621032293675E-2</v>
      </c>
      <c r="V78">
        <f t="shared" si="13"/>
        <v>4677</v>
      </c>
      <c r="W78">
        <f t="shared" si="7"/>
        <v>6371</v>
      </c>
      <c r="X78" s="3">
        <f t="shared" si="8"/>
        <v>5.1326322398367603E-2</v>
      </c>
      <c r="Y78">
        <f t="shared" si="14"/>
        <v>22</v>
      </c>
      <c r="Z78">
        <v>69</v>
      </c>
      <c r="AC78">
        <v>59</v>
      </c>
      <c r="AF78">
        <v>6</v>
      </c>
      <c r="AI78">
        <f t="shared" si="16"/>
        <v>4</v>
      </c>
      <c r="AO78">
        <f>Sheet1!M79</f>
        <v>154204</v>
      </c>
      <c r="AP78">
        <f>Sheet1!Q79</f>
        <v>20367</v>
      </c>
      <c r="AQ78">
        <f>Sheet1!I79</f>
        <v>13025</v>
      </c>
    </row>
    <row r="79" spans="1:43" x14ac:dyDescent="0.35">
      <c r="A79" s="14">
        <f t="shared" si="17"/>
        <v>43985</v>
      </c>
      <c r="B79">
        <f>B78+3732</f>
        <v>167701</v>
      </c>
      <c r="C79">
        <f>C78+201</f>
        <v>20157</v>
      </c>
      <c r="D79">
        <f t="shared" si="15"/>
        <v>13243</v>
      </c>
      <c r="E79">
        <v>566</v>
      </c>
      <c r="F79">
        <v>314</v>
      </c>
      <c r="H79">
        <v>116</v>
      </c>
      <c r="N79">
        <f t="shared" si="5"/>
        <v>147544</v>
      </c>
      <c r="O79" s="3">
        <f t="shared" si="6"/>
        <v>0.12019606323158478</v>
      </c>
      <c r="R79">
        <f t="shared" si="10"/>
        <v>201</v>
      </c>
      <c r="S79">
        <f t="shared" si="11"/>
        <v>3531</v>
      </c>
      <c r="T79" s="3">
        <f t="shared" si="12"/>
        <v>5.3858520900321546E-2</v>
      </c>
      <c r="U79" s="8">
        <f>Sheet2!D68</f>
        <v>6.6003363228699555E-2</v>
      </c>
      <c r="V79">
        <f t="shared" si="13"/>
        <v>3732</v>
      </c>
      <c r="W79">
        <f t="shared" si="7"/>
        <v>6348</v>
      </c>
      <c r="X79" s="3">
        <f t="shared" si="8"/>
        <v>4.9464398235664779E-2</v>
      </c>
      <c r="Y79">
        <f t="shared" si="14"/>
        <v>6</v>
      </c>
      <c r="Z79">
        <v>69</v>
      </c>
      <c r="AC79">
        <v>59</v>
      </c>
      <c r="AF79">
        <v>6</v>
      </c>
      <c r="AI79">
        <f t="shared" si="16"/>
        <v>4</v>
      </c>
      <c r="AO79">
        <f>Sheet1!M80</f>
        <v>158728</v>
      </c>
      <c r="AP79">
        <f>Sheet1!Q80</f>
        <v>20633</v>
      </c>
      <c r="AQ79">
        <f>Sheet1!I80</f>
        <v>13243</v>
      </c>
    </row>
    <row r="80" spans="1:43" x14ac:dyDescent="0.35">
      <c r="A80" s="14">
        <f t="shared" si="17"/>
        <v>43986</v>
      </c>
      <c r="B80">
        <v>174127</v>
      </c>
      <c r="C80">
        <v>20706</v>
      </c>
      <c r="D80">
        <f t="shared" si="15"/>
        <v>13650</v>
      </c>
      <c r="E80">
        <v>579</v>
      </c>
      <c r="F80">
        <v>310</v>
      </c>
      <c r="H80">
        <v>105</v>
      </c>
      <c r="N80">
        <f t="shared" si="5"/>
        <v>153421</v>
      </c>
      <c r="O80" s="4">
        <f t="shared" si="6"/>
        <v>0.11891320702705496</v>
      </c>
      <c r="R80">
        <f t="shared" si="10"/>
        <v>549</v>
      </c>
      <c r="S80">
        <f t="shared" si="11"/>
        <v>5877</v>
      </c>
      <c r="T80" s="3">
        <f t="shared" si="12"/>
        <v>8.5434173669467789E-2</v>
      </c>
      <c r="U80" s="8">
        <f>Sheet2!D69</f>
        <v>6.9295101553166066E-2</v>
      </c>
      <c r="V80">
        <f t="shared" si="13"/>
        <v>6426</v>
      </c>
      <c r="W80">
        <f t="shared" si="7"/>
        <v>6477</v>
      </c>
      <c r="X80" s="3">
        <f t="shared" si="8"/>
        <v>4.7861664350779681E-2</v>
      </c>
      <c r="Y80">
        <f t="shared" si="14"/>
        <v>13</v>
      </c>
      <c r="Z80">
        <v>70</v>
      </c>
      <c r="AC80">
        <v>61</v>
      </c>
      <c r="AF80">
        <v>6</v>
      </c>
      <c r="AI80">
        <f t="shared" si="16"/>
        <v>3</v>
      </c>
      <c r="AO80">
        <f>Sheet1!M81</f>
        <v>163773</v>
      </c>
      <c r="AP80">
        <f>Sheet1!Q81</f>
        <v>20964</v>
      </c>
      <c r="AQ80">
        <f>Sheet1!I81</f>
        <v>13650</v>
      </c>
    </row>
    <row r="81" spans="1:43" x14ac:dyDescent="0.35">
      <c r="A81" s="14">
        <f t="shared" si="17"/>
        <v>43987</v>
      </c>
      <c r="B81">
        <v>179816</v>
      </c>
      <c r="C81">
        <v>21096</v>
      </c>
      <c r="D81">
        <f t="shared" si="15"/>
        <v>14027</v>
      </c>
      <c r="E81">
        <v>591</v>
      </c>
      <c r="F81">
        <v>299</v>
      </c>
      <c r="H81">
        <v>102</v>
      </c>
      <c r="N81">
        <f t="shared" si="5"/>
        <v>158720</v>
      </c>
      <c r="O81" s="4">
        <f t="shared" si="6"/>
        <v>0.11731992703652623</v>
      </c>
      <c r="R81">
        <f t="shared" si="10"/>
        <v>390</v>
      </c>
      <c r="S81">
        <f t="shared" si="11"/>
        <v>5299</v>
      </c>
      <c r="T81" s="3">
        <f t="shared" si="12"/>
        <v>6.8553348567410799E-2</v>
      </c>
      <c r="U81" s="8">
        <f>Sheet2!D70</f>
        <v>6.8692048537610684E-2</v>
      </c>
      <c r="V81">
        <f t="shared" si="13"/>
        <v>5689</v>
      </c>
      <c r="W81">
        <f t="shared" si="7"/>
        <v>6478</v>
      </c>
      <c r="X81" s="3">
        <f t="shared" si="8"/>
        <v>4.6156221055881443E-2</v>
      </c>
      <c r="Y81">
        <f t="shared" si="14"/>
        <v>12</v>
      </c>
      <c r="Z81">
        <v>71</v>
      </c>
      <c r="AC81">
        <v>61</v>
      </c>
      <c r="AF81">
        <v>6</v>
      </c>
      <c r="AI81">
        <f t="shared" si="16"/>
        <v>4</v>
      </c>
      <c r="AO81">
        <f>Sheet1!M82</f>
        <v>167899</v>
      </c>
      <c r="AP81">
        <f>Sheet1!Q82</f>
        <v>21246</v>
      </c>
      <c r="AQ81">
        <f>Sheet1!I82</f>
        <v>14027</v>
      </c>
    </row>
    <row r="82" spans="1:43" x14ac:dyDescent="0.35">
      <c r="A82" s="14">
        <f t="shared" si="17"/>
        <v>43988</v>
      </c>
      <c r="B82">
        <v>184554</v>
      </c>
      <c r="C82">
        <v>21438</v>
      </c>
      <c r="D82">
        <f t="shared" si="15"/>
        <v>14398</v>
      </c>
      <c r="E82">
        <v>597</v>
      </c>
      <c r="F82">
        <v>288</v>
      </c>
      <c r="H82">
        <v>92</v>
      </c>
      <c r="N82">
        <f t="shared" si="5"/>
        <v>163116</v>
      </c>
      <c r="O82" s="4">
        <f t="shared" si="6"/>
        <v>0.11616112357358822</v>
      </c>
      <c r="R82">
        <f t="shared" si="10"/>
        <v>342</v>
      </c>
      <c r="S82">
        <f t="shared" si="11"/>
        <v>4396</v>
      </c>
      <c r="T82" s="3">
        <f t="shared" si="12"/>
        <v>7.2182355424229627E-2</v>
      </c>
      <c r="U82" s="8">
        <f>Sheet2!D71</f>
        <v>6.6862153060039481E-2</v>
      </c>
      <c r="V82">
        <f t="shared" si="13"/>
        <v>4738</v>
      </c>
      <c r="W82">
        <f t="shared" si="7"/>
        <v>6443</v>
      </c>
      <c r="X82" s="3">
        <f t="shared" si="8"/>
        <v>4.4699674064876613E-2</v>
      </c>
      <c r="Y82">
        <f t="shared" si="14"/>
        <v>6</v>
      </c>
      <c r="Z82">
        <v>71</v>
      </c>
      <c r="AC82">
        <v>61</v>
      </c>
      <c r="AF82">
        <v>6</v>
      </c>
      <c r="AI82">
        <f t="shared" si="16"/>
        <v>4</v>
      </c>
      <c r="AO82">
        <f>Sheet1!M83</f>
        <v>171630</v>
      </c>
      <c r="AP82">
        <f>Sheet1!Q83</f>
        <v>21468</v>
      </c>
      <c r="AQ82">
        <f>Sheet1!I83</f>
        <v>14398</v>
      </c>
    </row>
    <row r="83" spans="1:43" x14ac:dyDescent="0.35">
      <c r="A83" s="14">
        <f t="shared" si="17"/>
        <v>43989</v>
      </c>
      <c r="B83">
        <v>187939</v>
      </c>
      <c r="C83">
        <v>21635</v>
      </c>
      <c r="D83">
        <f t="shared" si="15"/>
        <v>14733</v>
      </c>
      <c r="E83">
        <v>604</v>
      </c>
      <c r="F83">
        <v>269</v>
      </c>
      <c r="H83">
        <v>86</v>
      </c>
      <c r="N83">
        <f t="shared" si="5"/>
        <v>166304</v>
      </c>
      <c r="O83" s="4">
        <f t="shared" si="6"/>
        <v>0.11511713907172008</v>
      </c>
      <c r="R83">
        <f t="shared" si="10"/>
        <v>197</v>
      </c>
      <c r="S83">
        <f t="shared" si="11"/>
        <v>3188</v>
      </c>
      <c r="T83" s="3">
        <f t="shared" si="12"/>
        <v>5.8197932053175777E-2</v>
      </c>
      <c r="U83" s="8">
        <f>Sheet2!D72</f>
        <v>6.6739255748414786E-2</v>
      </c>
      <c r="V83">
        <f t="shared" si="13"/>
        <v>3385</v>
      </c>
      <c r="W83">
        <f t="shared" si="7"/>
        <v>6298</v>
      </c>
      <c r="X83" s="3">
        <f t="shared" si="8"/>
        <v>4.2711972054620517E-2</v>
      </c>
      <c r="Y83">
        <f t="shared" si="14"/>
        <v>7</v>
      </c>
      <c r="Z83">
        <v>71</v>
      </c>
      <c r="AC83">
        <v>61</v>
      </c>
      <c r="AF83">
        <v>6</v>
      </c>
      <c r="AI83">
        <f t="shared" si="16"/>
        <v>4</v>
      </c>
      <c r="AO83">
        <f>Sheet1!M84</f>
        <v>178589</v>
      </c>
      <c r="AP83">
        <f>Sheet1!Q84</f>
        <v>21857</v>
      </c>
      <c r="AQ83">
        <f>Sheet1!I84</f>
        <v>14733</v>
      </c>
    </row>
    <row r="84" spans="1:43" x14ac:dyDescent="0.35">
      <c r="A84" s="14">
        <f t="shared" si="17"/>
        <v>43990</v>
      </c>
      <c r="B84">
        <v>192950</v>
      </c>
      <c r="C84">
        <v>21919</v>
      </c>
      <c r="D84">
        <f t="shared" si="15"/>
        <v>15165</v>
      </c>
      <c r="E84">
        <v>606</v>
      </c>
      <c r="F84">
        <v>265</v>
      </c>
      <c r="H84">
        <v>85</v>
      </c>
      <c r="N84">
        <f t="shared" si="5"/>
        <v>171031</v>
      </c>
      <c r="O84" s="4">
        <f t="shared" si="6"/>
        <v>0.11359937807722208</v>
      </c>
      <c r="R84">
        <f t="shared" si="10"/>
        <v>284</v>
      </c>
      <c r="S84">
        <f t="shared" si="11"/>
        <v>4727</v>
      </c>
      <c r="T84" s="3">
        <f t="shared" si="12"/>
        <v>5.6675314308521255E-2</v>
      </c>
      <c r="U84" s="8">
        <f>Sheet2!D73</f>
        <v>6.628439004100066E-2</v>
      </c>
      <c r="V84">
        <f t="shared" si="13"/>
        <v>5011</v>
      </c>
      <c r="W84">
        <f t="shared" si="7"/>
        <v>6148</v>
      </c>
      <c r="X84" s="3">
        <f t="shared" si="8"/>
        <v>4.3103448275862072E-2</v>
      </c>
      <c r="Y84">
        <f t="shared" si="14"/>
        <v>2</v>
      </c>
      <c r="Z84">
        <v>74</v>
      </c>
      <c r="AC84">
        <v>61</v>
      </c>
      <c r="AF84">
        <v>6</v>
      </c>
      <c r="AI84">
        <f t="shared" si="16"/>
        <v>7</v>
      </c>
      <c r="AO84">
        <f>Sheet1!M85</f>
        <v>184105</v>
      </c>
      <c r="AP84">
        <f>Sheet1!Q85</f>
        <v>22227</v>
      </c>
      <c r="AQ84">
        <f>Sheet1!I85</f>
        <v>15165</v>
      </c>
    </row>
    <row r="85" spans="1:43" x14ac:dyDescent="0.35">
      <c r="A85" s="14">
        <f t="shared" si="17"/>
        <v>43991</v>
      </c>
      <c r="B85">
        <v>197340</v>
      </c>
      <c r="C85">
        <v>22179</v>
      </c>
      <c r="D85">
        <f t="shared" si="15"/>
        <v>15352</v>
      </c>
      <c r="E85">
        <v>622</v>
      </c>
      <c r="F85">
        <v>255</v>
      </c>
      <c r="H85">
        <v>82</v>
      </c>
      <c r="N85">
        <f t="shared" si="5"/>
        <v>175161</v>
      </c>
      <c r="O85" s="4">
        <f t="shared" si="6"/>
        <v>0.11238978412891457</v>
      </c>
      <c r="R85">
        <f t="shared" si="10"/>
        <v>260</v>
      </c>
      <c r="S85">
        <f t="shared" si="11"/>
        <v>4130</v>
      </c>
      <c r="T85" s="3">
        <f t="shared" si="12"/>
        <v>5.9225512528473807E-2</v>
      </c>
      <c r="U85" s="8">
        <f>Sheet2!D74</f>
        <v>6.6614725360342811E-2</v>
      </c>
      <c r="V85">
        <f t="shared" si="13"/>
        <v>4390</v>
      </c>
      <c r="W85">
        <f t="shared" si="7"/>
        <v>6205</v>
      </c>
      <c r="X85" s="3">
        <f t="shared" si="8"/>
        <v>4.1095890410958902E-2</v>
      </c>
      <c r="Y85">
        <f t="shared" si="14"/>
        <v>16</v>
      </c>
      <c r="Z85">
        <v>74</v>
      </c>
      <c r="AC85">
        <v>63</v>
      </c>
      <c r="AF85">
        <v>6</v>
      </c>
      <c r="AI85">
        <f t="shared" si="16"/>
        <v>5</v>
      </c>
      <c r="AO85">
        <f>Sheet1!M86</f>
        <v>186560</v>
      </c>
      <c r="AP85">
        <f>Sheet1!Q86</f>
        <v>22349</v>
      </c>
      <c r="AQ85">
        <f>Sheet1!I86</f>
        <v>15352</v>
      </c>
    </row>
    <row r="86" spans="1:43" x14ac:dyDescent="0.35">
      <c r="A86" s="14">
        <f t="shared" si="17"/>
        <v>43992</v>
      </c>
      <c r="B86">
        <v>202594</v>
      </c>
      <c r="C86">
        <v>22454</v>
      </c>
      <c r="D86">
        <f t="shared" si="15"/>
        <v>15483</v>
      </c>
      <c r="E86">
        <v>629</v>
      </c>
      <c r="F86">
        <v>245</v>
      </c>
      <c r="H86">
        <v>73</v>
      </c>
      <c r="N86">
        <f t="shared" si="5"/>
        <v>180140</v>
      </c>
      <c r="O86" s="4">
        <f t="shared" si="6"/>
        <v>0.11083250244331026</v>
      </c>
      <c r="R86">
        <f t="shared" si="10"/>
        <v>275</v>
      </c>
      <c r="S86">
        <f t="shared" si="11"/>
        <v>4979</v>
      </c>
      <c r="T86" s="3">
        <f t="shared" si="12"/>
        <v>5.234107346783403E-2</v>
      </c>
      <c r="U86" s="8">
        <f>Sheet2!D75</f>
        <v>6.5829822600521601E-2</v>
      </c>
      <c r="V86">
        <f t="shared" si="13"/>
        <v>5254</v>
      </c>
      <c r="W86">
        <f t="shared" si="7"/>
        <v>6342</v>
      </c>
      <c r="X86" s="3">
        <f t="shared" si="8"/>
        <v>3.8631346578366449E-2</v>
      </c>
      <c r="Y86">
        <f t="shared" si="14"/>
        <v>7</v>
      </c>
      <c r="Z86">
        <v>74</v>
      </c>
      <c r="AC86">
        <v>63</v>
      </c>
      <c r="AF86">
        <v>6</v>
      </c>
      <c r="AI86">
        <f t="shared" si="16"/>
        <v>5</v>
      </c>
      <c r="AO86">
        <f>Sheet1!M87</f>
        <v>191575</v>
      </c>
      <c r="AP86">
        <f>Sheet1!Q87</f>
        <v>22615</v>
      </c>
      <c r="AQ86">
        <f>Sheet1!I87</f>
        <v>15483</v>
      </c>
    </row>
    <row r="87" spans="1:43" x14ac:dyDescent="0.35">
      <c r="A87" s="14">
        <f t="shared" si="17"/>
        <v>43993</v>
      </c>
      <c r="B87">
        <v>207057</v>
      </c>
      <c r="C87">
        <v>22785</v>
      </c>
      <c r="D87">
        <f t="shared" si="15"/>
        <v>15906</v>
      </c>
      <c r="E87">
        <v>638</v>
      </c>
      <c r="F87">
        <v>242</v>
      </c>
      <c r="H87">
        <v>75</v>
      </c>
      <c r="N87">
        <f t="shared" si="5"/>
        <v>184272</v>
      </c>
      <c r="O87" s="4">
        <f t="shared" si="6"/>
        <v>0.11004216230313392</v>
      </c>
      <c r="R87">
        <f t="shared" si="10"/>
        <v>331</v>
      </c>
      <c r="S87">
        <f t="shared" si="11"/>
        <v>4132</v>
      </c>
      <c r="T87" s="3">
        <f t="shared" si="12"/>
        <v>7.4165359623571583E-2</v>
      </c>
      <c r="U87" s="8">
        <f>Sheet2!D76</f>
        <v>6.3133920437291227E-2</v>
      </c>
      <c r="V87">
        <f t="shared" si="13"/>
        <v>4463</v>
      </c>
      <c r="W87">
        <f t="shared" si="7"/>
        <v>6241</v>
      </c>
      <c r="X87" s="3">
        <f t="shared" si="8"/>
        <v>3.8775837205576029E-2</v>
      </c>
      <c r="Y87">
        <f t="shared" si="14"/>
        <v>9</v>
      </c>
      <c r="Z87">
        <v>74</v>
      </c>
      <c r="AC87">
        <v>64</v>
      </c>
      <c r="AF87">
        <v>6</v>
      </c>
      <c r="AI87">
        <f t="shared" si="16"/>
        <v>4</v>
      </c>
      <c r="AO87">
        <f>Sheet1!M88</f>
        <v>196354</v>
      </c>
      <c r="AP87">
        <f>Sheet1!Q88</f>
        <v>22916</v>
      </c>
      <c r="AQ87">
        <f>Sheet1!I88</f>
        <v>15906</v>
      </c>
    </row>
    <row r="88" spans="1:43" x14ac:dyDescent="0.35">
      <c r="A88" s="14">
        <f t="shared" si="17"/>
        <v>43994</v>
      </c>
      <c r="B88">
        <v>212827</v>
      </c>
      <c r="C88">
        <v>23166</v>
      </c>
      <c r="D88">
        <f t="shared" si="15"/>
        <v>16256</v>
      </c>
      <c r="E88">
        <v>641</v>
      </c>
      <c r="F88">
        <v>225</v>
      </c>
      <c r="H88">
        <v>81</v>
      </c>
      <c r="N88">
        <f t="shared" si="5"/>
        <v>189661</v>
      </c>
      <c r="O88" s="4">
        <f t="shared" si="6"/>
        <v>0.10884897123015407</v>
      </c>
      <c r="R88">
        <f t="shared" si="10"/>
        <v>381</v>
      </c>
      <c r="S88">
        <f t="shared" si="11"/>
        <v>5389</v>
      </c>
      <c r="T88" s="3">
        <f t="shared" si="12"/>
        <v>6.6031195840554599E-2</v>
      </c>
      <c r="U88" s="8">
        <f>Sheet2!D77</f>
        <v>6.2706370603738154E-2</v>
      </c>
      <c r="V88">
        <f t="shared" si="13"/>
        <v>5770</v>
      </c>
      <c r="W88">
        <f t="shared" si="7"/>
        <v>6269</v>
      </c>
      <c r="X88" s="3">
        <f t="shared" si="8"/>
        <v>3.5890891689264633E-2</v>
      </c>
      <c r="Y88">
        <f t="shared" si="14"/>
        <v>3</v>
      </c>
      <c r="Z88">
        <v>74</v>
      </c>
      <c r="AC88">
        <v>65</v>
      </c>
      <c r="AF88">
        <v>6</v>
      </c>
      <c r="AI88">
        <f t="shared" si="16"/>
        <v>3</v>
      </c>
      <c r="AO88">
        <f>Sheet1!M89</f>
        <v>201690</v>
      </c>
      <c r="AP88">
        <f>Sheet1!Q89</f>
        <v>23221</v>
      </c>
      <c r="AQ88">
        <f>Sheet1!I89</f>
        <v>16256</v>
      </c>
    </row>
    <row r="89" spans="1:43" ht="15" thickBot="1" x14ac:dyDescent="0.4">
      <c r="A89" s="14">
        <f t="shared" si="17"/>
        <v>43995</v>
      </c>
      <c r="B89">
        <v>218960</v>
      </c>
      <c r="C89">
        <v>23551</v>
      </c>
      <c r="D89">
        <f t="shared" si="15"/>
        <v>16599</v>
      </c>
      <c r="E89">
        <v>650</v>
      </c>
      <c r="F89">
        <v>200</v>
      </c>
      <c r="H89">
        <v>76</v>
      </c>
      <c r="N89">
        <f t="shared" si="5"/>
        <v>195409</v>
      </c>
      <c r="O89" s="4">
        <f t="shared" si="6"/>
        <v>0.10755845816587505</v>
      </c>
      <c r="R89">
        <f t="shared" si="10"/>
        <v>385</v>
      </c>
      <c r="S89">
        <f t="shared" si="11"/>
        <v>5748</v>
      </c>
      <c r="T89" s="3">
        <f t="shared" si="12"/>
        <v>6.2775150823414311E-2</v>
      </c>
      <c r="U89" s="8">
        <f>Sheet2!D78</f>
        <v>6.1413706911585188E-2</v>
      </c>
      <c r="V89">
        <f t="shared" si="13"/>
        <v>6133</v>
      </c>
      <c r="W89">
        <f t="shared" si="7"/>
        <v>6302</v>
      </c>
      <c r="X89" s="3">
        <f t="shared" si="8"/>
        <v>3.1735956839098696E-2</v>
      </c>
      <c r="Y89">
        <f t="shared" si="14"/>
        <v>9</v>
      </c>
      <c r="Z89">
        <v>74</v>
      </c>
      <c r="AC89">
        <v>65</v>
      </c>
      <c r="AF89">
        <v>6</v>
      </c>
      <c r="AI89">
        <f t="shared" si="16"/>
        <v>3</v>
      </c>
      <c r="AO89">
        <f>Sheet1!M90</f>
        <v>206070</v>
      </c>
      <c r="AP89">
        <f>Sheet1!Q90</f>
        <v>23472</v>
      </c>
      <c r="AQ89">
        <f>Sheet1!I90</f>
        <v>16599</v>
      </c>
    </row>
    <row r="90" spans="1:43" ht="15" thickBot="1" x14ac:dyDescent="0.4">
      <c r="A90" s="14">
        <f t="shared" si="17"/>
        <v>43996</v>
      </c>
      <c r="B90" s="5">
        <v>224663</v>
      </c>
      <c r="C90" s="5">
        <v>23879</v>
      </c>
      <c r="D90">
        <f t="shared" si="15"/>
        <v>16913</v>
      </c>
      <c r="E90" s="5">
        <v>651</v>
      </c>
      <c r="F90" s="5">
        <v>203</v>
      </c>
      <c r="G90" s="5">
        <v>77</v>
      </c>
      <c r="H90" s="6">
        <v>77</v>
      </c>
      <c r="I90" s="10"/>
      <c r="N90">
        <f t="shared" si="5"/>
        <v>200784</v>
      </c>
      <c r="O90" s="4">
        <f t="shared" si="6"/>
        <v>0.10628808482037541</v>
      </c>
      <c r="R90">
        <f t="shared" si="10"/>
        <v>328</v>
      </c>
      <c r="S90">
        <f t="shared" si="11"/>
        <v>5375</v>
      </c>
      <c r="T90" s="3">
        <f t="shared" si="12"/>
        <v>5.7513589338944418E-2</v>
      </c>
      <c r="U90" s="8">
        <f>Sheet2!D79</f>
        <v>6.1104454852412594E-2</v>
      </c>
      <c r="V90">
        <f t="shared" si="13"/>
        <v>5703</v>
      </c>
      <c r="W90">
        <f t="shared" si="7"/>
        <v>6315</v>
      </c>
      <c r="X90" s="3">
        <f t="shared" si="8"/>
        <v>3.2145684877276329E-2</v>
      </c>
      <c r="Y90">
        <f t="shared" si="14"/>
        <v>1</v>
      </c>
      <c r="Z90">
        <v>74</v>
      </c>
      <c r="AC90">
        <v>65</v>
      </c>
      <c r="AF90">
        <v>6</v>
      </c>
      <c r="AI90">
        <f t="shared" si="16"/>
        <v>3</v>
      </c>
      <c r="AO90">
        <f>Sheet1!M91</f>
        <v>211534</v>
      </c>
      <c r="AP90">
        <f>Sheet1!Q91</f>
        <v>23802</v>
      </c>
      <c r="AQ90">
        <f>Sheet1!I91</f>
        <v>16913</v>
      </c>
    </row>
    <row r="91" spans="1:43" x14ac:dyDescent="0.35">
      <c r="A91" s="14">
        <f t="shared" si="17"/>
        <v>43997</v>
      </c>
      <c r="B91">
        <v>227409</v>
      </c>
      <c r="C91">
        <v>24041</v>
      </c>
      <c r="D91">
        <f t="shared" si="15"/>
        <v>17270</v>
      </c>
      <c r="E91">
        <v>653</v>
      </c>
      <c r="F91">
        <v>197</v>
      </c>
      <c r="H91">
        <v>71</v>
      </c>
      <c r="N91" s="7">
        <f t="shared" si="5"/>
        <v>203368</v>
      </c>
      <c r="O91" s="4">
        <f t="shared" si="6"/>
        <v>0.1057170120795571</v>
      </c>
      <c r="R91">
        <f t="shared" si="10"/>
        <v>162</v>
      </c>
      <c r="S91">
        <f t="shared" si="11"/>
        <v>2584</v>
      </c>
      <c r="T91" s="3">
        <f t="shared" si="12"/>
        <v>5.8994901675163872E-2</v>
      </c>
      <c r="U91" s="8">
        <f>Sheet2!D80</f>
        <v>6.1580428915522796E-2</v>
      </c>
      <c r="V91">
        <f t="shared" si="13"/>
        <v>2746</v>
      </c>
      <c r="W91">
        <f t="shared" si="7"/>
        <v>6118</v>
      </c>
      <c r="X91" s="3">
        <f t="shared" si="8"/>
        <v>3.2200065380843412E-2</v>
      </c>
      <c r="Y91">
        <f t="shared" si="14"/>
        <v>2</v>
      </c>
      <c r="Z91">
        <v>74</v>
      </c>
      <c r="AC91">
        <v>66</v>
      </c>
      <c r="AF91">
        <v>6</v>
      </c>
      <c r="AI91">
        <f t="shared" si="16"/>
        <v>2</v>
      </c>
      <c r="AO91">
        <f>Sheet1!M92</f>
        <v>217163</v>
      </c>
      <c r="AP91">
        <f>Sheet1!Q92</f>
        <v>24114</v>
      </c>
      <c r="AQ91">
        <f>Sheet1!I92</f>
        <v>17270</v>
      </c>
    </row>
    <row r="92" spans="1:43" x14ac:dyDescent="0.35">
      <c r="A92" s="14">
        <f t="shared" si="17"/>
        <v>43998</v>
      </c>
      <c r="B92">
        <v>230263</v>
      </c>
      <c r="C92">
        <v>24161</v>
      </c>
      <c r="D92">
        <f t="shared" si="15"/>
        <v>17432</v>
      </c>
      <c r="E92">
        <v>661</v>
      </c>
      <c r="F92">
        <v>193</v>
      </c>
      <c r="H92">
        <v>71</v>
      </c>
      <c r="N92" s="7">
        <f t="shared" si="5"/>
        <v>206102</v>
      </c>
      <c r="O92" s="4">
        <f t="shared" si="6"/>
        <v>0.1049278433790926</v>
      </c>
      <c r="R92">
        <f t="shared" si="10"/>
        <v>120</v>
      </c>
      <c r="S92">
        <f t="shared" si="11"/>
        <v>2734</v>
      </c>
      <c r="T92" s="3">
        <f t="shared" si="12"/>
        <v>4.2046250875963559E-2</v>
      </c>
      <c r="U92" s="8">
        <f>Sheet2!D81</f>
        <v>6.0201075236157094E-2</v>
      </c>
      <c r="V92">
        <f t="shared" si="13"/>
        <v>2854</v>
      </c>
      <c r="W92">
        <f t="shared" si="7"/>
        <v>6068</v>
      </c>
      <c r="X92" s="3">
        <f t="shared" si="8"/>
        <v>3.1806196440342785E-2</v>
      </c>
      <c r="Y92">
        <f t="shared" si="14"/>
        <v>8</v>
      </c>
      <c r="Z92">
        <v>74</v>
      </c>
      <c r="AC92">
        <v>66</v>
      </c>
      <c r="AF92">
        <v>6</v>
      </c>
      <c r="AI92">
        <f t="shared" si="16"/>
        <v>2</v>
      </c>
      <c r="AO92">
        <f>Sheet1!M93</f>
        <v>222351</v>
      </c>
      <c r="AP92">
        <f>Sheet1!Q93</f>
        <v>24388</v>
      </c>
      <c r="AQ92">
        <f>Sheet1!I93</f>
        <v>17432</v>
      </c>
    </row>
    <row r="93" spans="1:43" x14ac:dyDescent="0.35">
      <c r="A93" s="14">
        <f t="shared" si="17"/>
        <v>43999</v>
      </c>
      <c r="B93">
        <v>234405</v>
      </c>
      <c r="C93">
        <v>24379</v>
      </c>
      <c r="D93">
        <f t="shared" si="15"/>
        <v>17586</v>
      </c>
      <c r="E93">
        <v>671</v>
      </c>
      <c r="F93">
        <v>188</v>
      </c>
      <c r="H93">
        <v>64</v>
      </c>
      <c r="N93" s="7">
        <f t="shared" si="5"/>
        <v>210026</v>
      </c>
      <c r="O93" s="4">
        <f t="shared" si="6"/>
        <v>0.10400375418613084</v>
      </c>
      <c r="R93">
        <f t="shared" si="10"/>
        <v>218</v>
      </c>
      <c r="S93">
        <f t="shared" si="11"/>
        <v>3924</v>
      </c>
      <c r="T93" s="3">
        <f t="shared" si="12"/>
        <v>5.2631578947368418E-2</v>
      </c>
      <c r="U93" s="8">
        <f>Sheet2!D82</f>
        <v>6.0513658797271386E-2</v>
      </c>
      <c r="V93">
        <f t="shared" si="13"/>
        <v>4142</v>
      </c>
      <c r="W93">
        <f t="shared" si="7"/>
        <v>6122</v>
      </c>
      <c r="X93" s="3">
        <f t="shared" si="8"/>
        <v>3.070891865403463E-2</v>
      </c>
      <c r="Y93">
        <f t="shared" si="14"/>
        <v>10</v>
      </c>
      <c r="Z93">
        <v>75</v>
      </c>
      <c r="AC93">
        <v>66</v>
      </c>
      <c r="AF93">
        <v>6</v>
      </c>
      <c r="AI93">
        <f t="shared" si="16"/>
        <v>3</v>
      </c>
      <c r="AO93">
        <f>Sheet1!M94</f>
        <v>225799</v>
      </c>
      <c r="AP93">
        <f>Sheet1!Q94</f>
        <v>24538</v>
      </c>
      <c r="AQ93">
        <f>Sheet1!I94</f>
        <v>17586</v>
      </c>
    </row>
    <row r="94" spans="1:43" x14ac:dyDescent="0.35">
      <c r="A94" s="14">
        <f t="shared" si="17"/>
        <v>44000</v>
      </c>
      <c r="B94">
        <v>239596</v>
      </c>
      <c r="C94">
        <v>24735</v>
      </c>
      <c r="D94">
        <f t="shared" si="15"/>
        <v>18022</v>
      </c>
      <c r="E94">
        <v>677</v>
      </c>
      <c r="F94">
        <v>176</v>
      </c>
      <c r="H94">
        <v>63</v>
      </c>
      <c r="N94" s="7">
        <f t="shared" si="5"/>
        <v>214861</v>
      </c>
      <c r="O94" s="4">
        <f t="shared" si="6"/>
        <v>0.10323628107313979</v>
      </c>
      <c r="R94">
        <f t="shared" si="10"/>
        <v>356</v>
      </c>
      <c r="S94">
        <f t="shared" si="11"/>
        <v>4835</v>
      </c>
      <c r="T94" s="3">
        <f t="shared" si="12"/>
        <v>6.8580235022153727E-2</v>
      </c>
      <c r="U94" s="8">
        <f>Sheet2!D83</f>
        <v>5.9928086296444263E-2</v>
      </c>
      <c r="V94">
        <f t="shared" si="13"/>
        <v>5191</v>
      </c>
      <c r="W94">
        <f t="shared" si="7"/>
        <v>6036</v>
      </c>
      <c r="X94" s="3">
        <f t="shared" si="8"/>
        <v>2.9158383035122599E-2</v>
      </c>
      <c r="Y94">
        <f t="shared" si="14"/>
        <v>6</v>
      </c>
      <c r="Z94">
        <v>81</v>
      </c>
      <c r="AC94">
        <v>66</v>
      </c>
      <c r="AF94">
        <v>6</v>
      </c>
      <c r="AI94">
        <f t="shared" si="16"/>
        <v>9</v>
      </c>
      <c r="AO94">
        <f>Sheet1!M95</f>
        <v>228972</v>
      </c>
      <c r="AP94">
        <f>Sheet1!Q95</f>
        <v>24672</v>
      </c>
      <c r="AQ94">
        <f>Sheet1!I95</f>
        <v>18022</v>
      </c>
    </row>
    <row r="95" spans="1:43" x14ac:dyDescent="0.35">
      <c r="A95" s="14">
        <f t="shared" si="17"/>
        <v>44001</v>
      </c>
      <c r="B95">
        <v>245278</v>
      </c>
      <c r="C95">
        <v>25127</v>
      </c>
      <c r="D95">
        <f t="shared" si="15"/>
        <v>18352</v>
      </c>
      <c r="E95">
        <v>680</v>
      </c>
      <c r="F95">
        <v>197</v>
      </c>
      <c r="H95">
        <v>60</v>
      </c>
      <c r="N95" s="7">
        <f t="shared" si="5"/>
        <v>220151</v>
      </c>
      <c r="O95" s="4">
        <f t="shared" si="6"/>
        <v>0.10244294229405002</v>
      </c>
      <c r="R95">
        <f t="shared" si="10"/>
        <v>392</v>
      </c>
      <c r="S95">
        <f t="shared" si="11"/>
        <v>5290</v>
      </c>
      <c r="T95" s="3">
        <f t="shared" si="12"/>
        <v>6.8989792326645552E-2</v>
      </c>
      <c r="U95" s="8">
        <f>Sheet2!D84</f>
        <v>6.0429570737419495E-2</v>
      </c>
      <c r="V95">
        <f t="shared" si="13"/>
        <v>5682</v>
      </c>
      <c r="W95">
        <f t="shared" si="7"/>
        <v>6095</v>
      </c>
      <c r="X95" s="3">
        <f t="shared" si="8"/>
        <v>3.2321575061525838E-2</v>
      </c>
      <c r="Y95">
        <f t="shared" si="14"/>
        <v>3</v>
      </c>
      <c r="Z95">
        <v>81</v>
      </c>
      <c r="AC95">
        <v>66</v>
      </c>
      <c r="AF95">
        <v>6</v>
      </c>
      <c r="AI95">
        <f t="shared" si="16"/>
        <v>9</v>
      </c>
      <c r="AO95">
        <f>Sheet1!M96</f>
        <v>232580</v>
      </c>
      <c r="AP95">
        <f>Sheet1!Q96</f>
        <v>24823</v>
      </c>
      <c r="AQ95">
        <f>Sheet1!I96</f>
        <v>18352</v>
      </c>
    </row>
    <row r="96" spans="1:43" x14ac:dyDescent="0.35">
      <c r="A96" s="14">
        <f t="shared" si="17"/>
        <v>44002</v>
      </c>
      <c r="B96">
        <v>249207</v>
      </c>
      <c r="C96">
        <v>25424</v>
      </c>
      <c r="D96">
        <f t="shared" si="15"/>
        <v>18741</v>
      </c>
      <c r="E96">
        <v>681</v>
      </c>
      <c r="F96">
        <v>182</v>
      </c>
      <c r="H96">
        <v>58</v>
      </c>
      <c r="N96" s="7">
        <f t="shared" si="5"/>
        <v>223783</v>
      </c>
      <c r="O96" s="4">
        <f t="shared" si="6"/>
        <v>0.10201960619083733</v>
      </c>
      <c r="R96">
        <f t="shared" si="10"/>
        <v>297</v>
      </c>
      <c r="S96">
        <f t="shared" si="11"/>
        <v>3632</v>
      </c>
      <c r="T96" s="3">
        <f t="shared" si="12"/>
        <v>7.5591753626877062E-2</v>
      </c>
      <c r="U96" s="8">
        <f>Sheet2!D85</f>
        <v>6.1923496545111908E-2</v>
      </c>
      <c r="V96">
        <f t="shared" si="13"/>
        <v>3929</v>
      </c>
      <c r="W96">
        <f t="shared" si="7"/>
        <v>6002</v>
      </c>
      <c r="X96" s="3">
        <f t="shared" si="8"/>
        <v>3.0323225591469511E-2</v>
      </c>
      <c r="Y96">
        <f t="shared" si="14"/>
        <v>1</v>
      </c>
      <c r="Z96">
        <v>81</v>
      </c>
      <c r="AC96">
        <v>68</v>
      </c>
      <c r="AF96">
        <v>6</v>
      </c>
      <c r="AI96">
        <f t="shared" si="16"/>
        <v>7</v>
      </c>
      <c r="AO96">
        <f>Sheet1!M97</f>
        <v>238178</v>
      </c>
      <c r="AP96">
        <f>Sheet1!Q97</f>
        <v>25153</v>
      </c>
      <c r="AQ96">
        <f>Sheet1!I97</f>
        <v>18741</v>
      </c>
    </row>
    <row r="97" spans="1:43" x14ac:dyDescent="0.35">
      <c r="A97" s="14">
        <f t="shared" si="17"/>
        <v>44003</v>
      </c>
      <c r="B97">
        <v>256960</v>
      </c>
      <c r="C97">
        <v>25865</v>
      </c>
      <c r="D97">
        <f t="shared" si="15"/>
        <v>19086</v>
      </c>
      <c r="E97">
        <v>685</v>
      </c>
      <c r="F97">
        <v>170</v>
      </c>
      <c r="H97">
        <v>53</v>
      </c>
      <c r="N97" s="7">
        <f t="shared" si="5"/>
        <v>231095</v>
      </c>
      <c r="O97" s="4">
        <f t="shared" si="6"/>
        <v>0.10065768991282691</v>
      </c>
      <c r="R97">
        <f t="shared" si="10"/>
        <v>441</v>
      </c>
      <c r="S97">
        <f t="shared" si="11"/>
        <v>7312</v>
      </c>
      <c r="T97" s="8">
        <f t="shared" si="12"/>
        <v>5.6881207274603378E-2</v>
      </c>
      <c r="U97" s="8">
        <f>Sheet2!D86</f>
        <v>6.149177942223736E-2</v>
      </c>
      <c r="V97">
        <f t="shared" si="13"/>
        <v>7753</v>
      </c>
      <c r="W97">
        <f t="shared" si="7"/>
        <v>6094</v>
      </c>
      <c r="X97" s="3">
        <f t="shared" si="8"/>
        <v>2.789629143419757E-2</v>
      </c>
      <c r="Y97">
        <f t="shared" si="14"/>
        <v>4</v>
      </c>
      <c r="Z97">
        <v>82</v>
      </c>
      <c r="AC97">
        <v>68</v>
      </c>
      <c r="AF97">
        <v>6</v>
      </c>
      <c r="AI97">
        <f t="shared" si="16"/>
        <v>8</v>
      </c>
      <c r="AO97">
        <f>Sheet1!M98</f>
        <v>243014</v>
      </c>
      <c r="AP97">
        <f>Sheet1!Q98</f>
        <v>25459</v>
      </c>
      <c r="AQ97">
        <f>Sheet1!I98</f>
        <v>19086</v>
      </c>
    </row>
    <row r="98" spans="1:43" x14ac:dyDescent="0.35">
      <c r="A98" s="14">
        <f t="shared" si="17"/>
        <v>44004</v>
      </c>
      <c r="B98">
        <v>259002</v>
      </c>
      <c r="C98">
        <v>26048</v>
      </c>
      <c r="D98">
        <f t="shared" si="15"/>
        <v>19466</v>
      </c>
      <c r="E98">
        <v>686</v>
      </c>
      <c r="F98">
        <v>169</v>
      </c>
      <c r="H98">
        <v>51</v>
      </c>
      <c r="N98" s="7">
        <f t="shared" si="5"/>
        <v>232954</v>
      </c>
      <c r="O98" s="4">
        <f t="shared" si="6"/>
        <v>0.1005706519640775</v>
      </c>
      <c r="R98">
        <f t="shared" si="10"/>
        <v>183</v>
      </c>
      <c r="S98">
        <f t="shared" si="11"/>
        <v>1859</v>
      </c>
      <c r="T98" s="8">
        <f t="shared" si="12"/>
        <v>8.9618021547502452E-2</v>
      </c>
      <c r="U98" s="8">
        <f>Sheet2!D87</f>
        <v>6.3526730604880829E-2</v>
      </c>
      <c r="V98">
        <f t="shared" si="13"/>
        <v>2042</v>
      </c>
      <c r="W98">
        <f t="shared" si="7"/>
        <v>5896</v>
      </c>
      <c r="X98" s="3">
        <f t="shared" si="8"/>
        <v>2.8663500678426053E-2</v>
      </c>
      <c r="Y98">
        <f t="shared" si="14"/>
        <v>1</v>
      </c>
      <c r="Z98">
        <v>82</v>
      </c>
      <c r="AC98">
        <v>68</v>
      </c>
      <c r="AF98">
        <v>6</v>
      </c>
      <c r="AI98">
        <f t="shared" si="16"/>
        <v>8</v>
      </c>
      <c r="AO98">
        <f>Sheet1!M99</f>
        <v>249270</v>
      </c>
      <c r="AP98">
        <f>Sheet1!Q99</f>
        <v>25902</v>
      </c>
      <c r="AQ98">
        <f>Sheet1!I99</f>
        <v>19466</v>
      </c>
    </row>
    <row r="99" spans="1:43" x14ac:dyDescent="0.35">
      <c r="A99" s="14">
        <f t="shared" si="17"/>
        <v>44005</v>
      </c>
      <c r="B99">
        <v>264265</v>
      </c>
      <c r="C99">
        <v>26343</v>
      </c>
      <c r="D99">
        <f t="shared" si="15"/>
        <v>19713</v>
      </c>
      <c r="E99">
        <v>688</v>
      </c>
      <c r="F99">
        <v>163</v>
      </c>
      <c r="H99">
        <v>47</v>
      </c>
      <c r="N99" s="7">
        <f t="shared" si="5"/>
        <v>237922</v>
      </c>
      <c r="O99" s="4">
        <f t="shared" si="6"/>
        <v>9.9684029288782089E-2</v>
      </c>
      <c r="R99">
        <f t="shared" si="10"/>
        <v>295</v>
      </c>
      <c r="S99">
        <f t="shared" si="11"/>
        <v>4968</v>
      </c>
      <c r="T99" s="8">
        <f t="shared" si="12"/>
        <v>5.6051681550446514E-2</v>
      </c>
      <c r="U99" s="8">
        <f>Sheet2!D88</f>
        <v>6.4172695723780954E-2</v>
      </c>
      <c r="V99">
        <f t="shared" si="13"/>
        <v>5263</v>
      </c>
      <c r="W99">
        <f t="shared" si="7"/>
        <v>5942</v>
      </c>
      <c r="X99" s="3">
        <f t="shared" si="8"/>
        <v>2.7431841130932347E-2</v>
      </c>
      <c r="Y99">
        <f t="shared" si="14"/>
        <v>2</v>
      </c>
      <c r="Z99">
        <v>82</v>
      </c>
      <c r="AC99">
        <v>68</v>
      </c>
      <c r="AF99">
        <v>6</v>
      </c>
      <c r="AI99">
        <f t="shared" si="16"/>
        <v>8</v>
      </c>
      <c r="AO99">
        <f>Sheet1!M100</f>
        <v>252919</v>
      </c>
      <c r="AP99">
        <f>Sheet1!Q100</f>
        <v>26065</v>
      </c>
      <c r="AQ99">
        <f>Sheet1!I100</f>
        <v>19713</v>
      </c>
    </row>
    <row r="100" spans="1:43" x14ac:dyDescent="0.35">
      <c r="A100" s="14">
        <f t="shared" si="17"/>
        <v>44006</v>
      </c>
      <c r="B100">
        <v>268435</v>
      </c>
      <c r="C100">
        <v>26601</v>
      </c>
      <c r="D100">
        <f t="shared" si="15"/>
        <v>19954</v>
      </c>
      <c r="E100">
        <v>690</v>
      </c>
      <c r="F100">
        <v>140</v>
      </c>
      <c r="H100">
        <v>43</v>
      </c>
      <c r="N100" s="7">
        <f t="shared" si="5"/>
        <v>241834</v>
      </c>
      <c r="O100" s="4">
        <f t="shared" si="6"/>
        <v>9.9096615568014607E-2</v>
      </c>
      <c r="R100">
        <f t="shared" si="10"/>
        <v>258</v>
      </c>
      <c r="S100">
        <f t="shared" si="11"/>
        <v>3912</v>
      </c>
      <c r="T100" s="8">
        <f t="shared" si="12"/>
        <v>6.1870503597122303E-2</v>
      </c>
      <c r="U100" s="8">
        <f>Sheet2!D89</f>
        <v>6.5295327652071702E-2</v>
      </c>
      <c r="V100">
        <f t="shared" si="13"/>
        <v>4170</v>
      </c>
      <c r="W100">
        <f t="shared" si="7"/>
        <v>5957</v>
      </c>
      <c r="X100" s="3">
        <f t="shared" si="8"/>
        <v>2.3501762632197415E-2</v>
      </c>
      <c r="Y100">
        <f t="shared" si="14"/>
        <v>2</v>
      </c>
      <c r="Z100">
        <v>85</v>
      </c>
      <c r="AC100">
        <v>69</v>
      </c>
      <c r="AF100">
        <v>6</v>
      </c>
      <c r="AI100">
        <f t="shared" si="16"/>
        <v>10</v>
      </c>
      <c r="AO100">
        <f>Sheet1!M101</f>
        <v>258299</v>
      </c>
      <c r="AP100">
        <f>Sheet1!Q101</f>
        <v>26418</v>
      </c>
      <c r="AQ100">
        <f>Sheet1!I101</f>
        <v>19954</v>
      </c>
    </row>
    <row r="101" spans="1:43" x14ac:dyDescent="0.35">
      <c r="A101" s="14">
        <f t="shared" si="17"/>
        <v>44007</v>
      </c>
      <c r="B101">
        <v>275442</v>
      </c>
      <c r="C101">
        <v>27062</v>
      </c>
      <c r="D101">
        <f t="shared" si="15"/>
        <v>20260</v>
      </c>
      <c r="E101">
        <v>694</v>
      </c>
      <c r="F101">
        <v>137</v>
      </c>
      <c r="H101">
        <v>42</v>
      </c>
      <c r="N101" s="7">
        <f t="shared" ref="N101:N132" si="18">B101-C101</f>
        <v>248380</v>
      </c>
      <c r="O101" s="4">
        <f t="shared" ref="O101:O132" si="19">C101/B101</f>
        <v>9.8249359211739676E-2</v>
      </c>
      <c r="R101">
        <f t="shared" ref="R101:R132" si="20">C101-C100</f>
        <v>461</v>
      </c>
      <c r="S101">
        <f t="shared" ref="S101:S122" si="21">N101-N100</f>
        <v>6546</v>
      </c>
      <c r="T101" s="8">
        <f t="shared" ref="T101:T122" si="22">R101/V101</f>
        <v>6.5791351505637224E-2</v>
      </c>
      <c r="U101" s="8">
        <f>Sheet2!D90</f>
        <v>6.4916587624839595E-2</v>
      </c>
      <c r="V101">
        <f t="shared" ref="V101:V132" si="23">B101-B100</f>
        <v>7007</v>
      </c>
      <c r="W101">
        <f t="shared" ref="W101:W132" si="24">C101-D101-E101</f>
        <v>6108</v>
      </c>
      <c r="X101" s="3">
        <f t="shared" ref="X101:X132" si="25">F101/W101</f>
        <v>2.2429600523903078E-2</v>
      </c>
      <c r="Y101">
        <f t="shared" ref="Y101:Y132" si="26">E101-E100</f>
        <v>4</v>
      </c>
      <c r="Z101">
        <v>85</v>
      </c>
      <c r="AC101">
        <v>70</v>
      </c>
      <c r="AF101">
        <v>6</v>
      </c>
      <c r="AI101">
        <f t="shared" si="16"/>
        <v>9</v>
      </c>
      <c r="AO101">
        <f>Sheet1!M102</f>
        <v>262529</v>
      </c>
      <c r="AP101">
        <f>Sheet1!Q102</f>
        <v>26618</v>
      </c>
      <c r="AQ101">
        <f>Sheet1!I102</f>
        <v>20260</v>
      </c>
    </row>
    <row r="102" spans="1:43" x14ac:dyDescent="0.35">
      <c r="A102" s="14">
        <f t="shared" si="17"/>
        <v>44008</v>
      </c>
      <c r="B102">
        <v>282023</v>
      </c>
      <c r="C102">
        <v>27593</v>
      </c>
      <c r="D102">
        <f t="shared" si="15"/>
        <v>20655</v>
      </c>
      <c r="E102">
        <v>702</v>
      </c>
      <c r="F102">
        <v>141</v>
      </c>
      <c r="H102">
        <v>42</v>
      </c>
      <c r="N102" s="7">
        <f t="shared" si="18"/>
        <v>254430</v>
      </c>
      <c r="O102" s="4">
        <f t="shared" si="19"/>
        <v>9.7839537910028612E-2</v>
      </c>
      <c r="R102">
        <f t="shared" si="20"/>
        <v>531</v>
      </c>
      <c r="S102">
        <f t="shared" si="21"/>
        <v>6050</v>
      </c>
      <c r="T102" s="8">
        <f t="shared" si="22"/>
        <v>8.0686825710378357E-2</v>
      </c>
      <c r="U102" s="8">
        <f>Sheet2!D91</f>
        <v>6.7111171587971155E-2</v>
      </c>
      <c r="V102">
        <f t="shared" si="23"/>
        <v>6581</v>
      </c>
      <c r="W102">
        <f t="shared" si="24"/>
        <v>6236</v>
      </c>
      <c r="X102" s="3">
        <f t="shared" si="25"/>
        <v>2.2610647851186657E-2</v>
      </c>
      <c r="Y102">
        <f t="shared" si="26"/>
        <v>8</v>
      </c>
      <c r="Z102">
        <v>85</v>
      </c>
      <c r="AC102">
        <v>70</v>
      </c>
      <c r="AF102">
        <v>6</v>
      </c>
      <c r="AI102">
        <f t="shared" si="16"/>
        <v>9</v>
      </c>
      <c r="AO102">
        <f>Sheet1!M103</f>
        <v>266597</v>
      </c>
      <c r="AP102">
        <f>Sheet1!Q103</f>
        <v>26854</v>
      </c>
      <c r="AQ102">
        <f>Sheet1!I103</f>
        <v>20655</v>
      </c>
    </row>
    <row r="103" spans="1:43" x14ac:dyDescent="0.35">
      <c r="A103" s="14">
        <f t="shared" si="17"/>
        <v>44009</v>
      </c>
      <c r="B103">
        <v>288212</v>
      </c>
      <c r="C103">
        <v>27934</v>
      </c>
      <c r="D103">
        <f t="shared" si="15"/>
        <v>20893</v>
      </c>
      <c r="E103">
        <v>704</v>
      </c>
      <c r="F103">
        <v>131</v>
      </c>
      <c r="H103">
        <v>40</v>
      </c>
      <c r="N103" s="7">
        <f t="shared" si="18"/>
        <v>260278</v>
      </c>
      <c r="O103" s="4">
        <f t="shared" si="19"/>
        <v>9.6921710407616615E-2</v>
      </c>
      <c r="R103">
        <f t="shared" si="20"/>
        <v>341</v>
      </c>
      <c r="S103">
        <f t="shared" si="21"/>
        <v>5848</v>
      </c>
      <c r="T103" s="8">
        <f t="shared" si="22"/>
        <v>5.5097754079819032E-2</v>
      </c>
      <c r="U103" s="8">
        <f>Sheet2!D92</f>
        <v>6.4350724266119722E-2</v>
      </c>
      <c r="V103">
        <f t="shared" si="23"/>
        <v>6189</v>
      </c>
      <c r="W103">
        <f t="shared" si="24"/>
        <v>6337</v>
      </c>
      <c r="X103" s="3">
        <f t="shared" si="25"/>
        <v>2.0672242385987059E-2</v>
      </c>
      <c r="Y103">
        <f t="shared" si="26"/>
        <v>2</v>
      </c>
      <c r="Z103">
        <v>85</v>
      </c>
      <c r="AC103">
        <v>70</v>
      </c>
      <c r="AF103">
        <v>6</v>
      </c>
      <c r="AI103">
        <f t="shared" si="16"/>
        <v>9</v>
      </c>
      <c r="AO103">
        <f>Sheet1!M104</f>
        <v>272740</v>
      </c>
      <c r="AP103">
        <f>Sheet1!Q104</f>
        <v>27239</v>
      </c>
      <c r="AQ103">
        <f>Sheet1!I104</f>
        <v>20893</v>
      </c>
    </row>
    <row r="104" spans="1:43" x14ac:dyDescent="0.35">
      <c r="A104" s="14">
        <f t="shared" si="17"/>
        <v>44010</v>
      </c>
      <c r="B104">
        <v>295920</v>
      </c>
      <c r="C104">
        <v>28478</v>
      </c>
      <c r="D104">
        <f t="shared" si="15"/>
        <v>21195</v>
      </c>
      <c r="E104">
        <v>704</v>
      </c>
      <c r="F104">
        <v>118</v>
      </c>
      <c r="H104">
        <v>36</v>
      </c>
      <c r="N104" s="7">
        <f t="shared" si="18"/>
        <v>267442</v>
      </c>
      <c r="O104" s="4">
        <f t="shared" si="19"/>
        <v>9.6235469045688027E-2</v>
      </c>
      <c r="R104">
        <f t="shared" si="20"/>
        <v>544</v>
      </c>
      <c r="S104">
        <f t="shared" si="21"/>
        <v>7164</v>
      </c>
      <c r="T104" s="8">
        <f t="shared" si="22"/>
        <v>7.0576024909185256E-2</v>
      </c>
      <c r="U104" s="8">
        <f>Sheet2!D93</f>
        <v>6.7068788501026697E-2</v>
      </c>
      <c r="V104">
        <f t="shared" si="23"/>
        <v>7708</v>
      </c>
      <c r="W104">
        <f t="shared" si="24"/>
        <v>6579</v>
      </c>
      <c r="X104" s="3">
        <f t="shared" si="25"/>
        <v>1.7935856513147896E-2</v>
      </c>
      <c r="Y104">
        <f t="shared" si="26"/>
        <v>0</v>
      </c>
      <c r="Z104">
        <v>85</v>
      </c>
      <c r="AC104">
        <v>70</v>
      </c>
      <c r="AF104">
        <v>6</v>
      </c>
      <c r="AI104">
        <f t="shared" si="16"/>
        <v>9</v>
      </c>
      <c r="AO104">
        <f>Sheet1!M105</f>
        <v>279856</v>
      </c>
      <c r="AP104">
        <f>Sheet1!Q105</f>
        <v>27682</v>
      </c>
      <c r="AQ104">
        <f>Sheet1!I105</f>
        <v>21195</v>
      </c>
    </row>
    <row r="105" spans="1:43" x14ac:dyDescent="0.35">
      <c r="A105" s="14">
        <f t="shared" si="17"/>
        <v>44011</v>
      </c>
      <c r="B105">
        <v>300437</v>
      </c>
      <c r="C105">
        <v>28735</v>
      </c>
      <c r="D105">
        <f t="shared" si="15"/>
        <v>21585</v>
      </c>
      <c r="E105">
        <v>707</v>
      </c>
      <c r="F105">
        <v>119</v>
      </c>
      <c r="H105">
        <v>35</v>
      </c>
      <c r="N105" s="7">
        <f t="shared" si="18"/>
        <v>271702</v>
      </c>
      <c r="O105" s="4">
        <f t="shared" si="19"/>
        <v>9.5644011889347846E-2</v>
      </c>
      <c r="R105">
        <f t="shared" si="20"/>
        <v>257</v>
      </c>
      <c r="S105">
        <f t="shared" si="21"/>
        <v>4260</v>
      </c>
      <c r="T105" s="8">
        <f t="shared" si="22"/>
        <v>5.6896170024352447E-2</v>
      </c>
      <c r="U105" s="8">
        <f>Sheet2!D94</f>
        <v>6.4848557982382038E-2</v>
      </c>
      <c r="V105">
        <f t="shared" si="23"/>
        <v>4517</v>
      </c>
      <c r="W105">
        <f t="shared" si="24"/>
        <v>6443</v>
      </c>
      <c r="X105" s="3">
        <f t="shared" si="25"/>
        <v>1.8469656992084433E-2</v>
      </c>
      <c r="Y105">
        <f t="shared" si="26"/>
        <v>3</v>
      </c>
      <c r="Z105">
        <v>85</v>
      </c>
      <c r="AC105">
        <v>70</v>
      </c>
      <c r="AF105">
        <v>6</v>
      </c>
      <c r="AI105">
        <f t="shared" si="16"/>
        <v>9</v>
      </c>
      <c r="AO105">
        <f>Sheet1!M106</f>
        <v>286241</v>
      </c>
      <c r="AP105">
        <f>Sheet1!Q106</f>
        <v>28071</v>
      </c>
      <c r="AQ105">
        <f>Sheet1!I106</f>
        <v>21585</v>
      </c>
    </row>
    <row r="106" spans="1:43" x14ac:dyDescent="0.35">
      <c r="A106" s="14">
        <f t="shared" si="17"/>
        <v>44012</v>
      </c>
      <c r="B106">
        <v>303775</v>
      </c>
      <c r="C106">
        <v>28944</v>
      </c>
      <c r="D106">
        <f t="shared" si="15"/>
        <v>21829</v>
      </c>
      <c r="E106">
        <v>713</v>
      </c>
      <c r="F106">
        <v>133</v>
      </c>
      <c r="H106">
        <v>34</v>
      </c>
      <c r="N106" s="7">
        <f t="shared" si="18"/>
        <v>274831</v>
      </c>
      <c r="O106" s="4">
        <f t="shared" si="19"/>
        <v>9.5281046827421612E-2</v>
      </c>
      <c r="R106">
        <f t="shared" si="20"/>
        <v>209</v>
      </c>
      <c r="S106">
        <f t="shared" si="21"/>
        <v>3129</v>
      </c>
      <c r="T106" s="8">
        <f t="shared" si="22"/>
        <v>6.2612342720191727E-2</v>
      </c>
      <c r="U106" s="8">
        <f>Sheet2!D95</f>
        <v>6.583143507972665E-2</v>
      </c>
      <c r="V106">
        <f t="shared" si="23"/>
        <v>3338</v>
      </c>
      <c r="W106">
        <f t="shared" si="24"/>
        <v>6402</v>
      </c>
      <c r="X106" s="3">
        <f t="shared" si="25"/>
        <v>2.077475788815995E-2</v>
      </c>
      <c r="Y106">
        <f t="shared" si="26"/>
        <v>6</v>
      </c>
      <c r="Z106">
        <v>87</v>
      </c>
      <c r="AC106">
        <v>78</v>
      </c>
      <c r="AF106">
        <v>6</v>
      </c>
      <c r="AI106">
        <f t="shared" si="16"/>
        <v>3</v>
      </c>
      <c r="AO106">
        <f>Sheet1!M107</f>
        <v>292644</v>
      </c>
      <c r="AP106">
        <f>Sheet1!Q107</f>
        <v>28438</v>
      </c>
      <c r="AQ106">
        <f>Sheet1!I107</f>
        <v>21829</v>
      </c>
    </row>
    <row r="107" spans="1:43" x14ac:dyDescent="0.35">
      <c r="A107" s="14">
        <f t="shared" si="17"/>
        <v>44013</v>
      </c>
      <c r="B107">
        <v>308680</v>
      </c>
      <c r="C107">
        <v>29347</v>
      </c>
      <c r="D107">
        <f t="shared" si="15"/>
        <v>22052</v>
      </c>
      <c r="E107">
        <v>717</v>
      </c>
      <c r="F107">
        <v>149</v>
      </c>
      <c r="H107">
        <v>37</v>
      </c>
      <c r="N107" s="7">
        <f t="shared" si="18"/>
        <v>279333</v>
      </c>
      <c r="O107" s="4">
        <f t="shared" si="19"/>
        <v>9.5072567059738239E-2</v>
      </c>
      <c r="R107">
        <f t="shared" si="20"/>
        <v>403</v>
      </c>
      <c r="S107">
        <f t="shared" si="21"/>
        <v>4502</v>
      </c>
      <c r="T107" s="8">
        <f t="shared" si="22"/>
        <v>8.2161060142711517E-2</v>
      </c>
      <c r="U107" s="8">
        <f>Sheet2!D96</f>
        <v>6.8232078519070691E-2</v>
      </c>
      <c r="V107">
        <f t="shared" si="23"/>
        <v>4905</v>
      </c>
      <c r="W107">
        <f t="shared" si="24"/>
        <v>6578</v>
      </c>
      <c r="X107" s="3">
        <f t="shared" si="25"/>
        <v>2.2651261781696564E-2</v>
      </c>
      <c r="Y107">
        <f t="shared" si="26"/>
        <v>4</v>
      </c>
      <c r="Z107">
        <v>88</v>
      </c>
      <c r="AA107">
        <v>50</v>
      </c>
      <c r="AB107">
        <v>2118</v>
      </c>
      <c r="AC107">
        <v>78</v>
      </c>
      <c r="AF107">
        <v>6</v>
      </c>
      <c r="AI107">
        <f t="shared" si="16"/>
        <v>4</v>
      </c>
      <c r="AO107">
        <f>Sheet1!M108</f>
        <v>297214</v>
      </c>
      <c r="AP107">
        <f>Sheet1!Q108</f>
        <v>28677</v>
      </c>
      <c r="AQ107">
        <f>Sheet1!I108</f>
        <v>22052</v>
      </c>
    </row>
    <row r="108" spans="1:43" x14ac:dyDescent="0.35">
      <c r="A108" s="14">
        <f t="shared" si="17"/>
        <v>44014</v>
      </c>
      <c r="B108">
        <v>316405</v>
      </c>
      <c r="C108">
        <v>30060</v>
      </c>
      <c r="D108">
        <f t="shared" si="15"/>
        <v>22436</v>
      </c>
      <c r="E108">
        <v>717</v>
      </c>
      <c r="F108">
        <v>145</v>
      </c>
      <c r="H108">
        <v>36</v>
      </c>
      <c r="N108" s="7">
        <f t="shared" si="18"/>
        <v>286345</v>
      </c>
      <c r="O108" s="4">
        <f t="shared" si="19"/>
        <v>9.5004819772127491E-2</v>
      </c>
      <c r="R108">
        <f t="shared" si="20"/>
        <v>713</v>
      </c>
      <c r="S108">
        <f t="shared" si="21"/>
        <v>7012</v>
      </c>
      <c r="T108" s="8">
        <f t="shared" si="22"/>
        <v>9.229773462783171E-2</v>
      </c>
      <c r="U108" s="8">
        <f>Sheet2!D97</f>
        <v>7.3187998925859921E-2</v>
      </c>
      <c r="V108">
        <f t="shared" si="23"/>
        <v>7725</v>
      </c>
      <c r="W108">
        <f t="shared" si="24"/>
        <v>6907</v>
      </c>
      <c r="X108" s="3">
        <f t="shared" si="25"/>
        <v>2.0993195309106705E-2</v>
      </c>
      <c r="Y108">
        <f t="shared" si="26"/>
        <v>0</v>
      </c>
      <c r="Z108">
        <v>90</v>
      </c>
      <c r="AA108">
        <v>52</v>
      </c>
      <c r="AB108">
        <v>2158</v>
      </c>
      <c r="AC108">
        <v>79</v>
      </c>
      <c r="AF108">
        <v>6</v>
      </c>
      <c r="AI108">
        <f t="shared" si="16"/>
        <v>5</v>
      </c>
      <c r="AO108">
        <f>Sheet1!M109</f>
        <v>302720</v>
      </c>
      <c r="AP108">
        <f>Sheet1!Q109</f>
        <v>28964</v>
      </c>
      <c r="AQ108">
        <f>Sheet1!I109</f>
        <v>22436</v>
      </c>
    </row>
    <row r="109" spans="1:43" x14ac:dyDescent="0.35">
      <c r="A109" s="14">
        <f t="shared" si="17"/>
        <v>44015</v>
      </c>
      <c r="B109">
        <v>320924</v>
      </c>
      <c r="C109">
        <v>30355</v>
      </c>
      <c r="D109">
        <f t="shared" si="15"/>
        <v>22791</v>
      </c>
      <c r="E109">
        <v>720</v>
      </c>
      <c r="F109">
        <v>146</v>
      </c>
      <c r="H109">
        <v>40</v>
      </c>
      <c r="N109" s="7">
        <f t="shared" si="18"/>
        <v>290569</v>
      </c>
      <c r="O109" s="4">
        <f t="shared" si="19"/>
        <v>9.4586257182385863E-2</v>
      </c>
      <c r="R109">
        <f t="shared" si="20"/>
        <v>295</v>
      </c>
      <c r="S109">
        <f t="shared" si="21"/>
        <v>4224</v>
      </c>
      <c r="T109" s="8">
        <f t="shared" si="22"/>
        <v>6.5279929187873426E-2</v>
      </c>
      <c r="U109" s="8">
        <f>Sheet2!D98</f>
        <v>7.1000745482121277E-2</v>
      </c>
      <c r="V109">
        <f t="shared" si="23"/>
        <v>4519</v>
      </c>
      <c r="W109">
        <f t="shared" si="24"/>
        <v>6844</v>
      </c>
      <c r="X109" s="3">
        <f t="shared" si="25"/>
        <v>2.1332554061952076E-2</v>
      </c>
      <c r="Y109">
        <f t="shared" si="26"/>
        <v>3</v>
      </c>
      <c r="Z109">
        <v>91</v>
      </c>
      <c r="AA109">
        <v>55</v>
      </c>
      <c r="AB109">
        <v>2185</v>
      </c>
      <c r="AC109">
        <v>79</v>
      </c>
      <c r="AF109">
        <v>6</v>
      </c>
      <c r="AI109">
        <f t="shared" si="16"/>
        <v>6</v>
      </c>
      <c r="AQ109">
        <f>Sheet1!I110</f>
        <v>22791</v>
      </c>
    </row>
    <row r="110" spans="1:43" x14ac:dyDescent="0.35">
      <c r="A110" s="14">
        <f t="shared" si="17"/>
        <v>44016</v>
      </c>
      <c r="B110">
        <v>327936</v>
      </c>
      <c r="C110">
        <v>30922</v>
      </c>
      <c r="D110">
        <f t="shared" si="15"/>
        <v>23120</v>
      </c>
      <c r="E110">
        <v>721</v>
      </c>
      <c r="F110">
        <v>134</v>
      </c>
      <c r="H110">
        <v>40</v>
      </c>
      <c r="N110" s="7">
        <f t="shared" si="18"/>
        <v>297014</v>
      </c>
      <c r="O110" s="4">
        <f t="shared" si="19"/>
        <v>9.429278883684622E-2</v>
      </c>
      <c r="R110">
        <f t="shared" si="20"/>
        <v>567</v>
      </c>
      <c r="S110">
        <f t="shared" si="21"/>
        <v>6445</v>
      </c>
      <c r="T110" s="8">
        <f t="shared" si="22"/>
        <v>8.0861380490587567E-2</v>
      </c>
      <c r="U110" s="8">
        <f>Sheet2!D99</f>
        <v>7.5219011177122139E-2</v>
      </c>
      <c r="V110">
        <f t="shared" si="23"/>
        <v>7012</v>
      </c>
      <c r="W110">
        <f t="shared" si="24"/>
        <v>7081</v>
      </c>
      <c r="X110" s="3">
        <f t="shared" si="25"/>
        <v>1.8923880807795508E-2</v>
      </c>
      <c r="Y110">
        <f t="shared" si="26"/>
        <v>1</v>
      </c>
      <c r="Z110">
        <v>92</v>
      </c>
      <c r="AA110">
        <v>56</v>
      </c>
      <c r="AB110">
        <v>2247</v>
      </c>
      <c r="AC110">
        <v>79</v>
      </c>
      <c r="AF110">
        <v>6</v>
      </c>
      <c r="AI110">
        <f t="shared" si="16"/>
        <v>7</v>
      </c>
      <c r="AQ110">
        <f>Sheet1!I111</f>
        <v>23120</v>
      </c>
    </row>
    <row r="111" spans="1:43" x14ac:dyDescent="0.35">
      <c r="A111" s="14">
        <f t="shared" si="17"/>
        <v>44017</v>
      </c>
      <c r="B111">
        <v>332114</v>
      </c>
      <c r="C111">
        <v>31243</v>
      </c>
      <c r="D111">
        <f t="shared" si="15"/>
        <v>23576</v>
      </c>
      <c r="E111">
        <v>721</v>
      </c>
      <c r="F111">
        <v>141</v>
      </c>
      <c r="H111">
        <v>43</v>
      </c>
      <c r="N111" s="7">
        <f t="shared" si="18"/>
        <v>300871</v>
      </c>
      <c r="O111" s="4">
        <f t="shared" si="19"/>
        <v>9.4073119471025007E-2</v>
      </c>
      <c r="R111">
        <f t="shared" si="20"/>
        <v>321</v>
      </c>
      <c r="S111">
        <f t="shared" si="21"/>
        <v>3857</v>
      </c>
      <c r="T111" s="8">
        <f t="shared" si="22"/>
        <v>7.6831019626615607E-2</v>
      </c>
      <c r="U111" s="8">
        <f>Sheet2!D100</f>
        <v>7.6393877438249436E-2</v>
      </c>
      <c r="V111">
        <f t="shared" si="23"/>
        <v>4178</v>
      </c>
      <c r="W111">
        <f t="shared" si="24"/>
        <v>6946</v>
      </c>
      <c r="X111" s="3">
        <f t="shared" si="25"/>
        <v>2.0299452922545348E-2</v>
      </c>
      <c r="Y111">
        <f t="shared" si="26"/>
        <v>0</v>
      </c>
      <c r="Z111">
        <v>93</v>
      </c>
      <c r="AA111">
        <v>57</v>
      </c>
      <c r="AB111">
        <v>2279</v>
      </c>
      <c r="AC111">
        <v>79</v>
      </c>
      <c r="AF111">
        <v>6</v>
      </c>
      <c r="AI111">
        <f t="shared" si="16"/>
        <v>8</v>
      </c>
      <c r="AQ111">
        <f>Sheet1!I112</f>
        <v>23576</v>
      </c>
    </row>
    <row r="112" spans="1:43" x14ac:dyDescent="0.35">
      <c r="A112" s="14">
        <f t="shared" si="17"/>
        <v>44018</v>
      </c>
      <c r="B112">
        <v>335716</v>
      </c>
      <c r="C112">
        <v>31656</v>
      </c>
      <c r="D112">
        <f t="shared" si="15"/>
        <v>23862</v>
      </c>
      <c r="E112">
        <v>721</v>
      </c>
      <c r="F112">
        <v>151</v>
      </c>
      <c r="H112">
        <v>41</v>
      </c>
      <c r="N112" s="7">
        <f t="shared" si="18"/>
        <v>304060</v>
      </c>
      <c r="O112" s="4">
        <f t="shared" si="19"/>
        <v>9.4293986583898301E-2</v>
      </c>
      <c r="R112">
        <f t="shared" si="20"/>
        <v>413</v>
      </c>
      <c r="S112">
        <f t="shared" si="21"/>
        <v>3189</v>
      </c>
      <c r="T112" s="8">
        <f t="shared" si="22"/>
        <v>0.11465852304275402</v>
      </c>
      <c r="U112" s="8">
        <f>Sheet2!D101</f>
        <v>8.2797131437965923E-2</v>
      </c>
      <c r="V112">
        <f t="shared" si="23"/>
        <v>3602</v>
      </c>
      <c r="W112">
        <f t="shared" si="24"/>
        <v>7073</v>
      </c>
      <c r="X112" s="3">
        <f t="shared" si="25"/>
        <v>2.1348791177718082E-2</v>
      </c>
      <c r="Y112">
        <f t="shared" si="26"/>
        <v>0</v>
      </c>
      <c r="Z112">
        <v>93</v>
      </c>
      <c r="AA112">
        <v>60</v>
      </c>
      <c r="AB112">
        <v>2303</v>
      </c>
      <c r="AC112">
        <v>78</v>
      </c>
      <c r="AF112">
        <v>6</v>
      </c>
      <c r="AI112">
        <f t="shared" si="16"/>
        <v>9</v>
      </c>
      <c r="AQ112">
        <f>Sheet1!I113</f>
        <v>23862</v>
      </c>
    </row>
    <row r="113" spans="1:43" x14ac:dyDescent="0.35">
      <c r="A113" s="14">
        <f t="shared" si="17"/>
        <v>44019</v>
      </c>
      <c r="B113">
        <v>339040</v>
      </c>
      <c r="C113">
        <v>31929</v>
      </c>
      <c r="D113">
        <f t="shared" si="15"/>
        <v>24045</v>
      </c>
      <c r="E113">
        <v>725</v>
      </c>
      <c r="F113">
        <v>165</v>
      </c>
      <c r="H113">
        <v>44</v>
      </c>
      <c r="N113" s="7">
        <f t="shared" si="18"/>
        <v>307111</v>
      </c>
      <c r="O113" s="4">
        <f t="shared" si="19"/>
        <v>9.4174728645587541E-2</v>
      </c>
      <c r="R113">
        <f t="shared" si="20"/>
        <v>273</v>
      </c>
      <c r="S113">
        <f t="shared" si="21"/>
        <v>3051</v>
      </c>
      <c r="T113" s="8">
        <f t="shared" si="22"/>
        <v>8.2129963898916969E-2</v>
      </c>
      <c r="U113" s="8">
        <f>Sheet2!D102</f>
        <v>8.4644831986388766E-2</v>
      </c>
      <c r="V113">
        <f t="shared" si="23"/>
        <v>3324</v>
      </c>
      <c r="W113">
        <f t="shared" si="24"/>
        <v>7159</v>
      </c>
      <c r="X113" s="3">
        <f t="shared" si="25"/>
        <v>2.3047911719513897E-2</v>
      </c>
      <c r="Y113">
        <f t="shared" si="26"/>
        <v>4</v>
      </c>
      <c r="Z113">
        <v>95</v>
      </c>
      <c r="AA113">
        <v>60</v>
      </c>
      <c r="AB113">
        <v>2306</v>
      </c>
      <c r="AC113">
        <v>80</v>
      </c>
      <c r="AF113">
        <v>6</v>
      </c>
      <c r="AI113">
        <f t="shared" si="16"/>
        <v>9</v>
      </c>
      <c r="AQ113">
        <f>Sheet1!I114</f>
        <v>24045</v>
      </c>
    </row>
    <row r="114" spans="1:43" x14ac:dyDescent="0.35">
      <c r="A114" s="14">
        <f t="shared" si="17"/>
        <v>44020</v>
      </c>
      <c r="B114">
        <v>344474</v>
      </c>
      <c r="C114">
        <v>32343</v>
      </c>
      <c r="D114">
        <f t="shared" si="15"/>
        <v>24235</v>
      </c>
      <c r="E114">
        <v>732</v>
      </c>
      <c r="F114">
        <v>165</v>
      </c>
      <c r="H114">
        <v>44</v>
      </c>
      <c r="N114" s="7">
        <f t="shared" si="18"/>
        <v>312131</v>
      </c>
      <c r="O114" s="4">
        <f t="shared" si="19"/>
        <v>9.3890975806592086E-2</v>
      </c>
      <c r="R114">
        <f t="shared" si="20"/>
        <v>414</v>
      </c>
      <c r="S114">
        <f t="shared" si="21"/>
        <v>5020</v>
      </c>
      <c r="T114" s="8">
        <f t="shared" si="22"/>
        <v>7.6186970923813033E-2</v>
      </c>
      <c r="U114" s="8">
        <f>Sheet2!D103</f>
        <v>8.370117896854222E-2</v>
      </c>
      <c r="V114">
        <f t="shared" si="23"/>
        <v>5434</v>
      </c>
      <c r="W114">
        <f t="shared" si="24"/>
        <v>7376</v>
      </c>
      <c r="X114" s="3">
        <f t="shared" si="25"/>
        <v>2.2369848156182214E-2</v>
      </c>
      <c r="Y114">
        <f t="shared" si="26"/>
        <v>7</v>
      </c>
      <c r="Z114">
        <v>97</v>
      </c>
      <c r="AA114">
        <v>61</v>
      </c>
      <c r="AB114">
        <v>2332</v>
      </c>
      <c r="AC114">
        <v>80</v>
      </c>
      <c r="AF114">
        <v>7</v>
      </c>
      <c r="AI114">
        <f t="shared" si="16"/>
        <v>10</v>
      </c>
      <c r="AQ114">
        <f>Sheet1!I115</f>
        <v>24235</v>
      </c>
    </row>
    <row r="115" spans="1:43" x14ac:dyDescent="0.35">
      <c r="A115" s="14">
        <f t="shared" si="17"/>
        <v>44021</v>
      </c>
      <c r="B115">
        <v>352106</v>
      </c>
      <c r="C115">
        <v>33012</v>
      </c>
      <c r="D115">
        <f t="shared" si="15"/>
        <v>24651</v>
      </c>
      <c r="E115">
        <v>739</v>
      </c>
      <c r="F115">
        <v>168</v>
      </c>
      <c r="H115">
        <v>49</v>
      </c>
      <c r="N115" s="7">
        <f t="shared" si="18"/>
        <v>319094</v>
      </c>
      <c r="O115" s="4">
        <f t="shared" si="19"/>
        <v>9.3755857611060311E-2</v>
      </c>
      <c r="R115">
        <f t="shared" si="20"/>
        <v>669</v>
      </c>
      <c r="S115">
        <f t="shared" si="21"/>
        <v>6963</v>
      </c>
      <c r="T115" s="8">
        <f t="shared" si="22"/>
        <v>8.765723270440251E-2</v>
      </c>
      <c r="U115" s="8">
        <f>Sheet2!D104</f>
        <v>8.2686759474524529E-2</v>
      </c>
      <c r="V115">
        <f t="shared" si="23"/>
        <v>7632</v>
      </c>
      <c r="W115">
        <f t="shared" si="24"/>
        <v>7622</v>
      </c>
      <c r="X115" s="3">
        <f t="shared" si="25"/>
        <v>2.2041458934662819E-2</v>
      </c>
      <c r="Y115">
        <f t="shared" si="26"/>
        <v>7</v>
      </c>
      <c r="Z115">
        <v>102</v>
      </c>
      <c r="AA115">
        <v>62</v>
      </c>
      <c r="AB115">
        <v>2373</v>
      </c>
      <c r="AC115">
        <v>80</v>
      </c>
      <c r="AF115">
        <v>7</v>
      </c>
      <c r="AI115">
        <f t="shared" si="16"/>
        <v>15</v>
      </c>
      <c r="AQ115">
        <f>Sheet1!I116</f>
        <v>24651</v>
      </c>
    </row>
    <row r="116" spans="1:43" x14ac:dyDescent="0.35">
      <c r="A116" s="14">
        <f t="shared" si="17"/>
        <v>44022</v>
      </c>
      <c r="B116">
        <v>361252</v>
      </c>
      <c r="C116">
        <v>33756</v>
      </c>
      <c r="D116">
        <f t="shared" si="15"/>
        <v>25051</v>
      </c>
      <c r="E116">
        <v>742</v>
      </c>
      <c r="F116">
        <v>169</v>
      </c>
      <c r="H116">
        <v>54</v>
      </c>
      <c r="N116" s="7">
        <f t="shared" si="18"/>
        <v>327496</v>
      </c>
      <c r="O116" s="4">
        <f t="shared" si="19"/>
        <v>9.3441697208596769E-2</v>
      </c>
      <c r="R116">
        <f t="shared" si="20"/>
        <v>744</v>
      </c>
      <c r="S116">
        <f t="shared" si="21"/>
        <v>8402</v>
      </c>
      <c r="T116" s="8">
        <f t="shared" si="22"/>
        <v>8.1347036956046365E-2</v>
      </c>
      <c r="U116" s="8">
        <f>Sheet2!D105</f>
        <v>8.433346558222575E-2</v>
      </c>
      <c r="V116">
        <f t="shared" si="23"/>
        <v>9146</v>
      </c>
      <c r="W116">
        <f t="shared" si="24"/>
        <v>7963</v>
      </c>
      <c r="X116" s="3">
        <f t="shared" si="25"/>
        <v>2.1223157101594878E-2</v>
      </c>
      <c r="Y116">
        <f t="shared" si="26"/>
        <v>3</v>
      </c>
      <c r="Z116">
        <v>105</v>
      </c>
      <c r="AA116">
        <v>63</v>
      </c>
      <c r="AB116">
        <v>2413</v>
      </c>
      <c r="AC116">
        <v>79</v>
      </c>
      <c r="AF116">
        <v>7</v>
      </c>
      <c r="AI116">
        <f t="shared" si="16"/>
        <v>19</v>
      </c>
      <c r="AQ116">
        <f>Sheet1!I117</f>
        <v>25051</v>
      </c>
    </row>
    <row r="117" spans="1:43" x14ac:dyDescent="0.35">
      <c r="A117" s="14">
        <f t="shared" si="17"/>
        <v>44023</v>
      </c>
      <c r="B117">
        <v>367822</v>
      </c>
      <c r="C117">
        <v>34499</v>
      </c>
      <c r="D117">
        <v>26081</v>
      </c>
      <c r="E117">
        <v>748</v>
      </c>
      <c r="F117">
        <v>178</v>
      </c>
      <c r="H117">
        <v>56</v>
      </c>
      <c r="N117" s="7">
        <f t="shared" si="18"/>
        <v>333323</v>
      </c>
      <c r="O117" s="4">
        <f t="shared" si="19"/>
        <v>9.3792649705564099E-2</v>
      </c>
      <c r="R117">
        <f t="shared" si="20"/>
        <v>743</v>
      </c>
      <c r="S117">
        <f t="shared" si="21"/>
        <v>5827</v>
      </c>
      <c r="T117" s="8">
        <f t="shared" si="22"/>
        <v>0.11308980213089802</v>
      </c>
      <c r="U117" s="8">
        <f>Sheet2!D106</f>
        <v>8.9680589680589687E-2</v>
      </c>
      <c r="V117">
        <f t="shared" si="23"/>
        <v>6570</v>
      </c>
      <c r="W117">
        <f t="shared" si="24"/>
        <v>7670</v>
      </c>
      <c r="X117" s="3">
        <f t="shared" si="25"/>
        <v>2.3207301173402868E-2</v>
      </c>
      <c r="Y117">
        <f t="shared" si="26"/>
        <v>6</v>
      </c>
      <c r="Z117">
        <v>109</v>
      </c>
      <c r="AA117">
        <v>64</v>
      </c>
      <c r="AB117">
        <v>2464</v>
      </c>
      <c r="AC117">
        <v>79</v>
      </c>
      <c r="AF117">
        <v>7</v>
      </c>
      <c r="AI117">
        <f t="shared" si="16"/>
        <v>23</v>
      </c>
      <c r="AQ117">
        <f>Sheet1!I118</f>
        <v>25371</v>
      </c>
    </row>
    <row r="118" spans="1:43" x14ac:dyDescent="0.35">
      <c r="A118" s="14">
        <f t="shared" si="17"/>
        <v>44024</v>
      </c>
      <c r="B118">
        <v>374817</v>
      </c>
      <c r="C118">
        <v>35002</v>
      </c>
      <c r="D118">
        <v>26206</v>
      </c>
      <c r="E118">
        <v>749</v>
      </c>
      <c r="F118">
        <v>177</v>
      </c>
      <c r="H118">
        <v>54</v>
      </c>
      <c r="N118" s="7">
        <f t="shared" si="18"/>
        <v>339815</v>
      </c>
      <c r="O118" s="4">
        <f t="shared" si="19"/>
        <v>9.3384238174896023E-2</v>
      </c>
      <c r="R118">
        <f t="shared" si="20"/>
        <v>503</v>
      </c>
      <c r="S118">
        <f t="shared" si="21"/>
        <v>6492</v>
      </c>
      <c r="T118" s="8">
        <f t="shared" si="22"/>
        <v>7.1908506075768402E-2</v>
      </c>
      <c r="U118" s="8">
        <f>Sheet2!D107</f>
        <v>8.8026602346439359E-2</v>
      </c>
      <c r="V118">
        <f t="shared" si="23"/>
        <v>6995</v>
      </c>
      <c r="W118">
        <f t="shared" si="24"/>
        <v>8047</v>
      </c>
      <c r="X118" s="3">
        <f t="shared" si="25"/>
        <v>2.1995774822915374E-2</v>
      </c>
      <c r="Y118">
        <f t="shared" si="26"/>
        <v>1</v>
      </c>
      <c r="Z118">
        <v>112</v>
      </c>
      <c r="AA118">
        <v>70</v>
      </c>
      <c r="AB118">
        <v>2510</v>
      </c>
      <c r="AC118">
        <v>79</v>
      </c>
      <c r="AD118">
        <v>52</v>
      </c>
      <c r="AE118">
        <v>1882</v>
      </c>
      <c r="AF118">
        <v>7</v>
      </c>
      <c r="AG118">
        <v>2</v>
      </c>
      <c r="AH118">
        <v>59</v>
      </c>
      <c r="AI118">
        <f t="shared" si="16"/>
        <v>26</v>
      </c>
      <c r="AJ118">
        <f t="shared" ref="AJ118:AK122" si="27">AA118-AD118-AG118</f>
        <v>16</v>
      </c>
      <c r="AK118">
        <f t="shared" si="27"/>
        <v>569</v>
      </c>
    </row>
    <row r="119" spans="1:43" x14ac:dyDescent="0.35">
      <c r="A119" s="14">
        <f t="shared" si="17"/>
        <v>44025</v>
      </c>
      <c r="B119">
        <v>377608</v>
      </c>
      <c r="C119">
        <v>35502</v>
      </c>
      <c r="D119">
        <v>26605</v>
      </c>
      <c r="E119">
        <v>753</v>
      </c>
      <c r="F119">
        <v>173</v>
      </c>
      <c r="H119">
        <v>63</v>
      </c>
      <c r="N119" s="7">
        <f t="shared" si="18"/>
        <v>342106</v>
      </c>
      <c r="O119" s="4">
        <f t="shared" si="19"/>
        <v>9.4018135208999806E-2</v>
      </c>
      <c r="R119">
        <f t="shared" si="20"/>
        <v>500</v>
      </c>
      <c r="S119">
        <f t="shared" si="21"/>
        <v>2291</v>
      </c>
      <c r="T119" s="8">
        <f t="shared" si="22"/>
        <v>0.17914725904693657</v>
      </c>
      <c r="U119" s="8">
        <f>Sheet2!D108</f>
        <v>9.1807505012890284E-2</v>
      </c>
      <c r="V119">
        <f t="shared" si="23"/>
        <v>2791</v>
      </c>
      <c r="W119">
        <f t="shared" si="24"/>
        <v>8144</v>
      </c>
      <c r="X119" s="3">
        <f t="shared" si="25"/>
        <v>2.1242632612966602E-2</v>
      </c>
      <c r="Y119">
        <f t="shared" si="26"/>
        <v>4</v>
      </c>
      <c r="Z119">
        <v>116</v>
      </c>
      <c r="AA119">
        <v>70</v>
      </c>
      <c r="AB119">
        <v>2527</v>
      </c>
      <c r="AC119">
        <v>79</v>
      </c>
      <c r="AD119">
        <v>54</v>
      </c>
      <c r="AE119">
        <v>1895</v>
      </c>
      <c r="AF119">
        <v>7</v>
      </c>
      <c r="AG119">
        <v>2</v>
      </c>
      <c r="AH119">
        <v>59</v>
      </c>
      <c r="AI119">
        <f t="shared" si="16"/>
        <v>30</v>
      </c>
      <c r="AJ119">
        <f t="shared" si="27"/>
        <v>14</v>
      </c>
      <c r="AK119">
        <f t="shared" si="27"/>
        <v>573</v>
      </c>
    </row>
    <row r="120" spans="1:43" x14ac:dyDescent="0.35">
      <c r="A120" s="14">
        <f t="shared" si="17"/>
        <v>44026</v>
      </c>
      <c r="B120">
        <v>381299</v>
      </c>
      <c r="C120">
        <v>35830</v>
      </c>
      <c r="D120">
        <v>26899</v>
      </c>
      <c r="E120">
        <v>755</v>
      </c>
      <c r="F120">
        <v>186</v>
      </c>
      <c r="H120">
        <v>67</v>
      </c>
      <c r="N120" s="7">
        <f t="shared" si="18"/>
        <v>345469</v>
      </c>
      <c r="O120" s="4">
        <f t="shared" si="19"/>
        <v>9.3968250637950793E-2</v>
      </c>
      <c r="R120">
        <f t="shared" si="20"/>
        <v>328</v>
      </c>
      <c r="S120">
        <f t="shared" si="21"/>
        <v>3363</v>
      </c>
      <c r="T120" s="8">
        <f t="shared" si="22"/>
        <v>8.8864806285559469E-2</v>
      </c>
      <c r="U120" s="8">
        <f>Sheet2!D109</f>
        <v>9.2311696916633143E-2</v>
      </c>
      <c r="V120">
        <f t="shared" si="23"/>
        <v>3691</v>
      </c>
      <c r="W120">
        <f t="shared" si="24"/>
        <v>8176</v>
      </c>
      <c r="X120" s="3">
        <f t="shared" si="25"/>
        <v>2.2749510763209392E-2</v>
      </c>
      <c r="Y120">
        <f t="shared" si="26"/>
        <v>2</v>
      </c>
      <c r="Z120">
        <v>116</v>
      </c>
      <c r="AA120">
        <v>71</v>
      </c>
      <c r="AB120">
        <v>2539</v>
      </c>
      <c r="AC120">
        <v>79</v>
      </c>
      <c r="AD120">
        <v>55</v>
      </c>
      <c r="AE120">
        <v>1898</v>
      </c>
      <c r="AF120">
        <v>7</v>
      </c>
      <c r="AG120">
        <v>2</v>
      </c>
      <c r="AH120">
        <v>59</v>
      </c>
      <c r="AI120">
        <f t="shared" si="16"/>
        <v>30</v>
      </c>
      <c r="AJ120">
        <f t="shared" si="27"/>
        <v>14</v>
      </c>
      <c r="AK120">
        <f t="shared" si="27"/>
        <v>582</v>
      </c>
    </row>
    <row r="121" spans="1:43" x14ac:dyDescent="0.35">
      <c r="A121" s="14">
        <f t="shared" si="17"/>
        <v>44027</v>
      </c>
      <c r="B121">
        <v>384765</v>
      </c>
      <c r="C121">
        <v>36036</v>
      </c>
      <c r="D121">
        <v>27102</v>
      </c>
      <c r="E121">
        <v>759</v>
      </c>
      <c r="F121">
        <v>190</v>
      </c>
      <c r="H121">
        <v>62</v>
      </c>
      <c r="N121" s="7">
        <f t="shared" si="18"/>
        <v>348729</v>
      </c>
      <c r="O121" s="4">
        <f t="shared" si="19"/>
        <v>9.3657167361896221E-2</v>
      </c>
      <c r="R121">
        <f t="shared" si="20"/>
        <v>206</v>
      </c>
      <c r="S121">
        <f t="shared" si="21"/>
        <v>3260</v>
      </c>
      <c r="T121" s="8">
        <f t="shared" si="22"/>
        <v>5.9434506635891518E-2</v>
      </c>
      <c r="U121" s="8">
        <f>Sheet2!D110</f>
        <v>9.1658186691817037E-2</v>
      </c>
      <c r="V121">
        <f t="shared" si="23"/>
        <v>3466</v>
      </c>
      <c r="W121">
        <f t="shared" si="24"/>
        <v>8175</v>
      </c>
      <c r="X121" s="3">
        <f t="shared" si="25"/>
        <v>2.3241590214067277E-2</v>
      </c>
      <c r="Y121">
        <f t="shared" si="26"/>
        <v>4</v>
      </c>
      <c r="Z121">
        <v>116</v>
      </c>
      <c r="AA121">
        <v>71</v>
      </c>
      <c r="AB121">
        <v>2551</v>
      </c>
      <c r="AC121">
        <v>79</v>
      </c>
      <c r="AD121">
        <v>55</v>
      </c>
      <c r="AE121">
        <v>1898</v>
      </c>
      <c r="AF121">
        <v>7</v>
      </c>
      <c r="AG121">
        <v>2</v>
      </c>
      <c r="AH121">
        <v>59</v>
      </c>
      <c r="AI121">
        <f t="shared" si="16"/>
        <v>30</v>
      </c>
      <c r="AJ121">
        <f t="shared" si="27"/>
        <v>14</v>
      </c>
      <c r="AK121">
        <f t="shared" si="27"/>
        <v>594</v>
      </c>
    </row>
    <row r="122" spans="1:43" x14ac:dyDescent="0.35">
      <c r="A122" s="14">
        <f t="shared" si="17"/>
        <v>44028</v>
      </c>
      <c r="B122">
        <v>392912</v>
      </c>
      <c r="C122">
        <v>36737</v>
      </c>
      <c r="D122">
        <v>27353</v>
      </c>
      <c r="E122">
        <v>777</v>
      </c>
      <c r="F122">
        <v>195</v>
      </c>
      <c r="H122">
        <v>65</v>
      </c>
      <c r="N122" s="7">
        <f t="shared" si="18"/>
        <v>356175</v>
      </c>
      <c r="O122" s="4">
        <f t="shared" si="19"/>
        <v>9.349930773302928E-2</v>
      </c>
      <c r="R122">
        <f t="shared" si="20"/>
        <v>701</v>
      </c>
      <c r="S122">
        <f t="shared" si="21"/>
        <v>7446</v>
      </c>
      <c r="T122" s="8">
        <f t="shared" si="22"/>
        <v>8.6043942555541916E-2</v>
      </c>
      <c r="U122" s="8">
        <f>Sheet2!D111</f>
        <v>9.1285595255599664E-2</v>
      </c>
      <c r="V122">
        <f t="shared" si="23"/>
        <v>8147</v>
      </c>
      <c r="W122">
        <f t="shared" si="24"/>
        <v>8607</v>
      </c>
      <c r="X122" s="3">
        <f t="shared" si="25"/>
        <v>2.265597769257581E-2</v>
      </c>
      <c r="Y122">
        <f t="shared" si="26"/>
        <v>18</v>
      </c>
      <c r="Z122">
        <v>125</v>
      </c>
      <c r="AA122">
        <v>74</v>
      </c>
      <c r="AB122">
        <v>2582</v>
      </c>
      <c r="AC122">
        <v>79</v>
      </c>
      <c r="AD122">
        <v>56</v>
      </c>
      <c r="AE122">
        <v>1907</v>
      </c>
      <c r="AF122">
        <v>7</v>
      </c>
      <c r="AG122">
        <v>2</v>
      </c>
      <c r="AH122">
        <v>60</v>
      </c>
      <c r="AI122">
        <f t="shared" si="16"/>
        <v>39</v>
      </c>
      <c r="AJ122">
        <f t="shared" si="27"/>
        <v>16</v>
      </c>
      <c r="AK122">
        <f t="shared" si="27"/>
        <v>615</v>
      </c>
    </row>
    <row r="123" spans="1:43" x14ac:dyDescent="0.35">
      <c r="A123" s="14">
        <f t="shared" si="17"/>
        <v>44029</v>
      </c>
      <c r="B123">
        <v>403012</v>
      </c>
      <c r="C123">
        <v>37616</v>
      </c>
      <c r="D123">
        <v>27551</v>
      </c>
      <c r="E123">
        <v>782</v>
      </c>
      <c r="F123">
        <v>210</v>
      </c>
      <c r="H123">
        <v>70</v>
      </c>
      <c r="N123" s="7">
        <f t="shared" si="18"/>
        <v>365396</v>
      </c>
      <c r="O123" s="4">
        <f t="shared" si="19"/>
        <v>9.3337171101604915E-2</v>
      </c>
      <c r="R123">
        <f t="shared" si="20"/>
        <v>879</v>
      </c>
      <c r="S123">
        <f t="shared" ref="S123:S154" si="28">N123-N122</f>
        <v>9221</v>
      </c>
      <c r="T123" s="8">
        <f t="shared" ref="T123:T154" si="29">R123/V123</f>
        <v>8.7029702970297024E-2</v>
      </c>
      <c r="U123" s="8">
        <f>Sheet2!D112</f>
        <v>9.2432950191570884E-2</v>
      </c>
      <c r="V123">
        <f t="shared" si="23"/>
        <v>10100</v>
      </c>
      <c r="W123">
        <f t="shared" si="24"/>
        <v>9283</v>
      </c>
      <c r="X123" s="3">
        <f t="shared" si="25"/>
        <v>2.2621997199181298E-2</v>
      </c>
      <c r="Y123">
        <f t="shared" si="26"/>
        <v>5</v>
      </c>
      <c r="Z123">
        <v>131</v>
      </c>
      <c r="AA123">
        <v>78</v>
      </c>
      <c r="AB123">
        <v>2644</v>
      </c>
      <c r="AC123">
        <v>79</v>
      </c>
      <c r="AD123">
        <v>59</v>
      </c>
      <c r="AE123">
        <v>1916</v>
      </c>
      <c r="AF123">
        <v>7</v>
      </c>
      <c r="AG123">
        <v>2</v>
      </c>
      <c r="AH123">
        <v>60</v>
      </c>
      <c r="AI123">
        <f t="shared" ref="AI123:AI154" si="30">Z123-AC123-AF123</f>
        <v>45</v>
      </c>
      <c r="AJ123">
        <f t="shared" ref="AJ123:AJ154" si="31">AA123-AD123-AG123</f>
        <v>17</v>
      </c>
      <c r="AK123">
        <f t="shared" ref="AK123:AK154" si="32">AB123-AE123-AH123</f>
        <v>668</v>
      </c>
    </row>
    <row r="124" spans="1:43" x14ac:dyDescent="0.35">
      <c r="A124" s="14">
        <f t="shared" si="17"/>
        <v>44030</v>
      </c>
      <c r="B124">
        <v>403726</v>
      </c>
      <c r="C124">
        <v>37903</v>
      </c>
      <c r="D124">
        <v>27800</v>
      </c>
      <c r="E124">
        <v>785</v>
      </c>
      <c r="F124">
        <v>210</v>
      </c>
      <c r="H124">
        <v>70</v>
      </c>
      <c r="N124" s="7">
        <f t="shared" si="18"/>
        <v>365823</v>
      </c>
      <c r="O124" s="4">
        <f t="shared" si="19"/>
        <v>9.3882980040918843E-2</v>
      </c>
      <c r="R124">
        <f t="shared" si="20"/>
        <v>287</v>
      </c>
      <c r="S124">
        <f t="shared" si="28"/>
        <v>427</v>
      </c>
      <c r="T124" s="8">
        <f t="shared" si="29"/>
        <v>0.40196078431372551</v>
      </c>
      <c r="U124" s="8">
        <f>Sheet2!D113</f>
        <v>9.4808377896613186E-2</v>
      </c>
      <c r="V124">
        <f t="shared" si="23"/>
        <v>714</v>
      </c>
      <c r="W124">
        <f t="shared" si="24"/>
        <v>9318</v>
      </c>
      <c r="X124" s="3">
        <f t="shared" si="25"/>
        <v>2.2537025112685124E-2</v>
      </c>
      <c r="Y124">
        <f t="shared" si="26"/>
        <v>3</v>
      </c>
      <c r="Z124">
        <v>131</v>
      </c>
      <c r="AA124">
        <v>80</v>
      </c>
      <c r="AB124">
        <v>2650</v>
      </c>
      <c r="AC124">
        <v>79</v>
      </c>
      <c r="AD124">
        <v>59</v>
      </c>
      <c r="AE124">
        <v>1921</v>
      </c>
      <c r="AF124">
        <v>7</v>
      </c>
      <c r="AG124">
        <v>2</v>
      </c>
      <c r="AH124">
        <v>60</v>
      </c>
      <c r="AI124">
        <f t="shared" si="30"/>
        <v>45</v>
      </c>
      <c r="AJ124">
        <f t="shared" si="31"/>
        <v>19</v>
      </c>
      <c r="AK124">
        <f t="shared" si="32"/>
        <v>669</v>
      </c>
    </row>
    <row r="125" spans="1:43" x14ac:dyDescent="0.35">
      <c r="A125" s="14">
        <f t="shared" si="17"/>
        <v>44031</v>
      </c>
      <c r="B125">
        <v>414497</v>
      </c>
      <c r="C125">
        <v>38564</v>
      </c>
      <c r="D125">
        <v>27875</v>
      </c>
      <c r="E125">
        <v>792</v>
      </c>
      <c r="F125">
        <v>214</v>
      </c>
      <c r="H125">
        <v>75</v>
      </c>
      <c r="N125" s="7">
        <f t="shared" si="18"/>
        <v>375933</v>
      </c>
      <c r="O125" s="4">
        <f t="shared" si="19"/>
        <v>9.3038067826787654E-2</v>
      </c>
      <c r="R125">
        <f t="shared" si="20"/>
        <v>661</v>
      </c>
      <c r="S125">
        <f t="shared" si="28"/>
        <v>10110</v>
      </c>
      <c r="T125" s="8">
        <f t="shared" si="29"/>
        <v>6.1368489462445455E-2</v>
      </c>
      <c r="U125" s="8">
        <f>Sheet2!D114</f>
        <v>8.9768145161290322E-2</v>
      </c>
      <c r="V125">
        <f t="shared" si="23"/>
        <v>10771</v>
      </c>
      <c r="W125">
        <f t="shared" si="24"/>
        <v>9897</v>
      </c>
      <c r="X125" s="3">
        <f t="shared" si="25"/>
        <v>2.1622713953723352E-2</v>
      </c>
      <c r="Y125">
        <f t="shared" si="26"/>
        <v>7</v>
      </c>
      <c r="Z125">
        <v>135</v>
      </c>
      <c r="AA125">
        <v>80</v>
      </c>
      <c r="AB125">
        <v>2683</v>
      </c>
      <c r="AC125">
        <v>79</v>
      </c>
      <c r="AD125">
        <v>63</v>
      </c>
      <c r="AE125">
        <v>1930</v>
      </c>
      <c r="AF125">
        <v>7</v>
      </c>
      <c r="AG125">
        <v>2</v>
      </c>
      <c r="AH125">
        <v>60</v>
      </c>
      <c r="AI125">
        <f t="shared" si="30"/>
        <v>49</v>
      </c>
      <c r="AJ125">
        <f t="shared" si="31"/>
        <v>15</v>
      </c>
      <c r="AK125">
        <f t="shared" si="32"/>
        <v>693</v>
      </c>
    </row>
    <row r="126" spans="1:43" x14ac:dyDescent="0.35">
      <c r="A126" s="14">
        <f t="shared" si="17"/>
        <v>44032</v>
      </c>
      <c r="B126">
        <v>419267</v>
      </c>
      <c r="C126">
        <v>38907</v>
      </c>
      <c r="D126">
        <v>27950</v>
      </c>
      <c r="E126">
        <v>793</v>
      </c>
      <c r="F126">
        <v>221</v>
      </c>
      <c r="H126">
        <v>76</v>
      </c>
      <c r="N126" s="7">
        <f t="shared" si="18"/>
        <v>380360</v>
      </c>
      <c r="O126" s="4">
        <f t="shared" si="19"/>
        <v>9.2797668311600967E-2</v>
      </c>
      <c r="R126">
        <f t="shared" si="20"/>
        <v>343</v>
      </c>
      <c r="S126">
        <f t="shared" si="28"/>
        <v>4427</v>
      </c>
      <c r="T126" s="8">
        <f t="shared" si="29"/>
        <v>7.1907756813417184E-2</v>
      </c>
      <c r="U126" s="8">
        <f t="shared" ref="U126:U133" si="33">SUM(R120:R126)/SUM(V120:V126)</f>
        <v>8.1735039247221489E-2</v>
      </c>
      <c r="V126">
        <f t="shared" si="23"/>
        <v>4770</v>
      </c>
      <c r="W126">
        <f t="shared" si="24"/>
        <v>10164</v>
      </c>
      <c r="X126" s="3">
        <f t="shared" si="25"/>
        <v>2.1743408107044469E-2</v>
      </c>
      <c r="Y126">
        <f t="shared" si="26"/>
        <v>1</v>
      </c>
      <c r="Z126">
        <v>135</v>
      </c>
      <c r="AA126">
        <v>81</v>
      </c>
      <c r="AB126">
        <v>2694</v>
      </c>
      <c r="AC126">
        <v>79</v>
      </c>
      <c r="AD126">
        <v>64</v>
      </c>
      <c r="AE126">
        <v>1932</v>
      </c>
      <c r="AF126">
        <v>7</v>
      </c>
      <c r="AG126">
        <v>2</v>
      </c>
      <c r="AH126">
        <v>60</v>
      </c>
      <c r="AI126">
        <f t="shared" si="30"/>
        <v>49</v>
      </c>
      <c r="AJ126">
        <f t="shared" si="31"/>
        <v>15</v>
      </c>
      <c r="AK126">
        <f t="shared" si="32"/>
        <v>702</v>
      </c>
    </row>
    <row r="127" spans="1:43" x14ac:dyDescent="0.35">
      <c r="A127" s="14">
        <f t="shared" si="17"/>
        <v>44033</v>
      </c>
      <c r="B127">
        <v>423221</v>
      </c>
      <c r="C127">
        <v>39419</v>
      </c>
      <c r="D127">
        <v>28307</v>
      </c>
      <c r="E127">
        <v>798</v>
      </c>
      <c r="F127">
        <v>223</v>
      </c>
      <c r="H127">
        <v>74</v>
      </c>
      <c r="I127">
        <v>23</v>
      </c>
      <c r="J127">
        <v>39</v>
      </c>
      <c r="K127">
        <v>12</v>
      </c>
      <c r="L127">
        <v>6</v>
      </c>
      <c r="N127" s="7">
        <f t="shared" si="18"/>
        <v>383802</v>
      </c>
      <c r="O127" s="4">
        <f t="shared" si="19"/>
        <v>9.3140463256785461E-2</v>
      </c>
      <c r="R127">
        <f t="shared" si="20"/>
        <v>512</v>
      </c>
      <c r="S127">
        <f t="shared" si="28"/>
        <v>3442</v>
      </c>
      <c r="T127" s="8">
        <f t="shared" si="29"/>
        <v>0.12948912493677289</v>
      </c>
      <c r="U127" s="8">
        <f t="shared" si="33"/>
        <v>8.5611373503172564E-2</v>
      </c>
      <c r="V127">
        <f t="shared" si="23"/>
        <v>3954</v>
      </c>
      <c r="W127">
        <f t="shared" si="24"/>
        <v>10314</v>
      </c>
      <c r="X127" s="3">
        <f t="shared" si="25"/>
        <v>2.1621097537327903E-2</v>
      </c>
      <c r="Y127">
        <f t="shared" si="26"/>
        <v>5</v>
      </c>
      <c r="Z127">
        <v>140</v>
      </c>
      <c r="AA127">
        <v>84</v>
      </c>
      <c r="AB127">
        <v>2707</v>
      </c>
      <c r="AC127">
        <v>79</v>
      </c>
      <c r="AD127">
        <v>65</v>
      </c>
      <c r="AE127">
        <v>1934</v>
      </c>
      <c r="AF127">
        <v>7</v>
      </c>
      <c r="AG127">
        <v>2</v>
      </c>
      <c r="AH127">
        <v>60</v>
      </c>
      <c r="AI127">
        <f t="shared" si="30"/>
        <v>54</v>
      </c>
      <c r="AJ127">
        <f t="shared" si="31"/>
        <v>17</v>
      </c>
      <c r="AK127">
        <f t="shared" si="32"/>
        <v>713</v>
      </c>
    </row>
    <row r="128" spans="1:43" x14ac:dyDescent="0.35">
      <c r="A128" s="14">
        <f t="shared" si="17"/>
        <v>44034</v>
      </c>
      <c r="B128">
        <v>427908</v>
      </c>
      <c r="C128">
        <v>39793</v>
      </c>
      <c r="D128">
        <v>28607</v>
      </c>
      <c r="E128">
        <v>808</v>
      </c>
      <c r="F128">
        <v>224</v>
      </c>
      <c r="H128">
        <v>71</v>
      </c>
      <c r="I128">
        <v>29</v>
      </c>
      <c r="J128">
        <v>43</v>
      </c>
      <c r="K128">
        <v>14</v>
      </c>
      <c r="L128">
        <v>6</v>
      </c>
      <c r="M128">
        <f t="shared" ref="M128:M159" si="34">-(J128-J127)+L128</f>
        <v>2</v>
      </c>
      <c r="N128" s="7">
        <f t="shared" si="18"/>
        <v>388115</v>
      </c>
      <c r="O128" s="4">
        <f t="shared" si="19"/>
        <v>9.299428849191882E-2</v>
      </c>
      <c r="R128">
        <f t="shared" si="20"/>
        <v>374</v>
      </c>
      <c r="S128">
        <f t="shared" si="28"/>
        <v>4313</v>
      </c>
      <c r="T128" s="8">
        <f t="shared" si="29"/>
        <v>7.9795178152336249E-2</v>
      </c>
      <c r="U128" s="8">
        <f t="shared" si="33"/>
        <v>8.7082493104327474E-2</v>
      </c>
      <c r="V128">
        <f t="shared" si="23"/>
        <v>4687</v>
      </c>
      <c r="W128">
        <f t="shared" si="24"/>
        <v>10378</v>
      </c>
      <c r="X128" s="3">
        <f t="shared" si="25"/>
        <v>2.1584120254384276E-2</v>
      </c>
      <c r="Y128">
        <f t="shared" si="26"/>
        <v>10</v>
      </c>
      <c r="Z128">
        <v>143</v>
      </c>
      <c r="AA128">
        <v>85</v>
      </c>
      <c r="AB128">
        <v>2724</v>
      </c>
      <c r="AC128">
        <v>79</v>
      </c>
      <c r="AD128">
        <v>65</v>
      </c>
      <c r="AE128">
        <v>1951</v>
      </c>
      <c r="AF128">
        <v>7</v>
      </c>
      <c r="AG128">
        <v>2</v>
      </c>
      <c r="AH128">
        <v>61</v>
      </c>
      <c r="AI128">
        <f t="shared" si="30"/>
        <v>57</v>
      </c>
      <c r="AJ128">
        <f t="shared" si="31"/>
        <v>18</v>
      </c>
      <c r="AK128">
        <f t="shared" si="32"/>
        <v>712</v>
      </c>
    </row>
    <row r="129" spans="1:37" x14ac:dyDescent="0.35">
      <c r="A129" s="14">
        <f t="shared" si="17"/>
        <v>44035</v>
      </c>
      <c r="B129">
        <v>436734</v>
      </c>
      <c r="C129">
        <v>40509</v>
      </c>
      <c r="D129">
        <v>28863</v>
      </c>
      <c r="E129">
        <v>815</v>
      </c>
      <c r="F129">
        <v>232</v>
      </c>
      <c r="H129">
        <v>73</v>
      </c>
      <c r="I129">
        <v>33</v>
      </c>
      <c r="J129">
        <v>40</v>
      </c>
      <c r="K129">
        <v>15</v>
      </c>
      <c r="L129">
        <v>2</v>
      </c>
      <c r="M129">
        <f t="shared" si="34"/>
        <v>5</v>
      </c>
      <c r="N129" s="7">
        <f t="shared" si="18"/>
        <v>396225</v>
      </c>
      <c r="O129" s="4">
        <f t="shared" si="19"/>
        <v>9.2754399703251861E-2</v>
      </c>
      <c r="R129">
        <f t="shared" si="20"/>
        <v>716</v>
      </c>
      <c r="S129">
        <f t="shared" si="28"/>
        <v>8110</v>
      </c>
      <c r="T129" s="8">
        <f t="shared" si="29"/>
        <v>8.1123951960117832E-2</v>
      </c>
      <c r="U129" s="8">
        <f t="shared" si="33"/>
        <v>8.607548719821094E-2</v>
      </c>
      <c r="V129">
        <f t="shared" si="23"/>
        <v>8826</v>
      </c>
      <c r="W129">
        <f t="shared" si="24"/>
        <v>10831</v>
      </c>
      <c r="X129" s="3">
        <f t="shared" si="25"/>
        <v>2.1419998153448434E-2</v>
      </c>
      <c r="Y129">
        <f t="shared" si="26"/>
        <v>7</v>
      </c>
      <c r="Z129">
        <v>151</v>
      </c>
      <c r="AA129">
        <v>88</v>
      </c>
      <c r="AB129">
        <v>2766</v>
      </c>
      <c r="AC129">
        <v>79</v>
      </c>
      <c r="AD129">
        <v>67</v>
      </c>
      <c r="AE129">
        <v>1965</v>
      </c>
      <c r="AF129">
        <v>7</v>
      </c>
      <c r="AG129">
        <v>2</v>
      </c>
      <c r="AH129">
        <v>61</v>
      </c>
      <c r="AI129">
        <f t="shared" si="30"/>
        <v>65</v>
      </c>
      <c r="AJ129">
        <f t="shared" si="31"/>
        <v>19</v>
      </c>
      <c r="AK129">
        <f t="shared" si="32"/>
        <v>740</v>
      </c>
    </row>
    <row r="130" spans="1:37" x14ac:dyDescent="0.35">
      <c r="A130" s="14">
        <f t="shared" si="17"/>
        <v>44036</v>
      </c>
      <c r="B130">
        <v>441256</v>
      </c>
      <c r="C130">
        <v>40960</v>
      </c>
      <c r="D130">
        <v>29148</v>
      </c>
      <c r="E130">
        <v>820</v>
      </c>
      <c r="F130">
        <v>230</v>
      </c>
      <c r="H130">
        <v>72</v>
      </c>
      <c r="I130">
        <v>28</v>
      </c>
      <c r="J130">
        <v>43</v>
      </c>
      <c r="K130">
        <v>13</v>
      </c>
      <c r="L130">
        <v>12</v>
      </c>
      <c r="M130">
        <f t="shared" si="34"/>
        <v>9</v>
      </c>
      <c r="N130" s="7">
        <f t="shared" si="18"/>
        <v>400296</v>
      </c>
      <c r="O130" s="4">
        <f t="shared" si="19"/>
        <v>9.2825933245100356E-2</v>
      </c>
      <c r="R130">
        <f t="shared" si="20"/>
        <v>451</v>
      </c>
      <c r="S130">
        <f t="shared" si="28"/>
        <v>4071</v>
      </c>
      <c r="T130" s="8">
        <f t="shared" si="29"/>
        <v>9.9734630694383014E-2</v>
      </c>
      <c r="U130" s="8">
        <f t="shared" si="33"/>
        <v>8.7438552452672319E-2</v>
      </c>
      <c r="V130">
        <f t="shared" si="23"/>
        <v>4522</v>
      </c>
      <c r="W130">
        <f t="shared" si="24"/>
        <v>10992</v>
      </c>
      <c r="X130" s="3">
        <f t="shared" si="25"/>
        <v>2.0924308588064048E-2</v>
      </c>
      <c r="Y130">
        <f t="shared" si="26"/>
        <v>5</v>
      </c>
      <c r="Z130">
        <v>154</v>
      </c>
      <c r="AA130">
        <v>88</v>
      </c>
      <c r="AB130">
        <v>2783</v>
      </c>
      <c r="AC130">
        <v>79</v>
      </c>
      <c r="AD130">
        <v>70</v>
      </c>
      <c r="AE130">
        <v>1978</v>
      </c>
      <c r="AF130">
        <v>7</v>
      </c>
      <c r="AG130">
        <v>2</v>
      </c>
      <c r="AH130">
        <v>61</v>
      </c>
      <c r="AI130">
        <f t="shared" si="30"/>
        <v>68</v>
      </c>
      <c r="AJ130">
        <f t="shared" si="31"/>
        <v>16</v>
      </c>
      <c r="AK130">
        <f t="shared" si="32"/>
        <v>744</v>
      </c>
    </row>
    <row r="131" spans="1:37" x14ac:dyDescent="0.35">
      <c r="A131" s="14">
        <f t="shared" si="17"/>
        <v>44037</v>
      </c>
      <c r="B131">
        <v>447251</v>
      </c>
      <c r="C131">
        <v>41628</v>
      </c>
      <c r="D131">
        <v>29462</v>
      </c>
      <c r="E131">
        <v>826</v>
      </c>
      <c r="F131">
        <v>220</v>
      </c>
      <c r="H131">
        <v>72</v>
      </c>
      <c r="I131">
        <v>30</v>
      </c>
      <c r="J131">
        <v>45</v>
      </c>
      <c r="K131">
        <v>15</v>
      </c>
      <c r="L131">
        <v>6</v>
      </c>
      <c r="M131">
        <f t="shared" si="34"/>
        <v>4</v>
      </c>
      <c r="N131" s="7">
        <f t="shared" si="18"/>
        <v>405623</v>
      </c>
      <c r="O131" s="4">
        <f t="shared" si="19"/>
        <v>9.3075253045828851E-2</v>
      </c>
      <c r="R131">
        <f t="shared" si="20"/>
        <v>668</v>
      </c>
      <c r="S131">
        <f t="shared" si="28"/>
        <v>5327</v>
      </c>
      <c r="T131" s="8">
        <f t="shared" si="29"/>
        <v>0.11142618849040867</v>
      </c>
      <c r="U131" s="8">
        <f t="shared" si="33"/>
        <v>8.5582998276852382E-2</v>
      </c>
      <c r="V131">
        <f t="shared" si="23"/>
        <v>5995</v>
      </c>
      <c r="W131">
        <f t="shared" si="24"/>
        <v>11340</v>
      </c>
      <c r="X131" s="3">
        <f t="shared" si="25"/>
        <v>1.9400352733686066E-2</v>
      </c>
      <c r="Y131">
        <f t="shared" si="26"/>
        <v>6</v>
      </c>
      <c r="Z131">
        <v>163</v>
      </c>
      <c r="AA131">
        <v>92</v>
      </c>
      <c r="AB131">
        <v>2827</v>
      </c>
      <c r="AC131">
        <v>79</v>
      </c>
      <c r="AD131">
        <v>75</v>
      </c>
      <c r="AE131">
        <v>2022</v>
      </c>
      <c r="AF131">
        <v>7</v>
      </c>
      <c r="AG131">
        <v>2</v>
      </c>
      <c r="AH131">
        <v>61</v>
      </c>
      <c r="AI131">
        <f t="shared" si="30"/>
        <v>77</v>
      </c>
      <c r="AJ131">
        <f t="shared" si="31"/>
        <v>15</v>
      </c>
      <c r="AK131">
        <f t="shared" si="32"/>
        <v>744</v>
      </c>
    </row>
    <row r="132" spans="1:37" x14ac:dyDescent="0.35">
      <c r="A132" s="14">
        <f t="shared" si="17"/>
        <v>44038</v>
      </c>
      <c r="B132">
        <v>451337</v>
      </c>
      <c r="C132">
        <v>42016</v>
      </c>
      <c r="D132">
        <v>29604</v>
      </c>
      <c r="E132">
        <v>826</v>
      </c>
      <c r="F132">
        <v>226</v>
      </c>
      <c r="H132">
        <v>77</v>
      </c>
      <c r="I132">
        <v>34</v>
      </c>
      <c r="J132">
        <v>51</v>
      </c>
      <c r="K132">
        <v>15</v>
      </c>
      <c r="L132">
        <v>9</v>
      </c>
      <c r="M132">
        <f t="shared" si="34"/>
        <v>3</v>
      </c>
      <c r="N132" s="7">
        <f t="shared" si="18"/>
        <v>409321</v>
      </c>
      <c r="O132" s="4">
        <f t="shared" si="19"/>
        <v>9.3092301318083825E-2</v>
      </c>
      <c r="R132">
        <f t="shared" si="20"/>
        <v>388</v>
      </c>
      <c r="S132">
        <f t="shared" si="28"/>
        <v>3698</v>
      </c>
      <c r="T132" s="8">
        <f t="shared" si="29"/>
        <v>9.4958394517865877E-2</v>
      </c>
      <c r="U132" s="8">
        <f t="shared" si="33"/>
        <v>9.3702497285559169E-2</v>
      </c>
      <c r="V132">
        <f t="shared" si="23"/>
        <v>4086</v>
      </c>
      <c r="W132">
        <f t="shared" si="24"/>
        <v>11586</v>
      </c>
      <c r="X132" s="3">
        <f t="shared" si="25"/>
        <v>1.9506300707750734E-2</v>
      </c>
      <c r="Y132">
        <f t="shared" si="26"/>
        <v>0</v>
      </c>
      <c r="Z132">
        <v>166</v>
      </c>
      <c r="AA132">
        <v>95</v>
      </c>
      <c r="AB132">
        <v>2841</v>
      </c>
      <c r="AC132">
        <v>79</v>
      </c>
      <c r="AD132">
        <v>78</v>
      </c>
      <c r="AE132">
        <v>2022</v>
      </c>
      <c r="AF132">
        <v>7</v>
      </c>
      <c r="AG132">
        <v>2</v>
      </c>
      <c r="AH132">
        <v>61</v>
      </c>
      <c r="AI132">
        <f t="shared" si="30"/>
        <v>80</v>
      </c>
      <c r="AJ132">
        <f t="shared" si="31"/>
        <v>15</v>
      </c>
      <c r="AK132">
        <f t="shared" si="32"/>
        <v>758</v>
      </c>
    </row>
    <row r="133" spans="1:37" x14ac:dyDescent="0.35">
      <c r="A133" s="14">
        <f t="shared" si="17"/>
        <v>44039</v>
      </c>
      <c r="B133">
        <v>455737</v>
      </c>
      <c r="C133">
        <v>42422</v>
      </c>
      <c r="D133">
        <v>29727</v>
      </c>
      <c r="E133">
        <v>829</v>
      </c>
      <c r="F133">
        <v>241</v>
      </c>
      <c r="H133">
        <v>78</v>
      </c>
      <c r="I133">
        <v>30</v>
      </c>
      <c r="J133">
        <v>56</v>
      </c>
      <c r="K133">
        <v>12</v>
      </c>
      <c r="L133">
        <v>7</v>
      </c>
      <c r="M133">
        <f t="shared" si="34"/>
        <v>2</v>
      </c>
      <c r="N133" s="7">
        <f t="shared" ref="N133:N150" si="35">B133-C133</f>
        <v>413315</v>
      </c>
      <c r="O133" s="4">
        <f t="shared" ref="O133:O150" si="36">C133/B133</f>
        <v>9.3084388583766511E-2</v>
      </c>
      <c r="R133">
        <f t="shared" ref="R133:R150" si="37">C133-C132</f>
        <v>406</v>
      </c>
      <c r="S133">
        <f t="shared" si="28"/>
        <v>3994</v>
      </c>
      <c r="T133" s="8">
        <f t="shared" si="29"/>
        <v>9.227272727272727E-2</v>
      </c>
      <c r="U133" s="8">
        <f t="shared" si="33"/>
        <v>9.6380586783657796E-2</v>
      </c>
      <c r="V133">
        <f t="shared" ref="V133:V150" si="38">B133-B132</f>
        <v>4400</v>
      </c>
      <c r="W133">
        <f t="shared" ref="W133:W150" si="39">C133-D133-E133</f>
        <v>11866</v>
      </c>
      <c r="X133" s="3">
        <f t="shared" ref="X133:X150" si="40">F133/W133</f>
        <v>2.0310129782572055E-2</v>
      </c>
      <c r="Y133">
        <f t="shared" ref="Y133:Y150" si="41">E133-E132</f>
        <v>3</v>
      </c>
      <c r="Z133">
        <v>164</v>
      </c>
      <c r="AA133">
        <v>97</v>
      </c>
      <c r="AB133">
        <v>2853</v>
      </c>
      <c r="AC133">
        <v>79</v>
      </c>
      <c r="AD133">
        <v>78</v>
      </c>
      <c r="AE133">
        <v>2028</v>
      </c>
      <c r="AF133">
        <v>7</v>
      </c>
      <c r="AG133">
        <v>2</v>
      </c>
      <c r="AH133">
        <v>61</v>
      </c>
      <c r="AI133">
        <f t="shared" si="30"/>
        <v>78</v>
      </c>
      <c r="AJ133">
        <f t="shared" si="31"/>
        <v>17</v>
      </c>
      <c r="AK133">
        <f t="shared" si="32"/>
        <v>764</v>
      </c>
    </row>
    <row r="134" spans="1:37" x14ac:dyDescent="0.35">
      <c r="A134" s="14">
        <f t="shared" si="17"/>
        <v>44040</v>
      </c>
      <c r="B134">
        <v>458792</v>
      </c>
      <c r="C134">
        <v>42738</v>
      </c>
      <c r="D134">
        <v>30476</v>
      </c>
      <c r="E134">
        <v>836</v>
      </c>
      <c r="F134">
        <v>253</v>
      </c>
      <c r="H134">
        <v>75</v>
      </c>
      <c r="I134">
        <v>30</v>
      </c>
      <c r="J134">
        <v>52</v>
      </c>
      <c r="K134">
        <v>11</v>
      </c>
      <c r="L134">
        <v>5</v>
      </c>
      <c r="M134">
        <f t="shared" si="34"/>
        <v>9</v>
      </c>
      <c r="N134" s="7">
        <f t="shared" si="35"/>
        <v>416054</v>
      </c>
      <c r="O134" s="4">
        <f t="shared" si="36"/>
        <v>9.3153324382290889E-2</v>
      </c>
      <c r="R134">
        <f t="shared" si="37"/>
        <v>316</v>
      </c>
      <c r="S134">
        <f t="shared" si="28"/>
        <v>2739</v>
      </c>
      <c r="T134" s="8">
        <f t="shared" si="29"/>
        <v>0.10343698854337152</v>
      </c>
      <c r="U134" s="8">
        <f t="shared" ref="U134:U172" si="42">SUM(R128:R134)/SUM(V128:V134)</f>
        <v>9.3306345056366147E-2</v>
      </c>
      <c r="V134">
        <f t="shared" si="38"/>
        <v>3055</v>
      </c>
      <c r="W134">
        <f t="shared" si="39"/>
        <v>11426</v>
      </c>
      <c r="X134" s="3">
        <f t="shared" si="40"/>
        <v>2.2142482058463153E-2</v>
      </c>
      <c r="Y134">
        <f t="shared" si="41"/>
        <v>7</v>
      </c>
      <c r="Z134">
        <v>167</v>
      </c>
      <c r="AA134">
        <v>99</v>
      </c>
      <c r="AB134">
        <v>2870</v>
      </c>
      <c r="AC134">
        <v>80</v>
      </c>
      <c r="AD134">
        <v>81</v>
      </c>
      <c r="AE134">
        <v>2038</v>
      </c>
      <c r="AF134">
        <v>7</v>
      </c>
      <c r="AG134">
        <v>2</v>
      </c>
      <c r="AH134">
        <v>62</v>
      </c>
      <c r="AI134">
        <f t="shared" si="30"/>
        <v>80</v>
      </c>
      <c r="AJ134">
        <f t="shared" si="31"/>
        <v>16</v>
      </c>
      <c r="AK134">
        <f t="shared" si="32"/>
        <v>770</v>
      </c>
    </row>
    <row r="135" spans="1:37" x14ac:dyDescent="0.35">
      <c r="A135" s="14">
        <f t="shared" si="17"/>
        <v>44041</v>
      </c>
      <c r="B135">
        <v>463964</v>
      </c>
      <c r="C135">
        <v>43195</v>
      </c>
      <c r="D135">
        <v>31214</v>
      </c>
      <c r="E135">
        <v>844</v>
      </c>
      <c r="F135">
        <v>246</v>
      </c>
      <c r="H135">
        <v>76</v>
      </c>
      <c r="I135">
        <v>23</v>
      </c>
      <c r="J135">
        <v>56</v>
      </c>
      <c r="K135">
        <v>15</v>
      </c>
      <c r="L135">
        <v>5</v>
      </c>
      <c r="M135">
        <f t="shared" si="34"/>
        <v>1</v>
      </c>
      <c r="N135" s="7">
        <f t="shared" si="35"/>
        <v>420769</v>
      </c>
      <c r="O135" s="4">
        <f t="shared" si="36"/>
        <v>9.3099895681561504E-2</v>
      </c>
      <c r="R135">
        <f t="shared" si="37"/>
        <v>457</v>
      </c>
      <c r="S135">
        <f t="shared" si="28"/>
        <v>4715</v>
      </c>
      <c r="T135" s="8">
        <f t="shared" si="29"/>
        <v>8.8360402165506571E-2</v>
      </c>
      <c r="U135" s="8">
        <f t="shared" si="42"/>
        <v>9.4353228311515422E-2</v>
      </c>
      <c r="V135">
        <f t="shared" si="38"/>
        <v>5172</v>
      </c>
      <c r="W135">
        <f t="shared" si="39"/>
        <v>11137</v>
      </c>
      <c r="X135" s="3">
        <f t="shared" si="40"/>
        <v>2.2088533716440692E-2</v>
      </c>
      <c r="Y135">
        <f t="shared" si="41"/>
        <v>8</v>
      </c>
      <c r="Z135">
        <v>170</v>
      </c>
      <c r="AA135">
        <v>100</v>
      </c>
      <c r="AB135">
        <v>2898</v>
      </c>
      <c r="AC135">
        <v>84</v>
      </c>
      <c r="AD135">
        <v>81</v>
      </c>
      <c r="AE135">
        <v>2082</v>
      </c>
      <c r="AF135">
        <v>7</v>
      </c>
      <c r="AG135">
        <v>2</v>
      </c>
      <c r="AH135">
        <v>62</v>
      </c>
      <c r="AI135">
        <f t="shared" si="30"/>
        <v>79</v>
      </c>
      <c r="AJ135">
        <f t="shared" si="31"/>
        <v>17</v>
      </c>
      <c r="AK135">
        <f t="shared" si="32"/>
        <v>754</v>
      </c>
    </row>
    <row r="136" spans="1:37" x14ac:dyDescent="0.35">
      <c r="A136" s="14">
        <f t="shared" si="17"/>
        <v>44042</v>
      </c>
      <c r="B136">
        <v>469563</v>
      </c>
      <c r="C136">
        <v>43730</v>
      </c>
      <c r="D136">
        <v>31736</v>
      </c>
      <c r="E136">
        <v>854</v>
      </c>
      <c r="F136">
        <v>237</v>
      </c>
      <c r="H136">
        <v>76</v>
      </c>
      <c r="I136">
        <v>33</v>
      </c>
      <c r="J136">
        <v>52</v>
      </c>
      <c r="K136">
        <v>14</v>
      </c>
      <c r="L136">
        <v>7</v>
      </c>
      <c r="M136">
        <f t="shared" si="34"/>
        <v>11</v>
      </c>
      <c r="N136" s="7">
        <f t="shared" si="35"/>
        <v>425833</v>
      </c>
      <c r="O136" s="4">
        <f t="shared" si="36"/>
        <v>9.3129143480214588E-2</v>
      </c>
      <c r="R136">
        <f t="shared" si="37"/>
        <v>535</v>
      </c>
      <c r="S136">
        <f t="shared" si="28"/>
        <v>5064</v>
      </c>
      <c r="T136" s="8">
        <f t="shared" si="29"/>
        <v>9.5552777281657439E-2</v>
      </c>
      <c r="U136" s="8">
        <f t="shared" si="42"/>
        <v>9.8114471960766392E-2</v>
      </c>
      <c r="V136">
        <f t="shared" si="38"/>
        <v>5599</v>
      </c>
      <c r="W136">
        <f t="shared" si="39"/>
        <v>11140</v>
      </c>
      <c r="X136" s="3">
        <f t="shared" si="40"/>
        <v>2.1274685816876124E-2</v>
      </c>
      <c r="Y136">
        <f t="shared" si="41"/>
        <v>10</v>
      </c>
      <c r="Z136">
        <v>175</v>
      </c>
      <c r="AA136">
        <v>102</v>
      </c>
      <c r="AB136">
        <v>2919</v>
      </c>
      <c r="AC136">
        <v>88</v>
      </c>
      <c r="AD136">
        <v>83</v>
      </c>
      <c r="AE136">
        <v>2143</v>
      </c>
      <c r="AF136">
        <v>7</v>
      </c>
      <c r="AG136">
        <v>2</v>
      </c>
      <c r="AH136">
        <v>62</v>
      </c>
      <c r="AI136">
        <f t="shared" si="30"/>
        <v>80</v>
      </c>
      <c r="AJ136">
        <f t="shared" si="31"/>
        <v>17</v>
      </c>
      <c r="AK136">
        <f t="shared" si="32"/>
        <v>714</v>
      </c>
    </row>
    <row r="137" spans="1:37" x14ac:dyDescent="0.35">
      <c r="A137" s="14">
        <f t="shared" si="17"/>
        <v>44043</v>
      </c>
      <c r="B137">
        <v>475497</v>
      </c>
      <c r="C137">
        <v>44474</v>
      </c>
      <c r="D137">
        <v>32495</v>
      </c>
      <c r="E137">
        <v>865</v>
      </c>
      <c r="F137">
        <v>225</v>
      </c>
      <c r="H137">
        <v>71</v>
      </c>
      <c r="I137">
        <v>31</v>
      </c>
      <c r="J137">
        <v>54</v>
      </c>
      <c r="K137">
        <v>14</v>
      </c>
      <c r="L137">
        <v>5</v>
      </c>
      <c r="M137">
        <f t="shared" si="34"/>
        <v>3</v>
      </c>
      <c r="N137" s="7">
        <f t="shared" si="35"/>
        <v>431023</v>
      </c>
      <c r="O137" s="4">
        <f t="shared" si="36"/>
        <v>9.3531610083764982E-2</v>
      </c>
      <c r="R137">
        <f t="shared" si="37"/>
        <v>744</v>
      </c>
      <c r="S137">
        <f t="shared" si="28"/>
        <v>5190</v>
      </c>
      <c r="T137" s="8">
        <f t="shared" si="29"/>
        <v>0.12537917087967643</v>
      </c>
      <c r="U137" s="8">
        <f t="shared" si="42"/>
        <v>0.10262550743261004</v>
      </c>
      <c r="V137">
        <f t="shared" si="38"/>
        <v>5934</v>
      </c>
      <c r="W137">
        <f t="shared" si="39"/>
        <v>11114</v>
      </c>
      <c r="X137" s="3">
        <f t="shared" si="40"/>
        <v>2.0244736368544177E-2</v>
      </c>
      <c r="Y137">
        <f t="shared" si="41"/>
        <v>11</v>
      </c>
      <c r="Z137">
        <v>179</v>
      </c>
      <c r="AA137">
        <v>106</v>
      </c>
      <c r="AB137">
        <v>2953</v>
      </c>
      <c r="AC137">
        <v>88</v>
      </c>
      <c r="AD137">
        <v>83</v>
      </c>
      <c r="AE137">
        <v>2181</v>
      </c>
      <c r="AF137">
        <v>7</v>
      </c>
      <c r="AG137">
        <v>2</v>
      </c>
      <c r="AH137">
        <v>62</v>
      </c>
      <c r="AI137">
        <f t="shared" si="30"/>
        <v>84</v>
      </c>
      <c r="AJ137">
        <f t="shared" si="31"/>
        <v>21</v>
      </c>
      <c r="AK137">
        <f t="shared" si="32"/>
        <v>710</v>
      </c>
    </row>
    <row r="138" spans="1:37" x14ac:dyDescent="0.35">
      <c r="A138" s="14">
        <f t="shared" si="17"/>
        <v>44044</v>
      </c>
      <c r="B138">
        <v>480425</v>
      </c>
      <c r="C138">
        <v>44937</v>
      </c>
      <c r="D138">
        <v>32802</v>
      </c>
      <c r="E138">
        <v>872</v>
      </c>
      <c r="F138">
        <v>242</v>
      </c>
      <c r="H138">
        <v>77</v>
      </c>
      <c r="I138">
        <v>36</v>
      </c>
      <c r="J138">
        <v>54</v>
      </c>
      <c r="K138">
        <v>18</v>
      </c>
      <c r="L138">
        <v>9</v>
      </c>
      <c r="M138">
        <f t="shared" si="34"/>
        <v>9</v>
      </c>
      <c r="N138" s="7">
        <f t="shared" si="35"/>
        <v>435488</v>
      </c>
      <c r="O138" s="4">
        <f t="shared" si="36"/>
        <v>9.353593172711662E-2</v>
      </c>
      <c r="R138">
        <f t="shared" si="37"/>
        <v>463</v>
      </c>
      <c r="S138">
        <f t="shared" si="28"/>
        <v>4465</v>
      </c>
      <c r="T138" s="8">
        <f t="shared" si="29"/>
        <v>9.395292207792208E-2</v>
      </c>
      <c r="U138" s="8">
        <f t="shared" si="42"/>
        <v>9.9746789654548737E-2</v>
      </c>
      <c r="V138">
        <f t="shared" si="38"/>
        <v>4928</v>
      </c>
      <c r="W138">
        <f t="shared" si="39"/>
        <v>11263</v>
      </c>
      <c r="X138" s="3">
        <f t="shared" si="40"/>
        <v>2.1486282517979224E-2</v>
      </c>
      <c r="Y138">
        <f t="shared" si="41"/>
        <v>7</v>
      </c>
      <c r="Z138">
        <v>182</v>
      </c>
      <c r="AA138">
        <v>111</v>
      </c>
      <c r="AB138">
        <v>2971</v>
      </c>
      <c r="AC138">
        <v>90</v>
      </c>
      <c r="AD138">
        <v>89</v>
      </c>
      <c r="AE138">
        <v>2246</v>
      </c>
      <c r="AF138">
        <v>7</v>
      </c>
      <c r="AG138">
        <v>2</v>
      </c>
      <c r="AH138">
        <v>62</v>
      </c>
      <c r="AI138">
        <f t="shared" si="30"/>
        <v>85</v>
      </c>
      <c r="AJ138">
        <f t="shared" si="31"/>
        <v>20</v>
      </c>
      <c r="AK138">
        <f t="shared" si="32"/>
        <v>663</v>
      </c>
    </row>
    <row r="139" spans="1:37" x14ac:dyDescent="0.35">
      <c r="A139" s="14">
        <f t="shared" si="17"/>
        <v>44045</v>
      </c>
      <c r="B139">
        <v>485828</v>
      </c>
      <c r="C139">
        <v>45480</v>
      </c>
      <c r="D139">
        <v>32917</v>
      </c>
      <c r="E139">
        <v>874</v>
      </c>
      <c r="F139">
        <v>231</v>
      </c>
      <c r="H139">
        <v>75</v>
      </c>
      <c r="I139">
        <v>28</v>
      </c>
      <c r="J139">
        <v>51</v>
      </c>
      <c r="K139">
        <v>16</v>
      </c>
      <c r="L139">
        <v>7</v>
      </c>
      <c r="M139">
        <f t="shared" si="34"/>
        <v>10</v>
      </c>
      <c r="N139" s="7">
        <f t="shared" si="35"/>
        <v>440348</v>
      </c>
      <c r="O139" s="4">
        <f t="shared" si="36"/>
        <v>9.3613377573956214E-2</v>
      </c>
      <c r="R139">
        <f t="shared" si="37"/>
        <v>543</v>
      </c>
      <c r="S139">
        <f t="shared" si="28"/>
        <v>4860</v>
      </c>
      <c r="T139" s="8">
        <f t="shared" si="29"/>
        <v>0.10049972237645752</v>
      </c>
      <c r="U139" s="8">
        <f t="shared" si="42"/>
        <v>0.10043199675277609</v>
      </c>
      <c r="V139">
        <f t="shared" si="38"/>
        <v>5403</v>
      </c>
      <c r="W139">
        <f t="shared" si="39"/>
        <v>11689</v>
      </c>
      <c r="X139" s="3">
        <f t="shared" si="40"/>
        <v>1.9762169561125843E-2</v>
      </c>
      <c r="Y139">
        <f t="shared" si="41"/>
        <v>2</v>
      </c>
      <c r="Z139">
        <v>187</v>
      </c>
      <c r="AA139">
        <v>111</v>
      </c>
      <c r="AB139">
        <v>2987</v>
      </c>
      <c r="AC139">
        <v>91</v>
      </c>
      <c r="AD139">
        <v>92</v>
      </c>
      <c r="AE139">
        <v>2253</v>
      </c>
      <c r="AF139">
        <v>7</v>
      </c>
      <c r="AG139">
        <v>2</v>
      </c>
      <c r="AH139">
        <v>62</v>
      </c>
      <c r="AI139">
        <f t="shared" si="30"/>
        <v>89</v>
      </c>
      <c r="AJ139">
        <f t="shared" si="31"/>
        <v>17</v>
      </c>
      <c r="AK139">
        <f t="shared" si="32"/>
        <v>672</v>
      </c>
    </row>
    <row r="140" spans="1:37" x14ac:dyDescent="0.35">
      <c r="A140" s="14">
        <f t="shared" si="17"/>
        <v>44046</v>
      </c>
      <c r="B140">
        <v>488138</v>
      </c>
      <c r="C140">
        <v>45782</v>
      </c>
      <c r="D140">
        <v>33102</v>
      </c>
      <c r="E140">
        <v>878</v>
      </c>
      <c r="F140">
        <v>241</v>
      </c>
      <c r="H140">
        <v>78</v>
      </c>
      <c r="I140">
        <v>27</v>
      </c>
      <c r="J140">
        <v>57</v>
      </c>
      <c r="K140">
        <v>18</v>
      </c>
      <c r="L140">
        <v>7</v>
      </c>
      <c r="M140">
        <f t="shared" si="34"/>
        <v>1</v>
      </c>
      <c r="N140" s="7">
        <f t="shared" si="35"/>
        <v>442356</v>
      </c>
      <c r="O140" s="4">
        <f t="shared" si="36"/>
        <v>9.3789051456760184E-2</v>
      </c>
      <c r="R140">
        <f t="shared" si="37"/>
        <v>302</v>
      </c>
      <c r="S140">
        <f t="shared" si="28"/>
        <v>2008</v>
      </c>
      <c r="T140" s="8">
        <f t="shared" si="29"/>
        <v>0.13073593073593073</v>
      </c>
      <c r="U140" s="8">
        <f t="shared" si="42"/>
        <v>0.10370050307089287</v>
      </c>
      <c r="V140">
        <f t="shared" si="38"/>
        <v>2310</v>
      </c>
      <c r="W140">
        <f t="shared" si="39"/>
        <v>11802</v>
      </c>
      <c r="X140" s="3">
        <f t="shared" si="40"/>
        <v>2.0420267751228606E-2</v>
      </c>
      <c r="Y140">
        <f t="shared" si="41"/>
        <v>4</v>
      </c>
      <c r="Z140">
        <v>187</v>
      </c>
      <c r="AA140">
        <v>113</v>
      </c>
      <c r="AB140">
        <v>2998</v>
      </c>
      <c r="AC140">
        <v>92</v>
      </c>
      <c r="AD140">
        <v>94</v>
      </c>
      <c r="AE140">
        <v>2260</v>
      </c>
      <c r="AF140">
        <v>7</v>
      </c>
      <c r="AG140">
        <v>2</v>
      </c>
      <c r="AH140">
        <v>62</v>
      </c>
      <c r="AI140">
        <f t="shared" si="30"/>
        <v>88</v>
      </c>
      <c r="AJ140">
        <f t="shared" si="31"/>
        <v>17</v>
      </c>
      <c r="AK140">
        <f t="shared" si="32"/>
        <v>676</v>
      </c>
    </row>
    <row r="141" spans="1:37" x14ac:dyDescent="0.35">
      <c r="A141" s="14">
        <f t="shared" si="17"/>
        <v>44047</v>
      </c>
      <c r="B141">
        <v>491929</v>
      </c>
      <c r="C141">
        <v>45982</v>
      </c>
      <c r="D141">
        <v>33923</v>
      </c>
      <c r="E141">
        <v>885</v>
      </c>
      <c r="F141">
        <v>243</v>
      </c>
      <c r="H141">
        <v>75</v>
      </c>
      <c r="I141">
        <v>24</v>
      </c>
      <c r="J141">
        <v>51</v>
      </c>
      <c r="K141">
        <v>14</v>
      </c>
      <c r="L141">
        <v>6</v>
      </c>
      <c r="M141">
        <f t="shared" si="34"/>
        <v>12</v>
      </c>
      <c r="N141" s="7">
        <f t="shared" si="35"/>
        <v>445947</v>
      </c>
      <c r="O141" s="4">
        <f t="shared" si="36"/>
        <v>9.3472838560036103E-2</v>
      </c>
      <c r="R141">
        <f t="shared" si="37"/>
        <v>200</v>
      </c>
      <c r="S141">
        <f t="shared" si="28"/>
        <v>3591</v>
      </c>
      <c r="T141" s="8">
        <f t="shared" si="29"/>
        <v>5.2756528620416777E-2</v>
      </c>
      <c r="U141" s="8">
        <f t="shared" si="42"/>
        <v>9.7896611039019824E-2</v>
      </c>
      <c r="V141">
        <f t="shared" si="38"/>
        <v>3791</v>
      </c>
      <c r="W141">
        <f t="shared" si="39"/>
        <v>11174</v>
      </c>
      <c r="X141" s="3">
        <f t="shared" si="40"/>
        <v>2.1746912475389298E-2</v>
      </c>
      <c r="Y141">
        <f t="shared" si="41"/>
        <v>7</v>
      </c>
      <c r="Z141">
        <v>189</v>
      </c>
      <c r="AA141">
        <v>114</v>
      </c>
      <c r="AB141">
        <v>3007</v>
      </c>
      <c r="AC141">
        <v>93</v>
      </c>
      <c r="AD141">
        <v>96</v>
      </c>
      <c r="AE141">
        <v>2326</v>
      </c>
      <c r="AF141">
        <v>7</v>
      </c>
      <c r="AG141">
        <v>2</v>
      </c>
      <c r="AH141">
        <v>62</v>
      </c>
      <c r="AI141">
        <f t="shared" si="30"/>
        <v>89</v>
      </c>
      <c r="AJ141">
        <f t="shared" si="31"/>
        <v>16</v>
      </c>
      <c r="AK141">
        <f t="shared" si="32"/>
        <v>619</v>
      </c>
    </row>
    <row r="142" spans="1:37" x14ac:dyDescent="0.35">
      <c r="A142" s="14">
        <f t="shared" si="17"/>
        <v>44048</v>
      </c>
      <c r="B142">
        <v>497180</v>
      </c>
      <c r="C142">
        <v>46412</v>
      </c>
      <c r="D142">
        <v>34659</v>
      </c>
      <c r="E142">
        <v>893</v>
      </c>
      <c r="F142">
        <v>248</v>
      </c>
      <c r="H142">
        <v>77</v>
      </c>
      <c r="I142">
        <v>44</v>
      </c>
      <c r="J142">
        <v>54</v>
      </c>
      <c r="K142">
        <v>14</v>
      </c>
      <c r="L142">
        <v>8</v>
      </c>
      <c r="M142">
        <f t="shared" si="34"/>
        <v>5</v>
      </c>
      <c r="N142" s="7">
        <f t="shared" si="35"/>
        <v>450768</v>
      </c>
      <c r="O142" s="4">
        <f t="shared" si="36"/>
        <v>9.335049680196307E-2</v>
      </c>
      <c r="R142">
        <f t="shared" si="37"/>
        <v>430</v>
      </c>
      <c r="S142">
        <f t="shared" si="28"/>
        <v>4821</v>
      </c>
      <c r="T142" s="8">
        <f t="shared" si="29"/>
        <v>8.1889163968767859E-2</v>
      </c>
      <c r="U142" s="8">
        <f t="shared" si="42"/>
        <v>9.6850915221579958E-2</v>
      </c>
      <c r="V142">
        <f t="shared" si="38"/>
        <v>5251</v>
      </c>
      <c r="W142">
        <f t="shared" si="39"/>
        <v>10860</v>
      </c>
      <c r="X142" s="3">
        <f t="shared" si="40"/>
        <v>2.2836095764272559E-2</v>
      </c>
      <c r="Y142">
        <f t="shared" si="41"/>
        <v>8</v>
      </c>
      <c r="Z142">
        <v>193</v>
      </c>
      <c r="AA142">
        <v>115</v>
      </c>
      <c r="AB142">
        <v>3031</v>
      </c>
      <c r="AC142">
        <v>103</v>
      </c>
      <c r="AD142">
        <v>97</v>
      </c>
      <c r="AE142">
        <v>2376</v>
      </c>
      <c r="AF142">
        <v>7</v>
      </c>
      <c r="AG142">
        <v>2</v>
      </c>
      <c r="AH142">
        <v>62</v>
      </c>
      <c r="AI142">
        <f t="shared" si="30"/>
        <v>83</v>
      </c>
      <c r="AJ142">
        <f t="shared" si="31"/>
        <v>16</v>
      </c>
      <c r="AK142">
        <f t="shared" si="32"/>
        <v>593</v>
      </c>
    </row>
    <row r="143" spans="1:37" x14ac:dyDescent="0.35">
      <c r="A143" s="14">
        <f t="shared" si="17"/>
        <v>44049</v>
      </c>
      <c r="B143">
        <v>503657</v>
      </c>
      <c r="C143">
        <v>47020</v>
      </c>
      <c r="D143">
        <v>35468</v>
      </c>
      <c r="E143">
        <v>906</v>
      </c>
      <c r="F143">
        <v>237</v>
      </c>
      <c r="H143">
        <v>68</v>
      </c>
      <c r="I143">
        <v>28</v>
      </c>
      <c r="J143">
        <v>56</v>
      </c>
      <c r="K143">
        <v>15</v>
      </c>
      <c r="L143">
        <v>9</v>
      </c>
      <c r="M143">
        <f t="shared" si="34"/>
        <v>7</v>
      </c>
      <c r="N143" s="7">
        <f t="shared" si="35"/>
        <v>456637</v>
      </c>
      <c r="O143" s="4">
        <f t="shared" si="36"/>
        <v>9.335718554492442E-2</v>
      </c>
      <c r="R143">
        <f t="shared" si="37"/>
        <v>608</v>
      </c>
      <c r="S143">
        <f t="shared" si="28"/>
        <v>5869</v>
      </c>
      <c r="T143" s="8">
        <f t="shared" si="29"/>
        <v>9.3870619113787246E-2</v>
      </c>
      <c r="U143" s="8">
        <f t="shared" si="42"/>
        <v>9.6497917522144663E-2</v>
      </c>
      <c r="V143">
        <f t="shared" si="38"/>
        <v>6477</v>
      </c>
      <c r="W143">
        <f t="shared" si="39"/>
        <v>10646</v>
      </c>
      <c r="X143" s="3">
        <f t="shared" si="40"/>
        <v>2.2261882397144467E-2</v>
      </c>
      <c r="Y143">
        <f t="shared" si="41"/>
        <v>13</v>
      </c>
      <c r="Z143">
        <v>199</v>
      </c>
      <c r="AA143">
        <v>118</v>
      </c>
      <c r="AB143">
        <v>3060</v>
      </c>
      <c r="AC143">
        <v>106</v>
      </c>
      <c r="AD143">
        <v>101</v>
      </c>
      <c r="AE143">
        <v>2419</v>
      </c>
      <c r="AF143">
        <v>7</v>
      </c>
      <c r="AG143">
        <v>2</v>
      </c>
      <c r="AH143">
        <v>62</v>
      </c>
      <c r="AI143">
        <f t="shared" si="30"/>
        <v>86</v>
      </c>
      <c r="AJ143">
        <f t="shared" si="31"/>
        <v>15</v>
      </c>
      <c r="AK143">
        <f t="shared" si="32"/>
        <v>579</v>
      </c>
    </row>
    <row r="144" spans="1:37" x14ac:dyDescent="0.35">
      <c r="A144" s="14">
        <f t="shared" si="17"/>
        <v>44050</v>
      </c>
      <c r="B144">
        <v>510522</v>
      </c>
      <c r="C144">
        <v>47728</v>
      </c>
      <c r="D144">
        <v>36248</v>
      </c>
      <c r="E144">
        <v>912</v>
      </c>
      <c r="F144">
        <v>223</v>
      </c>
      <c r="H144">
        <v>65</v>
      </c>
      <c r="I144">
        <v>33</v>
      </c>
      <c r="J144">
        <v>53</v>
      </c>
      <c r="K144">
        <v>13</v>
      </c>
      <c r="L144">
        <v>9</v>
      </c>
      <c r="M144">
        <f t="shared" si="34"/>
        <v>12</v>
      </c>
      <c r="N144" s="7">
        <f t="shared" si="35"/>
        <v>462794</v>
      </c>
      <c r="O144" s="4">
        <f t="shared" si="36"/>
        <v>9.3488625367760841E-2</v>
      </c>
      <c r="R144">
        <f t="shared" si="37"/>
        <v>708</v>
      </c>
      <c r="S144">
        <f t="shared" si="28"/>
        <v>6157</v>
      </c>
      <c r="T144" s="8">
        <f t="shared" si="29"/>
        <v>0.10313182811361982</v>
      </c>
      <c r="U144" s="8">
        <f t="shared" si="42"/>
        <v>9.2905067808708067E-2</v>
      </c>
      <c r="V144">
        <f t="shared" si="38"/>
        <v>6865</v>
      </c>
      <c r="W144">
        <f t="shared" si="39"/>
        <v>10568</v>
      </c>
      <c r="X144" s="3">
        <f t="shared" si="40"/>
        <v>2.1101438304314914E-2</v>
      </c>
      <c r="Y144">
        <f t="shared" si="41"/>
        <v>6</v>
      </c>
      <c r="Z144">
        <v>206</v>
      </c>
      <c r="AA144">
        <v>119</v>
      </c>
      <c r="AB144">
        <v>3088</v>
      </c>
      <c r="AC144">
        <v>108</v>
      </c>
      <c r="AD144">
        <v>103</v>
      </c>
      <c r="AE144">
        <v>2456</v>
      </c>
      <c r="AF144">
        <v>7</v>
      </c>
      <c r="AG144">
        <v>2</v>
      </c>
      <c r="AH144">
        <v>63</v>
      </c>
      <c r="AI144">
        <f t="shared" si="30"/>
        <v>91</v>
      </c>
      <c r="AJ144">
        <f t="shared" si="31"/>
        <v>14</v>
      </c>
      <c r="AK144">
        <f t="shared" si="32"/>
        <v>569</v>
      </c>
    </row>
    <row r="145" spans="1:40" x14ac:dyDescent="0.35">
      <c r="A145" s="14">
        <f t="shared" si="17"/>
        <v>44051</v>
      </c>
      <c r="B145">
        <v>514451</v>
      </c>
      <c r="C145">
        <v>48112</v>
      </c>
      <c r="D145">
        <v>36850</v>
      </c>
      <c r="E145">
        <v>925</v>
      </c>
      <c r="F145">
        <v>229</v>
      </c>
      <c r="H145">
        <v>58</v>
      </c>
      <c r="I145">
        <v>33</v>
      </c>
      <c r="J145">
        <v>50</v>
      </c>
      <c r="K145">
        <v>11</v>
      </c>
      <c r="L145">
        <v>7</v>
      </c>
      <c r="M145">
        <f t="shared" si="34"/>
        <v>10</v>
      </c>
      <c r="N145" s="7">
        <f t="shared" si="35"/>
        <v>466339</v>
      </c>
      <c r="O145" s="4">
        <f t="shared" si="36"/>
        <v>9.3521054483322999E-2</v>
      </c>
      <c r="R145">
        <f t="shared" si="37"/>
        <v>384</v>
      </c>
      <c r="S145">
        <f t="shared" si="28"/>
        <v>3545</v>
      </c>
      <c r="T145" s="8">
        <f t="shared" si="29"/>
        <v>9.7734792568083484E-2</v>
      </c>
      <c r="U145" s="8">
        <f t="shared" si="42"/>
        <v>9.3310997472521015E-2</v>
      </c>
      <c r="V145">
        <f t="shared" si="38"/>
        <v>3929</v>
      </c>
      <c r="W145">
        <f t="shared" si="39"/>
        <v>10337</v>
      </c>
      <c r="X145" s="3">
        <f t="shared" si="40"/>
        <v>2.2153429428267389E-2</v>
      </c>
      <c r="Y145">
        <f t="shared" si="41"/>
        <v>13</v>
      </c>
      <c r="Z145">
        <v>213</v>
      </c>
      <c r="AA145">
        <v>119</v>
      </c>
      <c r="AB145">
        <v>3100</v>
      </c>
      <c r="AC145">
        <v>109</v>
      </c>
      <c r="AD145">
        <v>104</v>
      </c>
      <c r="AE145">
        <v>2485</v>
      </c>
      <c r="AF145">
        <v>7</v>
      </c>
      <c r="AG145">
        <v>2</v>
      </c>
      <c r="AH145">
        <v>66</v>
      </c>
      <c r="AI145">
        <f t="shared" si="30"/>
        <v>97</v>
      </c>
      <c r="AJ145">
        <f t="shared" si="31"/>
        <v>13</v>
      </c>
      <c r="AK145">
        <f t="shared" si="32"/>
        <v>549</v>
      </c>
    </row>
    <row r="146" spans="1:40" x14ac:dyDescent="0.35">
      <c r="A146" s="14">
        <f t="shared" si="17"/>
        <v>44052</v>
      </c>
      <c r="B146">
        <v>521382</v>
      </c>
      <c r="C146">
        <v>48732</v>
      </c>
      <c r="D146">
        <v>37086</v>
      </c>
      <c r="E146">
        <v>930</v>
      </c>
      <c r="F146">
        <v>221</v>
      </c>
      <c r="H146">
        <v>57</v>
      </c>
      <c r="I146">
        <v>32</v>
      </c>
      <c r="J146">
        <v>48</v>
      </c>
      <c r="K146">
        <v>12</v>
      </c>
      <c r="L146">
        <v>10</v>
      </c>
      <c r="M146">
        <f t="shared" si="34"/>
        <v>12</v>
      </c>
      <c r="N146" s="7">
        <f t="shared" si="35"/>
        <v>472650</v>
      </c>
      <c r="O146" s="4">
        <f t="shared" si="36"/>
        <v>9.3466978146541313E-2</v>
      </c>
      <c r="R146">
        <f t="shared" si="37"/>
        <v>620</v>
      </c>
      <c r="S146">
        <f t="shared" si="28"/>
        <v>6311</v>
      </c>
      <c r="T146" s="8">
        <f t="shared" si="29"/>
        <v>8.9453181359111233E-2</v>
      </c>
      <c r="U146" s="8">
        <f t="shared" si="42"/>
        <v>9.1466501659447599E-2</v>
      </c>
      <c r="V146">
        <f t="shared" si="38"/>
        <v>6931</v>
      </c>
      <c r="W146">
        <f t="shared" si="39"/>
        <v>10716</v>
      </c>
      <c r="X146" s="3">
        <f t="shared" si="40"/>
        <v>2.0623366927958194E-2</v>
      </c>
      <c r="Y146">
        <f t="shared" si="41"/>
        <v>5</v>
      </c>
      <c r="Z146">
        <v>226</v>
      </c>
      <c r="AA146">
        <v>121</v>
      </c>
      <c r="AB146">
        <v>3120</v>
      </c>
      <c r="AC146">
        <v>111</v>
      </c>
      <c r="AD146">
        <v>104</v>
      </c>
      <c r="AE146">
        <v>2491</v>
      </c>
      <c r="AF146">
        <v>7</v>
      </c>
      <c r="AG146">
        <v>2</v>
      </c>
      <c r="AH146">
        <v>66</v>
      </c>
      <c r="AI146">
        <f t="shared" si="30"/>
        <v>108</v>
      </c>
      <c r="AJ146">
        <f t="shared" si="31"/>
        <v>15</v>
      </c>
      <c r="AK146">
        <f t="shared" si="32"/>
        <v>563</v>
      </c>
    </row>
    <row r="147" spans="1:40" x14ac:dyDescent="0.35">
      <c r="A147" s="14">
        <f t="shared" si="17"/>
        <v>44053</v>
      </c>
      <c r="B147">
        <v>523928</v>
      </c>
      <c r="C147">
        <v>49000</v>
      </c>
      <c r="D147">
        <v>37247</v>
      </c>
      <c r="E147">
        <v>931</v>
      </c>
      <c r="F147">
        <v>224</v>
      </c>
      <c r="H147">
        <v>57</v>
      </c>
      <c r="I147">
        <v>26</v>
      </c>
      <c r="J147">
        <v>46</v>
      </c>
      <c r="K147">
        <v>14</v>
      </c>
      <c r="L147">
        <v>7</v>
      </c>
      <c r="M147">
        <f t="shared" si="34"/>
        <v>9</v>
      </c>
      <c r="N147" s="7">
        <f t="shared" si="35"/>
        <v>474928</v>
      </c>
      <c r="O147" s="4">
        <f t="shared" si="36"/>
        <v>9.3524301048999101E-2</v>
      </c>
      <c r="R147">
        <f t="shared" si="37"/>
        <v>268</v>
      </c>
      <c r="S147">
        <f t="shared" si="28"/>
        <v>2278</v>
      </c>
      <c r="T147" s="8">
        <f t="shared" si="29"/>
        <v>0.10526315789473684</v>
      </c>
      <c r="U147" s="8">
        <f t="shared" si="42"/>
        <v>8.9913383626711377E-2</v>
      </c>
      <c r="V147">
        <f t="shared" si="38"/>
        <v>2546</v>
      </c>
      <c r="W147">
        <f t="shared" si="39"/>
        <v>10822</v>
      </c>
      <c r="X147" s="3">
        <f t="shared" si="40"/>
        <v>2.0698576972833119E-2</v>
      </c>
      <c r="Y147">
        <f t="shared" si="41"/>
        <v>1</v>
      </c>
      <c r="Z147">
        <v>226</v>
      </c>
      <c r="AA147">
        <v>121</v>
      </c>
      <c r="AB147">
        <v>3128</v>
      </c>
      <c r="AC147">
        <v>113</v>
      </c>
      <c r="AD147">
        <v>104</v>
      </c>
      <c r="AE147">
        <v>2503</v>
      </c>
      <c r="AF147">
        <v>7</v>
      </c>
      <c r="AG147">
        <v>2</v>
      </c>
      <c r="AH147">
        <v>66</v>
      </c>
      <c r="AI147">
        <f t="shared" si="30"/>
        <v>106</v>
      </c>
      <c r="AJ147">
        <f t="shared" si="31"/>
        <v>15</v>
      </c>
      <c r="AK147">
        <f t="shared" si="32"/>
        <v>559</v>
      </c>
    </row>
    <row r="148" spans="1:40" x14ac:dyDescent="0.35">
      <c r="A148" s="14">
        <f t="shared" si="17"/>
        <v>44054</v>
      </c>
      <c r="B148">
        <v>525593</v>
      </c>
      <c r="C148">
        <v>49164</v>
      </c>
      <c r="D148">
        <v>37979</v>
      </c>
      <c r="E148">
        <v>935</v>
      </c>
      <c r="F148">
        <v>244</v>
      </c>
      <c r="H148">
        <v>64</v>
      </c>
      <c r="I148">
        <v>34</v>
      </c>
      <c r="J148">
        <v>51</v>
      </c>
      <c r="K148">
        <v>13</v>
      </c>
      <c r="L148">
        <v>10</v>
      </c>
      <c r="M148">
        <f t="shared" si="34"/>
        <v>5</v>
      </c>
      <c r="N148" s="7">
        <f t="shared" si="35"/>
        <v>476429</v>
      </c>
      <c r="O148" s="4">
        <f t="shared" si="36"/>
        <v>9.3540058562423783E-2</v>
      </c>
      <c r="R148">
        <f t="shared" si="37"/>
        <v>164</v>
      </c>
      <c r="S148">
        <f t="shared" si="28"/>
        <v>1501</v>
      </c>
      <c r="T148" s="8">
        <f t="shared" si="29"/>
        <v>9.8498498498498496E-2</v>
      </c>
      <c r="U148" s="8">
        <f t="shared" si="42"/>
        <v>9.452233840304182E-2</v>
      </c>
      <c r="V148">
        <f t="shared" si="38"/>
        <v>1665</v>
      </c>
      <c r="W148">
        <f t="shared" si="39"/>
        <v>10250</v>
      </c>
      <c r="X148" s="3">
        <f t="shared" si="40"/>
        <v>2.3804878048780488E-2</v>
      </c>
      <c r="Y148">
        <f t="shared" si="41"/>
        <v>4</v>
      </c>
      <c r="Z148">
        <v>227</v>
      </c>
      <c r="AA148">
        <v>121</v>
      </c>
      <c r="AB148">
        <v>3134</v>
      </c>
      <c r="AC148">
        <v>116</v>
      </c>
      <c r="AD148">
        <v>106</v>
      </c>
      <c r="AE148">
        <v>2533</v>
      </c>
      <c r="AF148">
        <v>7</v>
      </c>
      <c r="AG148">
        <v>2</v>
      </c>
      <c r="AH148">
        <v>66</v>
      </c>
      <c r="AI148">
        <f t="shared" si="30"/>
        <v>104</v>
      </c>
      <c r="AJ148">
        <f t="shared" si="31"/>
        <v>13</v>
      </c>
      <c r="AK148">
        <f t="shared" si="32"/>
        <v>535</v>
      </c>
      <c r="AL148">
        <v>15</v>
      </c>
      <c r="AM148">
        <v>15</v>
      </c>
      <c r="AN148">
        <v>5</v>
      </c>
    </row>
    <row r="149" spans="1:40" x14ac:dyDescent="0.35">
      <c r="A149" s="14">
        <f t="shared" si="17"/>
        <v>44055</v>
      </c>
      <c r="B149">
        <v>530408</v>
      </c>
      <c r="C149">
        <v>49598</v>
      </c>
      <c r="D149">
        <v>38531</v>
      </c>
      <c r="E149">
        <v>946</v>
      </c>
      <c r="F149">
        <v>243</v>
      </c>
      <c r="H149">
        <v>72</v>
      </c>
      <c r="I149">
        <v>53</v>
      </c>
      <c r="J149">
        <v>51</v>
      </c>
      <c r="K149">
        <v>15</v>
      </c>
      <c r="L149">
        <v>4</v>
      </c>
      <c r="M149">
        <f t="shared" si="34"/>
        <v>4</v>
      </c>
      <c r="N149" s="7">
        <f t="shared" si="35"/>
        <v>480810</v>
      </c>
      <c r="O149" s="4">
        <f t="shared" si="36"/>
        <v>9.3509147674997364E-2</v>
      </c>
      <c r="R149">
        <f t="shared" si="37"/>
        <v>434</v>
      </c>
      <c r="S149">
        <f t="shared" si="28"/>
        <v>4381</v>
      </c>
      <c r="T149" s="8">
        <f t="shared" si="29"/>
        <v>9.0134994807891999E-2</v>
      </c>
      <c r="U149" s="8">
        <f t="shared" si="42"/>
        <v>9.5882990249187436E-2</v>
      </c>
      <c r="V149">
        <f t="shared" si="38"/>
        <v>4815</v>
      </c>
      <c r="W149">
        <f t="shared" si="39"/>
        <v>10121</v>
      </c>
      <c r="X149" s="3">
        <f t="shared" si="40"/>
        <v>2.4009485228732339E-2</v>
      </c>
      <c r="Y149">
        <f t="shared" si="41"/>
        <v>11</v>
      </c>
      <c r="Z149">
        <v>230</v>
      </c>
      <c r="AA149">
        <v>125</v>
      </c>
      <c r="AB149">
        <v>3161</v>
      </c>
      <c r="AC149">
        <v>120</v>
      </c>
      <c r="AD149">
        <v>108</v>
      </c>
      <c r="AE149">
        <v>2566</v>
      </c>
      <c r="AF149">
        <v>7</v>
      </c>
      <c r="AG149">
        <v>2</v>
      </c>
      <c r="AH149">
        <v>66</v>
      </c>
      <c r="AI149">
        <f t="shared" si="30"/>
        <v>103</v>
      </c>
      <c r="AJ149">
        <f t="shared" si="31"/>
        <v>15</v>
      </c>
      <c r="AK149">
        <f t="shared" si="32"/>
        <v>529</v>
      </c>
      <c r="AL149">
        <v>17</v>
      </c>
      <c r="AM149">
        <v>18</v>
      </c>
      <c r="AN149">
        <v>10</v>
      </c>
    </row>
    <row r="150" spans="1:40" x14ac:dyDescent="0.35">
      <c r="A150" s="14">
        <f t="shared" si="17"/>
        <v>44056</v>
      </c>
      <c r="B150">
        <v>535885</v>
      </c>
      <c r="C150">
        <v>50003</v>
      </c>
      <c r="D150">
        <v>39241</v>
      </c>
      <c r="E150">
        <v>954</v>
      </c>
      <c r="F150">
        <v>261</v>
      </c>
      <c r="H150">
        <v>88</v>
      </c>
      <c r="I150">
        <v>38</v>
      </c>
      <c r="J150">
        <v>53</v>
      </c>
      <c r="K150">
        <v>19</v>
      </c>
      <c r="L150">
        <v>8</v>
      </c>
      <c r="M150">
        <f t="shared" si="34"/>
        <v>6</v>
      </c>
      <c r="N150" s="7">
        <f t="shared" si="35"/>
        <v>485882</v>
      </c>
      <c r="O150" s="4">
        <f t="shared" si="36"/>
        <v>9.3309198801981769E-2</v>
      </c>
      <c r="R150">
        <f t="shared" si="37"/>
        <v>405</v>
      </c>
      <c r="S150">
        <f t="shared" si="28"/>
        <v>5072</v>
      </c>
      <c r="T150" s="8">
        <f t="shared" si="29"/>
        <v>7.3945590651816689E-2</v>
      </c>
      <c r="U150" s="8">
        <f t="shared" si="42"/>
        <v>9.2559265235199209E-2</v>
      </c>
      <c r="V150">
        <f t="shared" si="38"/>
        <v>5477</v>
      </c>
      <c r="W150">
        <f t="shared" si="39"/>
        <v>9808</v>
      </c>
      <c r="X150" s="3">
        <f t="shared" si="40"/>
        <v>2.6610929853181076E-2</v>
      </c>
      <c r="Y150">
        <f t="shared" si="41"/>
        <v>8</v>
      </c>
      <c r="Z150">
        <v>231</v>
      </c>
      <c r="AA150">
        <v>129</v>
      </c>
      <c r="AB150">
        <v>3189</v>
      </c>
      <c r="AC150">
        <v>123</v>
      </c>
      <c r="AD150">
        <v>110</v>
      </c>
      <c r="AE150">
        <v>2598</v>
      </c>
      <c r="AF150">
        <v>7</v>
      </c>
      <c r="AG150">
        <v>2</v>
      </c>
      <c r="AH150">
        <v>66</v>
      </c>
      <c r="AI150">
        <f t="shared" si="30"/>
        <v>101</v>
      </c>
      <c r="AJ150">
        <f t="shared" si="31"/>
        <v>17</v>
      </c>
      <c r="AK150">
        <f t="shared" si="32"/>
        <v>525</v>
      </c>
    </row>
    <row r="151" spans="1:40" x14ac:dyDescent="0.35">
      <c r="A151" s="14">
        <f t="shared" si="17"/>
        <v>44057</v>
      </c>
      <c r="B151">
        <v>540974</v>
      </c>
      <c r="C151">
        <v>50681</v>
      </c>
      <c r="D151">
        <v>39788</v>
      </c>
      <c r="E151">
        <v>964</v>
      </c>
      <c r="F151">
        <v>258</v>
      </c>
      <c r="H151">
        <v>75</v>
      </c>
      <c r="I151">
        <v>31</v>
      </c>
      <c r="J151">
        <v>61</v>
      </c>
      <c r="K151">
        <v>18</v>
      </c>
      <c r="L151">
        <v>12</v>
      </c>
      <c r="M151">
        <f t="shared" si="34"/>
        <v>4</v>
      </c>
      <c r="N151" s="7">
        <f t="shared" ref="N151:N157" si="43">B151-C151</f>
        <v>490293</v>
      </c>
      <c r="O151" s="4">
        <f t="shared" ref="O151:O156" si="44">C151/B151</f>
        <v>9.3684724219648269E-2</v>
      </c>
      <c r="R151">
        <f t="shared" ref="R151:R172" si="45">C151-C150</f>
        <v>678</v>
      </c>
      <c r="S151">
        <f t="shared" si="28"/>
        <v>4411</v>
      </c>
      <c r="T151" s="8">
        <f t="shared" si="29"/>
        <v>0.13322853212811947</v>
      </c>
      <c r="U151" s="8">
        <f t="shared" si="42"/>
        <v>9.697228425062393E-2</v>
      </c>
      <c r="V151">
        <f t="shared" ref="V151:V172" si="46">B151-B150</f>
        <v>5089</v>
      </c>
      <c r="W151">
        <f t="shared" ref="W151:W172" si="47">C151-D151-E151</f>
        <v>9929</v>
      </c>
      <c r="X151" s="3">
        <f t="shared" ref="X151:X172" si="48">F151/W151</f>
        <v>2.5984489878134755E-2</v>
      </c>
      <c r="Y151">
        <f t="shared" ref="Y151:Y173" si="49">E151-E150</f>
        <v>10</v>
      </c>
      <c r="Z151">
        <v>235</v>
      </c>
      <c r="AA151">
        <v>132</v>
      </c>
      <c r="AB151">
        <v>3217</v>
      </c>
      <c r="AC151">
        <v>127</v>
      </c>
      <c r="AD151">
        <v>111</v>
      </c>
      <c r="AE151">
        <v>2612</v>
      </c>
      <c r="AF151">
        <v>7</v>
      </c>
      <c r="AG151">
        <v>2</v>
      </c>
      <c r="AH151">
        <v>66</v>
      </c>
      <c r="AI151">
        <f t="shared" si="30"/>
        <v>101</v>
      </c>
      <c r="AJ151">
        <f t="shared" si="31"/>
        <v>19</v>
      </c>
      <c r="AK151">
        <f t="shared" si="32"/>
        <v>539</v>
      </c>
      <c r="AL151">
        <v>17</v>
      </c>
      <c r="AM151">
        <v>18</v>
      </c>
      <c r="AN151">
        <v>12</v>
      </c>
    </row>
    <row r="152" spans="1:40" x14ac:dyDescent="0.35">
      <c r="A152" s="14">
        <f t="shared" ref="A152:A246" si="50">A151+1</f>
        <v>44058</v>
      </c>
      <c r="B152">
        <v>552417</v>
      </c>
      <c r="C152">
        <v>51648</v>
      </c>
      <c r="D152">
        <v>40359</v>
      </c>
      <c r="E152">
        <v>972</v>
      </c>
      <c r="F152">
        <v>261</v>
      </c>
      <c r="H152">
        <v>82</v>
      </c>
      <c r="I152">
        <v>33</v>
      </c>
      <c r="J152">
        <v>64</v>
      </c>
      <c r="K152">
        <v>21</v>
      </c>
      <c r="L152">
        <v>11</v>
      </c>
      <c r="M152">
        <f t="shared" si="34"/>
        <v>8</v>
      </c>
      <c r="N152" s="7">
        <f t="shared" si="43"/>
        <v>500769</v>
      </c>
      <c r="O152" s="4">
        <f t="shared" si="44"/>
        <v>9.3494588327296221E-2</v>
      </c>
      <c r="R152">
        <f t="shared" si="45"/>
        <v>967</v>
      </c>
      <c r="S152">
        <f t="shared" si="28"/>
        <v>10476</v>
      </c>
      <c r="T152" s="8">
        <f t="shared" si="29"/>
        <v>8.4505811413090978E-2</v>
      </c>
      <c r="U152" s="8">
        <f t="shared" si="42"/>
        <v>9.3135963757045775E-2</v>
      </c>
      <c r="V152">
        <f t="shared" si="46"/>
        <v>11443</v>
      </c>
      <c r="W152">
        <f t="shared" si="47"/>
        <v>10317</v>
      </c>
      <c r="X152" s="3">
        <f t="shared" si="48"/>
        <v>2.5298051759232335E-2</v>
      </c>
      <c r="Y152">
        <f t="shared" si="49"/>
        <v>8</v>
      </c>
      <c r="Z152">
        <v>242</v>
      </c>
      <c r="AA152">
        <v>134</v>
      </c>
      <c r="AB152">
        <v>3265</v>
      </c>
      <c r="AC152">
        <v>132</v>
      </c>
      <c r="AD152">
        <v>114</v>
      </c>
      <c r="AE152">
        <v>2648</v>
      </c>
      <c r="AF152">
        <v>7</v>
      </c>
      <c r="AG152">
        <v>2</v>
      </c>
      <c r="AH152">
        <v>66</v>
      </c>
      <c r="AI152">
        <f t="shared" si="30"/>
        <v>103</v>
      </c>
      <c r="AJ152">
        <f t="shared" si="31"/>
        <v>18</v>
      </c>
      <c r="AK152">
        <f t="shared" si="32"/>
        <v>551</v>
      </c>
      <c r="AL152">
        <v>17</v>
      </c>
      <c r="AM152">
        <v>18</v>
      </c>
      <c r="AN152">
        <v>12</v>
      </c>
    </row>
    <row r="153" spans="1:40" x14ac:dyDescent="0.35">
      <c r="A153" s="14">
        <f t="shared" si="50"/>
        <v>44059</v>
      </c>
      <c r="B153">
        <v>558674</v>
      </c>
      <c r="C153">
        <v>52221</v>
      </c>
      <c r="D153">
        <v>40489</v>
      </c>
      <c r="E153">
        <v>975</v>
      </c>
      <c r="F153">
        <v>271</v>
      </c>
      <c r="H153">
        <v>80</v>
      </c>
      <c r="I153">
        <v>43</v>
      </c>
      <c r="J153">
        <v>62</v>
      </c>
      <c r="K153">
        <v>19</v>
      </c>
      <c r="L153">
        <v>13</v>
      </c>
      <c r="M153">
        <f t="shared" si="34"/>
        <v>15</v>
      </c>
      <c r="N153" s="7">
        <f t="shared" si="43"/>
        <v>506453</v>
      </c>
      <c r="O153" s="4">
        <f t="shared" si="44"/>
        <v>9.3473116701332085E-2</v>
      </c>
      <c r="R153">
        <f t="shared" si="45"/>
        <v>573</v>
      </c>
      <c r="S153">
        <f t="shared" si="28"/>
        <v>5684</v>
      </c>
      <c r="T153" s="8">
        <f t="shared" si="29"/>
        <v>9.1577433274732306E-2</v>
      </c>
      <c r="U153" s="8">
        <f t="shared" si="42"/>
        <v>9.3558940255282635E-2</v>
      </c>
      <c r="V153">
        <f t="shared" si="46"/>
        <v>6257</v>
      </c>
      <c r="W153">
        <f t="shared" si="47"/>
        <v>10757</v>
      </c>
      <c r="X153" s="3">
        <f t="shared" si="48"/>
        <v>2.5192897648043135E-2</v>
      </c>
      <c r="Y153">
        <f t="shared" si="49"/>
        <v>3</v>
      </c>
      <c r="Z153">
        <v>243</v>
      </c>
      <c r="AA153">
        <v>138</v>
      </c>
      <c r="AB153">
        <v>3285</v>
      </c>
      <c r="AC153">
        <v>133</v>
      </c>
      <c r="AD153">
        <v>116</v>
      </c>
      <c r="AE153">
        <v>2651</v>
      </c>
      <c r="AF153">
        <v>7</v>
      </c>
      <c r="AG153">
        <v>2</v>
      </c>
      <c r="AH153">
        <v>66</v>
      </c>
      <c r="AI153">
        <f t="shared" si="30"/>
        <v>103</v>
      </c>
      <c r="AJ153">
        <f t="shared" si="31"/>
        <v>20</v>
      </c>
      <c r="AK153">
        <f t="shared" si="32"/>
        <v>568</v>
      </c>
    </row>
    <row r="154" spans="1:40" x14ac:dyDescent="0.35">
      <c r="A154" s="14">
        <f t="shared" si="50"/>
        <v>44060</v>
      </c>
      <c r="B154">
        <v>561218</v>
      </c>
      <c r="C154">
        <v>52611</v>
      </c>
      <c r="D154">
        <v>40636</v>
      </c>
      <c r="E154">
        <v>975</v>
      </c>
      <c r="F154">
        <v>283</v>
      </c>
      <c r="H154">
        <v>85</v>
      </c>
      <c r="I154">
        <v>31</v>
      </c>
      <c r="J154">
        <v>62</v>
      </c>
      <c r="K154">
        <v>20</v>
      </c>
      <c r="L154">
        <v>5</v>
      </c>
      <c r="M154">
        <f t="shared" si="34"/>
        <v>5</v>
      </c>
      <c r="N154" s="7">
        <f t="shared" si="43"/>
        <v>508607</v>
      </c>
      <c r="O154" s="4">
        <f t="shared" si="44"/>
        <v>9.3744320388868499E-2</v>
      </c>
      <c r="R154">
        <f t="shared" si="45"/>
        <v>390</v>
      </c>
      <c r="S154">
        <f t="shared" si="28"/>
        <v>2154</v>
      </c>
      <c r="T154" s="8">
        <f t="shared" si="29"/>
        <v>0.15330188679245282</v>
      </c>
      <c r="U154" s="8">
        <f t="shared" si="42"/>
        <v>9.6835612764816309E-2</v>
      </c>
      <c r="V154">
        <f t="shared" si="46"/>
        <v>2544</v>
      </c>
      <c r="W154">
        <f t="shared" si="47"/>
        <v>11000</v>
      </c>
      <c r="X154" s="3">
        <f t="shared" si="48"/>
        <v>2.5727272727272727E-2</v>
      </c>
      <c r="Y154">
        <f t="shared" si="49"/>
        <v>0</v>
      </c>
      <c r="Z154">
        <v>244</v>
      </c>
      <c r="AA154">
        <v>140</v>
      </c>
      <c r="AB154">
        <v>3309</v>
      </c>
      <c r="AC154">
        <v>133</v>
      </c>
      <c r="AD154">
        <v>116</v>
      </c>
      <c r="AE154">
        <v>2656</v>
      </c>
      <c r="AF154">
        <v>7</v>
      </c>
      <c r="AG154">
        <v>2</v>
      </c>
      <c r="AH154">
        <v>66</v>
      </c>
      <c r="AI154">
        <f t="shared" si="30"/>
        <v>104</v>
      </c>
      <c r="AJ154">
        <f t="shared" si="31"/>
        <v>22</v>
      </c>
      <c r="AK154">
        <f t="shared" si="32"/>
        <v>587</v>
      </c>
      <c r="AL154">
        <v>3</v>
      </c>
      <c r="AM154">
        <v>3</v>
      </c>
      <c r="AN154">
        <v>18</v>
      </c>
    </row>
    <row r="155" spans="1:40" x14ac:dyDescent="0.35">
      <c r="A155" s="14">
        <f t="shared" si="50"/>
        <v>44061</v>
      </c>
      <c r="B155">
        <v>564443</v>
      </c>
      <c r="C155">
        <v>52918</v>
      </c>
      <c r="D155">
        <v>41487</v>
      </c>
      <c r="E155">
        <v>987</v>
      </c>
      <c r="F155">
        <v>287</v>
      </c>
      <c r="H155">
        <v>86</v>
      </c>
      <c r="I155">
        <v>31</v>
      </c>
      <c r="J155">
        <v>59</v>
      </c>
      <c r="K155">
        <v>20</v>
      </c>
      <c r="L155">
        <v>7</v>
      </c>
      <c r="M155">
        <f t="shared" si="34"/>
        <v>10</v>
      </c>
      <c r="N155" s="7">
        <f t="shared" si="43"/>
        <v>511525</v>
      </c>
      <c r="O155" s="4">
        <f t="shared" si="44"/>
        <v>9.3752602122800704E-2</v>
      </c>
      <c r="R155">
        <f t="shared" si="45"/>
        <v>307</v>
      </c>
      <c r="S155">
        <f t="shared" ref="S155:S172" si="51">N155-N154</f>
        <v>2918</v>
      </c>
      <c r="T155" s="8">
        <f t="shared" ref="T155:T172" si="52">R155/V155</f>
        <v>9.5193798449612399E-2</v>
      </c>
      <c r="U155" s="8">
        <f t="shared" si="42"/>
        <v>9.6628056628056624E-2</v>
      </c>
      <c r="V155">
        <f t="shared" si="46"/>
        <v>3225</v>
      </c>
      <c r="W155">
        <f t="shared" si="47"/>
        <v>10444</v>
      </c>
      <c r="X155" s="3">
        <f t="shared" si="48"/>
        <v>2.7479892761394103E-2</v>
      </c>
      <c r="Y155">
        <f t="shared" si="49"/>
        <v>12</v>
      </c>
      <c r="Z155">
        <v>245</v>
      </c>
      <c r="AA155">
        <v>141</v>
      </c>
      <c r="AB155">
        <v>3326</v>
      </c>
      <c r="AC155">
        <v>138</v>
      </c>
      <c r="AD155">
        <v>118</v>
      </c>
      <c r="AE155">
        <v>2684</v>
      </c>
      <c r="AF155">
        <v>7</v>
      </c>
      <c r="AG155">
        <v>2</v>
      </c>
      <c r="AH155">
        <v>67</v>
      </c>
      <c r="AI155">
        <f t="shared" ref="AI155:AI173" si="53">Z155-AC155-AF155</f>
        <v>100</v>
      </c>
      <c r="AJ155">
        <f t="shared" ref="AJ155:AJ173" si="54">AA155-AD155-AG155</f>
        <v>21</v>
      </c>
      <c r="AK155">
        <f t="shared" ref="AK155:AK173" si="55">AB155-AE155-AH155</f>
        <v>575</v>
      </c>
    </row>
    <row r="156" spans="1:40" x14ac:dyDescent="0.35">
      <c r="A156" s="14">
        <f t="shared" si="50"/>
        <v>44062</v>
      </c>
      <c r="B156">
        <v>569961</v>
      </c>
      <c r="C156">
        <v>53483</v>
      </c>
      <c r="D156">
        <v>41940</v>
      </c>
      <c r="E156">
        <v>1002</v>
      </c>
      <c r="F156">
        <v>299</v>
      </c>
      <c r="H156">
        <v>90</v>
      </c>
      <c r="I156">
        <v>46</v>
      </c>
      <c r="J156">
        <v>67</v>
      </c>
      <c r="K156">
        <v>25</v>
      </c>
      <c r="L156">
        <v>12</v>
      </c>
      <c r="M156">
        <f t="shared" si="34"/>
        <v>4</v>
      </c>
      <c r="N156" s="7">
        <f t="shared" si="43"/>
        <v>516478</v>
      </c>
      <c r="O156" s="4">
        <f t="shared" si="44"/>
        <v>9.3836244936057023E-2</v>
      </c>
      <c r="R156">
        <f t="shared" si="45"/>
        <v>565</v>
      </c>
      <c r="S156">
        <f t="shared" si="51"/>
        <v>4953</v>
      </c>
      <c r="T156" s="8">
        <f t="shared" si="52"/>
        <v>0.10239217107647698</v>
      </c>
      <c r="U156" s="8">
        <f t="shared" si="42"/>
        <v>9.8222637979420019E-2</v>
      </c>
      <c r="V156">
        <f t="shared" si="46"/>
        <v>5518</v>
      </c>
      <c r="W156">
        <f t="shared" si="47"/>
        <v>10541</v>
      </c>
      <c r="X156" s="3">
        <f t="shared" si="48"/>
        <v>2.8365430224836355E-2</v>
      </c>
      <c r="Y156">
        <f t="shared" si="49"/>
        <v>15</v>
      </c>
      <c r="Z156">
        <v>248</v>
      </c>
      <c r="AA156">
        <v>143</v>
      </c>
      <c r="AB156">
        <v>3362</v>
      </c>
      <c r="AC156">
        <v>146</v>
      </c>
      <c r="AD156">
        <v>120</v>
      </c>
      <c r="AE156">
        <v>2713</v>
      </c>
      <c r="AF156">
        <v>7</v>
      </c>
      <c r="AG156">
        <v>2</v>
      </c>
      <c r="AH156">
        <v>67</v>
      </c>
      <c r="AI156">
        <f t="shared" si="53"/>
        <v>95</v>
      </c>
      <c r="AJ156">
        <f t="shared" si="54"/>
        <v>21</v>
      </c>
      <c r="AK156">
        <f t="shared" si="55"/>
        <v>582</v>
      </c>
      <c r="AL156">
        <v>3</v>
      </c>
      <c r="AM156">
        <v>4</v>
      </c>
      <c r="AN156">
        <v>19</v>
      </c>
    </row>
    <row r="157" spans="1:40" x14ac:dyDescent="0.35">
      <c r="A157" s="14">
        <f t="shared" si="50"/>
        <v>44063</v>
      </c>
      <c r="B157">
        <v>576461</v>
      </c>
      <c r="C157">
        <v>53781</v>
      </c>
      <c r="D157">
        <v>42300</v>
      </c>
      <c r="E157">
        <v>1011</v>
      </c>
      <c r="F157">
        <v>300</v>
      </c>
      <c r="H157">
        <v>89</v>
      </c>
      <c r="I157">
        <v>43</v>
      </c>
      <c r="J157">
        <v>64</v>
      </c>
      <c r="K157">
        <v>22</v>
      </c>
      <c r="L157">
        <v>3</v>
      </c>
      <c r="M157">
        <f t="shared" si="34"/>
        <v>6</v>
      </c>
      <c r="N157" s="7">
        <f t="shared" si="43"/>
        <v>522680</v>
      </c>
      <c r="O157" s="4">
        <f>C157/B157</f>
        <v>9.3295123173987485E-2</v>
      </c>
      <c r="R157">
        <f t="shared" si="45"/>
        <v>298</v>
      </c>
      <c r="S157">
        <f t="shared" si="51"/>
        <v>6202</v>
      </c>
      <c r="T157" s="8">
        <f t="shared" si="52"/>
        <v>4.5846153846153849E-2</v>
      </c>
      <c r="U157" s="8">
        <f t="shared" si="42"/>
        <v>9.3109227129337543E-2</v>
      </c>
      <c r="V157">
        <f t="shared" si="46"/>
        <v>6500</v>
      </c>
      <c r="W157">
        <f t="shared" si="47"/>
        <v>10470</v>
      </c>
      <c r="X157" s="3">
        <f t="shared" si="48"/>
        <v>2.865329512893983E-2</v>
      </c>
      <c r="Y157">
        <f t="shared" si="49"/>
        <v>9</v>
      </c>
      <c r="Z157">
        <v>252</v>
      </c>
      <c r="AA157">
        <v>146</v>
      </c>
      <c r="AB157">
        <v>3400</v>
      </c>
      <c r="AC157">
        <v>150</v>
      </c>
      <c r="AD157">
        <v>123</v>
      </c>
      <c r="AE157">
        <v>2745</v>
      </c>
      <c r="AF157">
        <v>7</v>
      </c>
      <c r="AG157">
        <v>2</v>
      </c>
      <c r="AH157">
        <v>67</v>
      </c>
      <c r="AI157">
        <f t="shared" si="53"/>
        <v>95</v>
      </c>
      <c r="AJ157">
        <f t="shared" si="54"/>
        <v>21</v>
      </c>
      <c r="AK157">
        <f t="shared" si="55"/>
        <v>588</v>
      </c>
      <c r="AL157">
        <v>4</v>
      </c>
      <c r="AM157">
        <v>5</v>
      </c>
      <c r="AN157">
        <v>17</v>
      </c>
    </row>
    <row r="158" spans="1:40" x14ac:dyDescent="0.35">
      <c r="A158" s="14">
        <f t="shared" si="50"/>
        <v>44064</v>
      </c>
      <c r="B158">
        <v>585489</v>
      </c>
      <c r="C158">
        <v>54650</v>
      </c>
      <c r="D158">
        <v>42809</v>
      </c>
      <c r="E158">
        <v>1016</v>
      </c>
      <c r="F158">
        <v>293</v>
      </c>
      <c r="H158">
        <v>81</v>
      </c>
      <c r="I158">
        <v>43</v>
      </c>
      <c r="J158">
        <v>66</v>
      </c>
      <c r="K158">
        <v>19</v>
      </c>
      <c r="L158">
        <v>11</v>
      </c>
      <c r="M158">
        <f t="shared" si="34"/>
        <v>9</v>
      </c>
      <c r="N158" s="7">
        <f>B158-C158</f>
        <v>530839</v>
      </c>
      <c r="O158" s="4">
        <f>C158/B158</f>
        <v>9.3340780100053117E-2</v>
      </c>
      <c r="R158">
        <f t="shared" si="45"/>
        <v>869</v>
      </c>
      <c r="S158">
        <f t="shared" si="51"/>
        <v>8159</v>
      </c>
      <c r="T158" s="8">
        <f t="shared" si="52"/>
        <v>9.6256092157731496E-2</v>
      </c>
      <c r="U158" s="8">
        <f t="shared" si="42"/>
        <v>8.9160956980792988E-2</v>
      </c>
      <c r="V158">
        <f t="shared" si="46"/>
        <v>9028</v>
      </c>
      <c r="W158">
        <f t="shared" si="47"/>
        <v>10825</v>
      </c>
      <c r="X158" s="3">
        <f t="shared" si="48"/>
        <v>2.7066974595842955E-2</v>
      </c>
      <c r="Y158">
        <f t="shared" si="49"/>
        <v>5</v>
      </c>
      <c r="Z158">
        <v>257</v>
      </c>
      <c r="AA158">
        <v>149</v>
      </c>
      <c r="AB158">
        <v>3442</v>
      </c>
      <c r="AC158">
        <v>154</v>
      </c>
      <c r="AD158">
        <v>128</v>
      </c>
      <c r="AE158">
        <v>2781</v>
      </c>
      <c r="AF158">
        <v>7</v>
      </c>
      <c r="AG158">
        <v>2</v>
      </c>
      <c r="AH158">
        <v>67</v>
      </c>
      <c r="AI158">
        <f t="shared" si="53"/>
        <v>96</v>
      </c>
      <c r="AJ158">
        <f t="shared" si="54"/>
        <v>19</v>
      </c>
      <c r="AK158">
        <f t="shared" si="55"/>
        <v>594</v>
      </c>
      <c r="AL158">
        <v>2</v>
      </c>
      <c r="AM158">
        <v>3</v>
      </c>
      <c r="AN158">
        <v>20</v>
      </c>
    </row>
    <row r="159" spans="1:40" x14ac:dyDescent="0.35">
      <c r="A159" s="14">
        <f t="shared" si="50"/>
        <v>44065</v>
      </c>
      <c r="B159">
        <v>591013</v>
      </c>
      <c r="C159">
        <v>55496</v>
      </c>
      <c r="D159">
        <v>43349</v>
      </c>
      <c r="E159">
        <v>1030</v>
      </c>
      <c r="F159">
        <v>268</v>
      </c>
      <c r="H159">
        <v>79</v>
      </c>
      <c r="I159">
        <v>33</v>
      </c>
      <c r="J159">
        <v>66</v>
      </c>
      <c r="K159">
        <v>15</v>
      </c>
      <c r="L159">
        <v>9</v>
      </c>
      <c r="M159">
        <f t="shared" si="34"/>
        <v>9</v>
      </c>
      <c r="N159" s="7">
        <f>B159-C159</f>
        <v>535517</v>
      </c>
      <c r="O159" s="4">
        <f>C159/B159</f>
        <v>9.3899795774373823E-2</v>
      </c>
      <c r="R159">
        <f t="shared" si="45"/>
        <v>846</v>
      </c>
      <c r="S159">
        <f t="shared" si="51"/>
        <v>4678</v>
      </c>
      <c r="T159" s="8">
        <f t="shared" si="52"/>
        <v>0.15314989138305576</v>
      </c>
      <c r="U159" s="8">
        <f t="shared" si="42"/>
        <v>9.9699450720281899E-2</v>
      </c>
      <c r="V159">
        <f t="shared" si="46"/>
        <v>5524</v>
      </c>
      <c r="W159">
        <f t="shared" si="47"/>
        <v>11117</v>
      </c>
      <c r="X159" s="3">
        <f t="shared" si="48"/>
        <v>2.410722317171899E-2</v>
      </c>
      <c r="Y159">
        <f t="shared" si="49"/>
        <v>14</v>
      </c>
      <c r="Z159">
        <v>260</v>
      </c>
      <c r="AA159">
        <v>152</v>
      </c>
      <c r="AB159">
        <v>3491</v>
      </c>
      <c r="AC159">
        <v>161</v>
      </c>
      <c r="AD159">
        <v>134</v>
      </c>
      <c r="AE159">
        <v>2805</v>
      </c>
      <c r="AF159">
        <v>7</v>
      </c>
      <c r="AG159">
        <v>2</v>
      </c>
      <c r="AH159">
        <v>69</v>
      </c>
      <c r="AI159">
        <f t="shared" si="53"/>
        <v>92</v>
      </c>
      <c r="AJ159">
        <f t="shared" si="54"/>
        <v>16</v>
      </c>
      <c r="AK159">
        <f t="shared" si="55"/>
        <v>617</v>
      </c>
      <c r="AL159">
        <v>2</v>
      </c>
      <c r="AM159">
        <v>3</v>
      </c>
      <c r="AN159">
        <v>20</v>
      </c>
    </row>
    <row r="160" spans="1:40" x14ac:dyDescent="0.35">
      <c r="A160" s="14">
        <f t="shared" si="50"/>
        <v>44066</v>
      </c>
      <c r="B160">
        <v>595256</v>
      </c>
      <c r="C160">
        <v>56087</v>
      </c>
      <c r="D160">
        <v>43472</v>
      </c>
      <c r="E160">
        <v>1033</v>
      </c>
      <c r="F160">
        <v>260</v>
      </c>
      <c r="H160">
        <v>82</v>
      </c>
      <c r="I160">
        <v>42</v>
      </c>
      <c r="J160">
        <v>59</v>
      </c>
      <c r="K160">
        <v>16</v>
      </c>
      <c r="L160">
        <v>6</v>
      </c>
      <c r="M160">
        <f t="shared" ref="M160:M191" si="56">-(J160-J159)+L160</f>
        <v>13</v>
      </c>
      <c r="N160" s="7">
        <f t="shared" ref="N160:N171" si="57">B160-C160</f>
        <v>539169</v>
      </c>
      <c r="O160" s="4">
        <f t="shared" ref="O160:O171" si="58">C160/B160</f>
        <v>9.4223325762361074E-2</v>
      </c>
      <c r="R160">
        <f t="shared" si="45"/>
        <v>591</v>
      </c>
      <c r="S160">
        <f t="shared" si="51"/>
        <v>3652</v>
      </c>
      <c r="T160" s="8">
        <f t="shared" si="52"/>
        <v>0.13928823945321706</v>
      </c>
      <c r="U160" s="8">
        <f t="shared" si="42"/>
        <v>0.10568038926247882</v>
      </c>
      <c r="V160">
        <f t="shared" si="46"/>
        <v>4243</v>
      </c>
      <c r="W160">
        <f t="shared" si="47"/>
        <v>11582</v>
      </c>
      <c r="X160" s="3">
        <f t="shared" si="48"/>
        <v>2.2448627180107063E-2</v>
      </c>
      <c r="Y160">
        <f t="shared" si="49"/>
        <v>3</v>
      </c>
      <c r="Z160">
        <v>265</v>
      </c>
      <c r="AA160">
        <v>159</v>
      </c>
      <c r="AB160">
        <v>3502</v>
      </c>
      <c r="AC160">
        <v>161</v>
      </c>
      <c r="AD160">
        <v>134</v>
      </c>
      <c r="AE160">
        <v>2814</v>
      </c>
      <c r="AF160">
        <v>7</v>
      </c>
      <c r="AG160">
        <v>2</v>
      </c>
      <c r="AH160">
        <v>69</v>
      </c>
      <c r="AI160">
        <f t="shared" si="53"/>
        <v>97</v>
      </c>
      <c r="AJ160">
        <f t="shared" si="54"/>
        <v>23</v>
      </c>
      <c r="AK160">
        <f t="shared" si="55"/>
        <v>619</v>
      </c>
      <c r="AL160">
        <v>2</v>
      </c>
      <c r="AM160">
        <v>3</v>
      </c>
      <c r="AN160">
        <v>20</v>
      </c>
    </row>
    <row r="161" spans="1:40" x14ac:dyDescent="0.35">
      <c r="A161" s="14">
        <f t="shared" si="50"/>
        <v>44067</v>
      </c>
      <c r="B161">
        <v>597550</v>
      </c>
      <c r="C161">
        <v>56504</v>
      </c>
      <c r="D161">
        <v>43599</v>
      </c>
      <c r="E161">
        <v>1037</v>
      </c>
      <c r="F161">
        <v>275</v>
      </c>
      <c r="H161">
        <v>86</v>
      </c>
      <c r="I161">
        <v>37</v>
      </c>
      <c r="J161">
        <v>62</v>
      </c>
      <c r="K161">
        <v>17</v>
      </c>
      <c r="L161">
        <v>8</v>
      </c>
      <c r="M161">
        <f t="shared" si="56"/>
        <v>5</v>
      </c>
      <c r="N161" s="7">
        <f t="shared" si="57"/>
        <v>541046</v>
      </c>
      <c r="O161" s="4">
        <f t="shared" si="58"/>
        <v>9.4559451091958832E-2</v>
      </c>
      <c r="R161">
        <f t="shared" si="45"/>
        <v>417</v>
      </c>
      <c r="S161">
        <f t="shared" si="51"/>
        <v>1877</v>
      </c>
      <c r="T161" s="8">
        <f t="shared" si="52"/>
        <v>0.18177855274629467</v>
      </c>
      <c r="U161" s="8">
        <f t="shared" si="42"/>
        <v>0.10715072112738082</v>
      </c>
      <c r="V161">
        <f t="shared" si="46"/>
        <v>2294</v>
      </c>
      <c r="W161">
        <f t="shared" si="47"/>
        <v>11868</v>
      </c>
      <c r="X161" s="3">
        <f t="shared" si="48"/>
        <v>2.3171553758004719E-2</v>
      </c>
      <c r="Y161">
        <f t="shared" si="49"/>
        <v>4</v>
      </c>
      <c r="Z161">
        <v>265</v>
      </c>
      <c r="AA161">
        <v>163</v>
      </c>
      <c r="AB161">
        <v>3514</v>
      </c>
      <c r="AC161">
        <v>163</v>
      </c>
      <c r="AD161">
        <v>134</v>
      </c>
      <c r="AE161">
        <v>2818</v>
      </c>
      <c r="AF161">
        <v>7</v>
      </c>
      <c r="AG161">
        <v>2</v>
      </c>
      <c r="AH161">
        <v>70</v>
      </c>
      <c r="AI161">
        <f t="shared" si="53"/>
        <v>95</v>
      </c>
      <c r="AJ161">
        <f t="shared" si="54"/>
        <v>27</v>
      </c>
      <c r="AK161">
        <f t="shared" si="55"/>
        <v>626</v>
      </c>
    </row>
    <row r="162" spans="1:40" x14ac:dyDescent="0.35">
      <c r="A162" s="14">
        <f t="shared" si="50"/>
        <v>44068</v>
      </c>
      <c r="B162">
        <v>601441</v>
      </c>
      <c r="C162">
        <v>57049</v>
      </c>
      <c r="D162">
        <v>44301</v>
      </c>
      <c r="E162">
        <v>1047</v>
      </c>
      <c r="F162">
        <v>295</v>
      </c>
      <c r="H162">
        <v>82</v>
      </c>
      <c r="I162">
        <v>37</v>
      </c>
      <c r="J162">
        <v>65</v>
      </c>
      <c r="K162">
        <v>14</v>
      </c>
      <c r="L162">
        <v>4</v>
      </c>
      <c r="M162">
        <f t="shared" si="56"/>
        <v>1</v>
      </c>
      <c r="N162" s="7">
        <f t="shared" si="57"/>
        <v>544392</v>
      </c>
      <c r="O162" s="4">
        <f t="shared" si="58"/>
        <v>9.4853859314546235E-2</v>
      </c>
      <c r="R162">
        <f t="shared" si="45"/>
        <v>545</v>
      </c>
      <c r="S162">
        <f t="shared" si="51"/>
        <v>3346</v>
      </c>
      <c r="T162" s="8">
        <f t="shared" si="52"/>
        <v>0.14006682086867128</v>
      </c>
      <c r="U162" s="8">
        <f t="shared" si="42"/>
        <v>0.11165468403697497</v>
      </c>
      <c r="V162">
        <f t="shared" si="46"/>
        <v>3891</v>
      </c>
      <c r="W162">
        <f t="shared" si="47"/>
        <v>11701</v>
      </c>
      <c r="X162" s="3">
        <f t="shared" si="48"/>
        <v>2.5211520382873259E-2</v>
      </c>
      <c r="Y162">
        <f t="shared" si="49"/>
        <v>10</v>
      </c>
      <c r="Z162">
        <v>265</v>
      </c>
      <c r="AA162">
        <v>163</v>
      </c>
      <c r="AB162">
        <v>3514</v>
      </c>
      <c r="AC162">
        <v>163</v>
      </c>
      <c r="AD162">
        <v>134</v>
      </c>
      <c r="AE162">
        <v>2818</v>
      </c>
      <c r="AF162">
        <v>7</v>
      </c>
      <c r="AG162">
        <v>2</v>
      </c>
      <c r="AH162">
        <v>70</v>
      </c>
      <c r="AI162">
        <f t="shared" si="53"/>
        <v>95</v>
      </c>
      <c r="AJ162">
        <f t="shared" si="54"/>
        <v>27</v>
      </c>
      <c r="AK162">
        <f t="shared" si="55"/>
        <v>626</v>
      </c>
    </row>
    <row r="163" spans="1:40" x14ac:dyDescent="0.35">
      <c r="A163" s="14">
        <f t="shared" si="50"/>
        <v>44069</v>
      </c>
      <c r="B163">
        <v>607529</v>
      </c>
      <c r="C163">
        <v>57848</v>
      </c>
      <c r="D163">
        <v>44853</v>
      </c>
      <c r="E163">
        <v>1060</v>
      </c>
      <c r="F163">
        <v>313</v>
      </c>
      <c r="H163">
        <v>102</v>
      </c>
      <c r="I163">
        <v>49</v>
      </c>
      <c r="J163">
        <v>65</v>
      </c>
      <c r="K163">
        <v>19</v>
      </c>
      <c r="L163">
        <v>9</v>
      </c>
      <c r="M163">
        <f t="shared" si="56"/>
        <v>9</v>
      </c>
      <c r="N163" s="7">
        <f t="shared" si="57"/>
        <v>549681</v>
      </c>
      <c r="O163" s="4">
        <f t="shared" si="58"/>
        <v>9.5218499857619959E-2</v>
      </c>
      <c r="R163">
        <f t="shared" si="45"/>
        <v>799</v>
      </c>
      <c r="S163">
        <f t="shared" si="51"/>
        <v>5289</v>
      </c>
      <c r="T163" s="8">
        <f t="shared" si="52"/>
        <v>0.13124178712220763</v>
      </c>
      <c r="U163" s="8">
        <f t="shared" si="42"/>
        <v>0.11618931005110733</v>
      </c>
      <c r="V163">
        <f t="shared" si="46"/>
        <v>6088</v>
      </c>
      <c r="W163">
        <f t="shared" si="47"/>
        <v>11935</v>
      </c>
      <c r="X163" s="3">
        <f t="shared" si="48"/>
        <v>2.6225387515710095E-2</v>
      </c>
      <c r="Y163">
        <f t="shared" si="49"/>
        <v>13</v>
      </c>
      <c r="Z163">
        <v>269</v>
      </c>
      <c r="AA163">
        <v>169</v>
      </c>
      <c r="AB163">
        <v>3543</v>
      </c>
      <c r="AC163">
        <v>171</v>
      </c>
      <c r="AD163">
        <v>136</v>
      </c>
      <c r="AE163">
        <v>2868</v>
      </c>
      <c r="AF163">
        <v>7</v>
      </c>
      <c r="AG163">
        <v>2</v>
      </c>
      <c r="AH163">
        <v>72</v>
      </c>
      <c r="AI163">
        <f t="shared" si="53"/>
        <v>91</v>
      </c>
      <c r="AJ163">
        <f t="shared" si="54"/>
        <v>31</v>
      </c>
      <c r="AK163">
        <f t="shared" si="55"/>
        <v>603</v>
      </c>
      <c r="AL163">
        <v>4</v>
      </c>
      <c r="AM163">
        <v>4</v>
      </c>
      <c r="AN163">
        <v>11</v>
      </c>
    </row>
    <row r="164" spans="1:40" x14ac:dyDescent="0.35">
      <c r="A164" s="14">
        <f t="shared" si="50"/>
        <v>44070</v>
      </c>
      <c r="B164">
        <v>614512</v>
      </c>
      <c r="C164">
        <v>59101</v>
      </c>
      <c r="D164">
        <v>45355</v>
      </c>
      <c r="E164">
        <v>1077</v>
      </c>
      <c r="F164">
        <v>305</v>
      </c>
      <c r="H164">
        <v>99</v>
      </c>
      <c r="I164">
        <v>36</v>
      </c>
      <c r="J164">
        <v>63</v>
      </c>
      <c r="K164">
        <v>19</v>
      </c>
      <c r="L164">
        <v>6</v>
      </c>
      <c r="M164">
        <f t="shared" si="56"/>
        <v>8</v>
      </c>
      <c r="N164" s="7">
        <f t="shared" si="57"/>
        <v>555411</v>
      </c>
      <c r="O164" s="4">
        <f t="shared" si="58"/>
        <v>9.6175501861639812E-2</v>
      </c>
      <c r="R164">
        <f t="shared" si="45"/>
        <v>1253</v>
      </c>
      <c r="S164">
        <f t="shared" si="51"/>
        <v>5730</v>
      </c>
      <c r="T164" s="8">
        <f t="shared" si="52"/>
        <v>0.17943577259057711</v>
      </c>
      <c r="U164" s="8">
        <f t="shared" si="42"/>
        <v>0.13981235709968201</v>
      </c>
      <c r="V164">
        <f t="shared" si="46"/>
        <v>6983</v>
      </c>
      <c r="W164">
        <f t="shared" si="47"/>
        <v>12669</v>
      </c>
      <c r="X164" s="3">
        <f t="shared" si="48"/>
        <v>2.4074512589786091E-2</v>
      </c>
      <c r="Y164">
        <f t="shared" si="49"/>
        <v>17</v>
      </c>
      <c r="Z164">
        <v>276</v>
      </c>
      <c r="AA164">
        <v>172</v>
      </c>
      <c r="AB164">
        <v>3589</v>
      </c>
      <c r="AC164">
        <v>176</v>
      </c>
      <c r="AD164">
        <v>140</v>
      </c>
      <c r="AE164">
        <v>2896</v>
      </c>
      <c r="AF164">
        <v>7</v>
      </c>
      <c r="AG164">
        <v>2</v>
      </c>
      <c r="AH164">
        <v>72</v>
      </c>
      <c r="AI164">
        <f t="shared" si="53"/>
        <v>93</v>
      </c>
      <c r="AJ164">
        <f t="shared" si="54"/>
        <v>30</v>
      </c>
      <c r="AK164">
        <f t="shared" si="55"/>
        <v>621</v>
      </c>
      <c r="AL164">
        <v>6</v>
      </c>
      <c r="AM164">
        <v>6</v>
      </c>
      <c r="AN164">
        <v>24</v>
      </c>
    </row>
    <row r="165" spans="1:40" x14ac:dyDescent="0.35">
      <c r="A165" s="14">
        <f t="shared" si="50"/>
        <v>44071</v>
      </c>
      <c r="B165">
        <v>617387</v>
      </c>
      <c r="C165">
        <v>61669</v>
      </c>
      <c r="D165">
        <v>45886</v>
      </c>
      <c r="E165">
        <v>1091</v>
      </c>
      <c r="F165">
        <v>299</v>
      </c>
      <c r="H165">
        <v>91</v>
      </c>
      <c r="I165">
        <v>40</v>
      </c>
      <c r="J165">
        <v>63</v>
      </c>
      <c r="K165">
        <v>14</v>
      </c>
      <c r="L165">
        <v>9</v>
      </c>
      <c r="M165">
        <f t="shared" si="56"/>
        <v>9</v>
      </c>
      <c r="N165" s="7">
        <f t="shared" si="57"/>
        <v>555718</v>
      </c>
      <c r="O165" s="4">
        <f t="shared" si="58"/>
        <v>9.9887104846716895E-2</v>
      </c>
      <c r="R165">
        <f t="shared" si="45"/>
        <v>2568</v>
      </c>
      <c r="S165">
        <f t="shared" si="51"/>
        <v>307</v>
      </c>
      <c r="T165" s="8">
        <f t="shared" si="52"/>
        <v>0.89321739130434785</v>
      </c>
      <c r="U165" s="8">
        <f t="shared" si="42"/>
        <v>0.22004514389616903</v>
      </c>
      <c r="V165">
        <f t="shared" si="46"/>
        <v>2875</v>
      </c>
      <c r="W165">
        <f t="shared" si="47"/>
        <v>14692</v>
      </c>
      <c r="X165" s="3">
        <f t="shared" si="48"/>
        <v>2.0351211543697251E-2</v>
      </c>
      <c r="Y165">
        <f t="shared" si="49"/>
        <v>14</v>
      </c>
      <c r="Z165">
        <v>283</v>
      </c>
      <c r="AA165">
        <v>183</v>
      </c>
      <c r="AB165">
        <v>3644</v>
      </c>
      <c r="AC165">
        <v>178</v>
      </c>
      <c r="AD165">
        <v>144</v>
      </c>
      <c r="AE165">
        <v>2919</v>
      </c>
      <c r="AF165">
        <v>7</v>
      </c>
      <c r="AG165">
        <v>2</v>
      </c>
      <c r="AH165">
        <v>73</v>
      </c>
      <c r="AI165">
        <f t="shared" si="53"/>
        <v>98</v>
      </c>
      <c r="AJ165">
        <f t="shared" si="54"/>
        <v>37</v>
      </c>
      <c r="AK165">
        <f t="shared" si="55"/>
        <v>652</v>
      </c>
      <c r="AL165">
        <v>7</v>
      </c>
      <c r="AM165">
        <v>8</v>
      </c>
      <c r="AN165">
        <v>44</v>
      </c>
    </row>
    <row r="166" spans="1:40" x14ac:dyDescent="0.35">
      <c r="A166" s="14">
        <f t="shared" si="50"/>
        <v>44072</v>
      </c>
      <c r="B166">
        <v>624735</v>
      </c>
      <c r="C166">
        <v>63098</v>
      </c>
      <c r="D166">
        <v>46394</v>
      </c>
      <c r="E166">
        <v>1108</v>
      </c>
      <c r="F166">
        <v>315</v>
      </c>
      <c r="H166">
        <v>91</v>
      </c>
      <c r="I166">
        <v>48</v>
      </c>
      <c r="J166">
        <v>65</v>
      </c>
      <c r="K166">
        <v>14</v>
      </c>
      <c r="L166">
        <v>10</v>
      </c>
      <c r="M166">
        <f t="shared" si="56"/>
        <v>8</v>
      </c>
      <c r="N166" s="7">
        <f t="shared" si="57"/>
        <v>561637</v>
      </c>
      <c r="O166" s="4">
        <f t="shared" si="58"/>
        <v>0.10099962384050838</v>
      </c>
      <c r="R166">
        <f t="shared" si="45"/>
        <v>1429</v>
      </c>
      <c r="S166">
        <f t="shared" si="51"/>
        <v>5919</v>
      </c>
      <c r="T166" s="8">
        <f t="shared" si="52"/>
        <v>0.19447468698965706</v>
      </c>
      <c r="U166" s="8">
        <f t="shared" si="42"/>
        <v>0.22543146907063638</v>
      </c>
      <c r="V166">
        <f t="shared" si="46"/>
        <v>7348</v>
      </c>
      <c r="W166">
        <f t="shared" si="47"/>
        <v>15596</v>
      </c>
      <c r="X166" s="3">
        <f t="shared" si="48"/>
        <v>2.0197486535008975E-2</v>
      </c>
      <c r="Y166">
        <f t="shared" si="49"/>
        <v>17</v>
      </c>
      <c r="Z166">
        <v>286</v>
      </c>
      <c r="AA166">
        <v>194</v>
      </c>
      <c r="AB166">
        <v>3709</v>
      </c>
      <c r="AC166">
        <v>183</v>
      </c>
      <c r="AD166">
        <v>150</v>
      </c>
      <c r="AE166">
        <v>2937</v>
      </c>
      <c r="AF166">
        <v>7</v>
      </c>
      <c r="AG166">
        <v>2</v>
      </c>
      <c r="AH166">
        <v>74</v>
      </c>
      <c r="AI166">
        <f t="shared" si="53"/>
        <v>96</v>
      </c>
      <c r="AJ166">
        <f t="shared" si="54"/>
        <v>42</v>
      </c>
      <c r="AK166">
        <f t="shared" si="55"/>
        <v>698</v>
      </c>
      <c r="AL166">
        <v>16</v>
      </c>
      <c r="AM166">
        <v>16</v>
      </c>
      <c r="AN166">
        <v>75</v>
      </c>
    </row>
    <row r="167" spans="1:40" x14ac:dyDescent="0.35">
      <c r="A167" s="14">
        <f t="shared" si="50"/>
        <v>44073</v>
      </c>
      <c r="B167">
        <v>630446</v>
      </c>
      <c r="C167">
        <v>64104</v>
      </c>
      <c r="D167">
        <v>46526</v>
      </c>
      <c r="E167">
        <v>1110</v>
      </c>
      <c r="F167">
        <v>315</v>
      </c>
      <c r="H167">
        <v>91</v>
      </c>
      <c r="I167">
        <v>48</v>
      </c>
      <c r="J167">
        <v>57</v>
      </c>
      <c r="K167">
        <v>11</v>
      </c>
      <c r="L167">
        <v>12</v>
      </c>
      <c r="M167">
        <f t="shared" si="56"/>
        <v>20</v>
      </c>
      <c r="N167" s="7">
        <f t="shared" si="57"/>
        <v>566342</v>
      </c>
      <c r="O167" s="4">
        <f t="shared" si="58"/>
        <v>0.10168039768671702</v>
      </c>
      <c r="R167">
        <f t="shared" si="45"/>
        <v>1006</v>
      </c>
      <c r="S167">
        <f t="shared" si="51"/>
        <v>4705</v>
      </c>
      <c r="T167" s="8">
        <f t="shared" si="52"/>
        <v>0.17615128699001925</v>
      </c>
      <c r="U167" s="8">
        <f t="shared" si="42"/>
        <v>0.22782040352372834</v>
      </c>
      <c r="V167">
        <f t="shared" si="46"/>
        <v>5711</v>
      </c>
      <c r="W167">
        <f t="shared" si="47"/>
        <v>16468</v>
      </c>
      <c r="X167" s="3">
        <f t="shared" si="48"/>
        <v>1.9128005829487493E-2</v>
      </c>
      <c r="Y167">
        <f t="shared" si="49"/>
        <v>2</v>
      </c>
      <c r="Z167">
        <v>294</v>
      </c>
      <c r="AA167">
        <v>199</v>
      </c>
      <c r="AB167">
        <v>3762</v>
      </c>
      <c r="AC167">
        <v>186</v>
      </c>
      <c r="AD167">
        <v>151</v>
      </c>
      <c r="AE167">
        <v>2940</v>
      </c>
      <c r="AF167">
        <v>7</v>
      </c>
      <c r="AG167">
        <v>2</v>
      </c>
      <c r="AH167">
        <v>74</v>
      </c>
      <c r="AI167">
        <f t="shared" si="53"/>
        <v>101</v>
      </c>
      <c r="AJ167">
        <f t="shared" si="54"/>
        <v>46</v>
      </c>
      <c r="AK167">
        <f t="shared" si="55"/>
        <v>748</v>
      </c>
    </row>
    <row r="168" spans="1:40" x14ac:dyDescent="0.35">
      <c r="A168" s="14">
        <f t="shared" si="50"/>
        <v>44074</v>
      </c>
      <c r="B168">
        <v>633664</v>
      </c>
      <c r="C168">
        <v>64713</v>
      </c>
      <c r="D168">
        <v>46651</v>
      </c>
      <c r="E168">
        <v>1112</v>
      </c>
      <c r="F168">
        <v>300</v>
      </c>
      <c r="H168">
        <v>85</v>
      </c>
      <c r="I168">
        <v>23</v>
      </c>
      <c r="J168">
        <v>57</v>
      </c>
      <c r="K168">
        <v>11</v>
      </c>
      <c r="L168">
        <v>7</v>
      </c>
      <c r="M168">
        <f t="shared" si="56"/>
        <v>7</v>
      </c>
      <c r="N168" s="7">
        <f t="shared" si="57"/>
        <v>568951</v>
      </c>
      <c r="O168" s="4">
        <f t="shared" si="58"/>
        <v>0.10212510099989899</v>
      </c>
      <c r="R168">
        <f t="shared" si="45"/>
        <v>609</v>
      </c>
      <c r="S168">
        <f t="shared" si="51"/>
        <v>2609</v>
      </c>
      <c r="T168" s="8">
        <f t="shared" si="52"/>
        <v>0.18924798011187072</v>
      </c>
      <c r="U168" s="8">
        <f t="shared" si="42"/>
        <v>0.22730796920861715</v>
      </c>
      <c r="V168">
        <f t="shared" si="46"/>
        <v>3218</v>
      </c>
      <c r="W168">
        <f t="shared" si="47"/>
        <v>16950</v>
      </c>
      <c r="X168" s="3">
        <f t="shared" si="48"/>
        <v>1.7699115044247787E-2</v>
      </c>
      <c r="Y168">
        <f t="shared" si="49"/>
        <v>2</v>
      </c>
      <c r="Z168">
        <v>299</v>
      </c>
      <c r="AA168">
        <v>203</v>
      </c>
      <c r="AB168">
        <v>3788</v>
      </c>
      <c r="AC168">
        <v>187</v>
      </c>
      <c r="AD168">
        <v>156</v>
      </c>
      <c r="AE168">
        <v>2948</v>
      </c>
      <c r="AF168">
        <v>7</v>
      </c>
      <c r="AG168">
        <v>2</v>
      </c>
      <c r="AH168">
        <v>74</v>
      </c>
      <c r="AI168">
        <f t="shared" si="53"/>
        <v>105</v>
      </c>
      <c r="AJ168">
        <f t="shared" si="54"/>
        <v>45</v>
      </c>
      <c r="AK168">
        <f t="shared" si="55"/>
        <v>766</v>
      </c>
      <c r="AL168">
        <v>18</v>
      </c>
      <c r="AM168">
        <v>22</v>
      </c>
      <c r="AN168">
        <v>78</v>
      </c>
    </row>
    <row r="169" spans="1:40" x14ac:dyDescent="0.35">
      <c r="A169" s="14">
        <f t="shared" si="50"/>
        <v>44075</v>
      </c>
      <c r="B169">
        <v>637100</v>
      </c>
      <c r="C169">
        <v>65397</v>
      </c>
      <c r="D169">
        <v>47372</v>
      </c>
      <c r="E169">
        <v>1121</v>
      </c>
      <c r="F169">
        <v>311</v>
      </c>
      <c r="H169">
        <v>88</v>
      </c>
      <c r="I169">
        <v>40</v>
      </c>
      <c r="J169">
        <v>63</v>
      </c>
      <c r="K169">
        <v>14</v>
      </c>
      <c r="L169">
        <v>10</v>
      </c>
      <c r="M169">
        <f t="shared" si="56"/>
        <v>4</v>
      </c>
      <c r="N169" s="7">
        <f t="shared" si="57"/>
        <v>571703</v>
      </c>
      <c r="O169" s="4">
        <f t="shared" si="58"/>
        <v>0.10264793595981793</v>
      </c>
      <c r="R169">
        <f t="shared" si="45"/>
        <v>684</v>
      </c>
      <c r="S169">
        <f t="shared" si="51"/>
        <v>2752</v>
      </c>
      <c r="T169" s="8">
        <f t="shared" si="52"/>
        <v>0.19906868451688009</v>
      </c>
      <c r="U169" s="8">
        <f t="shared" si="42"/>
        <v>0.23410639670209485</v>
      </c>
      <c r="V169">
        <f t="shared" si="46"/>
        <v>3436</v>
      </c>
      <c r="W169">
        <f t="shared" si="47"/>
        <v>16904</v>
      </c>
      <c r="X169" s="3">
        <f t="shared" si="48"/>
        <v>1.8398012304779932E-2</v>
      </c>
      <c r="Y169">
        <f t="shared" si="49"/>
        <v>9</v>
      </c>
      <c r="Z169">
        <v>332</v>
      </c>
      <c r="AA169">
        <v>210</v>
      </c>
      <c r="AB169">
        <v>3802</v>
      </c>
      <c r="AC169">
        <v>192</v>
      </c>
      <c r="AD169">
        <v>159</v>
      </c>
      <c r="AE169">
        <v>2976</v>
      </c>
      <c r="AF169">
        <v>7</v>
      </c>
      <c r="AG169">
        <v>2</v>
      </c>
      <c r="AH169">
        <v>75</v>
      </c>
      <c r="AI169">
        <f t="shared" si="53"/>
        <v>133</v>
      </c>
      <c r="AJ169">
        <f t="shared" si="54"/>
        <v>49</v>
      </c>
      <c r="AK169">
        <f t="shared" si="55"/>
        <v>751</v>
      </c>
      <c r="AL169">
        <v>42</v>
      </c>
      <c r="AM169">
        <v>44</v>
      </c>
      <c r="AN169">
        <v>82</v>
      </c>
    </row>
    <row r="170" spans="1:40" x14ac:dyDescent="0.35">
      <c r="A170" s="14">
        <f t="shared" si="50"/>
        <v>44076</v>
      </c>
      <c r="B170">
        <v>641492</v>
      </c>
      <c r="C170">
        <v>65991</v>
      </c>
      <c r="D170">
        <v>48004</v>
      </c>
      <c r="E170">
        <v>1125</v>
      </c>
      <c r="F170">
        <v>310</v>
      </c>
      <c r="H170">
        <v>87</v>
      </c>
      <c r="I170">
        <v>62</v>
      </c>
      <c r="J170">
        <v>67</v>
      </c>
      <c r="K170">
        <v>15</v>
      </c>
      <c r="L170">
        <v>15</v>
      </c>
      <c r="M170">
        <f t="shared" si="56"/>
        <v>11</v>
      </c>
      <c r="N170" s="7">
        <f t="shared" si="57"/>
        <v>575501</v>
      </c>
      <c r="O170" s="4">
        <f t="shared" si="58"/>
        <v>0.10287111920335718</v>
      </c>
      <c r="R170">
        <f t="shared" si="45"/>
        <v>594</v>
      </c>
      <c r="S170">
        <f t="shared" si="51"/>
        <v>3798</v>
      </c>
      <c r="T170" s="8">
        <f t="shared" si="52"/>
        <v>0.13524590163934427</v>
      </c>
      <c r="U170" s="8">
        <f t="shared" si="42"/>
        <v>0.23976091629125815</v>
      </c>
      <c r="V170">
        <f t="shared" si="46"/>
        <v>4392</v>
      </c>
      <c r="W170">
        <f t="shared" si="47"/>
        <v>16862</v>
      </c>
      <c r="X170" s="3">
        <f t="shared" si="48"/>
        <v>1.8384533270074725E-2</v>
      </c>
      <c r="Y170">
        <f t="shared" si="49"/>
        <v>4</v>
      </c>
      <c r="Z170">
        <v>341</v>
      </c>
      <c r="AA170">
        <v>211</v>
      </c>
      <c r="AB170">
        <v>3830</v>
      </c>
      <c r="AC170">
        <v>197</v>
      </c>
      <c r="AD170">
        <v>161</v>
      </c>
      <c r="AE170">
        <v>3010</v>
      </c>
      <c r="AF170">
        <v>7</v>
      </c>
      <c r="AG170">
        <v>2</v>
      </c>
      <c r="AH170">
        <v>76</v>
      </c>
      <c r="AI170">
        <f t="shared" si="53"/>
        <v>137</v>
      </c>
      <c r="AJ170">
        <f t="shared" si="54"/>
        <v>48</v>
      </c>
      <c r="AK170">
        <f t="shared" si="55"/>
        <v>744</v>
      </c>
      <c r="AL170">
        <v>50</v>
      </c>
      <c r="AM170">
        <v>52</v>
      </c>
      <c r="AN170">
        <v>123</v>
      </c>
    </row>
    <row r="171" spans="1:40" x14ac:dyDescent="0.35">
      <c r="A171" s="14">
        <f t="shared" si="50"/>
        <v>44077</v>
      </c>
      <c r="B171">
        <v>646904</v>
      </c>
      <c r="C171">
        <v>66618</v>
      </c>
      <c r="D171">
        <v>48509</v>
      </c>
      <c r="E171">
        <v>1134</v>
      </c>
      <c r="F171">
        <v>323</v>
      </c>
      <c r="H171">
        <v>88</v>
      </c>
      <c r="I171">
        <v>51</v>
      </c>
      <c r="J171">
        <v>73</v>
      </c>
      <c r="K171">
        <v>17</v>
      </c>
      <c r="L171">
        <v>13</v>
      </c>
      <c r="M171">
        <f t="shared" si="56"/>
        <v>7</v>
      </c>
      <c r="N171" s="7">
        <f t="shared" si="57"/>
        <v>580286</v>
      </c>
      <c r="O171" s="4">
        <f t="shared" si="58"/>
        <v>0.10297973115021704</v>
      </c>
      <c r="R171">
        <f t="shared" si="45"/>
        <v>627</v>
      </c>
      <c r="S171">
        <f t="shared" si="51"/>
        <v>4785</v>
      </c>
      <c r="T171" s="8">
        <f t="shared" si="52"/>
        <v>0.11585365853658537</v>
      </c>
      <c r="U171" s="8">
        <f t="shared" si="42"/>
        <v>0.23206347246233638</v>
      </c>
      <c r="V171">
        <f t="shared" si="46"/>
        <v>5412</v>
      </c>
      <c r="W171">
        <f t="shared" si="47"/>
        <v>16975</v>
      </c>
      <c r="X171" s="3">
        <f t="shared" si="48"/>
        <v>1.9027982326951399E-2</v>
      </c>
      <c r="Y171">
        <f t="shared" si="49"/>
        <v>9</v>
      </c>
      <c r="Z171">
        <v>355</v>
      </c>
      <c r="AA171">
        <v>213</v>
      </c>
      <c r="AB171">
        <v>3846</v>
      </c>
      <c r="AC171">
        <v>211</v>
      </c>
      <c r="AD171">
        <v>172</v>
      </c>
      <c r="AE171">
        <v>3032</v>
      </c>
      <c r="AF171">
        <v>7</v>
      </c>
      <c r="AG171">
        <v>2</v>
      </c>
      <c r="AH171">
        <v>76</v>
      </c>
      <c r="AI171">
        <f t="shared" si="53"/>
        <v>137</v>
      </c>
      <c r="AJ171">
        <f t="shared" si="54"/>
        <v>39</v>
      </c>
      <c r="AK171">
        <f t="shared" si="55"/>
        <v>738</v>
      </c>
      <c r="AL171">
        <v>65</v>
      </c>
      <c r="AM171">
        <v>65</v>
      </c>
      <c r="AN171">
        <v>126</v>
      </c>
    </row>
    <row r="172" spans="1:40" x14ac:dyDescent="0.35">
      <c r="A172" s="14">
        <f t="shared" si="50"/>
        <v>44078</v>
      </c>
      <c r="B172">
        <v>654603</v>
      </c>
      <c r="C172">
        <v>67844</v>
      </c>
      <c r="D172">
        <v>48994</v>
      </c>
      <c r="E172">
        <v>1137</v>
      </c>
      <c r="F172">
        <v>317</v>
      </c>
      <c r="H172">
        <v>87</v>
      </c>
      <c r="I172">
        <v>41</v>
      </c>
      <c r="J172">
        <v>68</v>
      </c>
      <c r="K172">
        <v>16</v>
      </c>
      <c r="L172">
        <v>5</v>
      </c>
      <c r="M172">
        <f t="shared" si="56"/>
        <v>10</v>
      </c>
      <c r="N172" s="7">
        <f t="shared" ref="N172:N186" si="59">B172-C172</f>
        <v>586759</v>
      </c>
      <c r="O172" s="4">
        <f t="shared" ref="O172:O182" si="60">C172/B172</f>
        <v>0.10364144374529295</v>
      </c>
      <c r="R172">
        <f t="shared" si="45"/>
        <v>1226</v>
      </c>
      <c r="S172">
        <f t="shared" si="51"/>
        <v>6473</v>
      </c>
      <c r="T172" s="8">
        <f t="shared" si="52"/>
        <v>0.15924145992986102</v>
      </c>
      <c r="U172" s="8">
        <f t="shared" si="42"/>
        <v>0.16592325881341358</v>
      </c>
      <c r="V172">
        <f t="shared" si="46"/>
        <v>7699</v>
      </c>
      <c r="W172">
        <f t="shared" si="47"/>
        <v>17713</v>
      </c>
      <c r="X172" s="3">
        <f t="shared" si="48"/>
        <v>1.7896460226951957E-2</v>
      </c>
      <c r="Y172">
        <f t="shared" si="49"/>
        <v>3</v>
      </c>
      <c r="Z172">
        <v>366</v>
      </c>
      <c r="AA172">
        <v>217</v>
      </c>
      <c r="AB172">
        <v>3904</v>
      </c>
      <c r="AC172">
        <v>220</v>
      </c>
      <c r="AD172">
        <v>178</v>
      </c>
      <c r="AE172">
        <v>3048</v>
      </c>
      <c r="AF172">
        <v>7</v>
      </c>
      <c r="AG172">
        <v>2</v>
      </c>
      <c r="AH172">
        <v>76</v>
      </c>
      <c r="AI172">
        <f t="shared" si="53"/>
        <v>139</v>
      </c>
      <c r="AJ172">
        <f t="shared" si="54"/>
        <v>37</v>
      </c>
      <c r="AK172">
        <f t="shared" si="55"/>
        <v>780</v>
      </c>
      <c r="AL172">
        <v>68</v>
      </c>
      <c r="AM172">
        <v>68</v>
      </c>
      <c r="AN172">
        <v>125</v>
      </c>
    </row>
    <row r="173" spans="1:40" x14ac:dyDescent="0.35">
      <c r="A173" s="14">
        <f t="shared" si="50"/>
        <v>44079</v>
      </c>
      <c r="B173">
        <v>661816</v>
      </c>
      <c r="C173">
        <v>68933</v>
      </c>
      <c r="D173">
        <v>49487</v>
      </c>
      <c r="E173">
        <v>1158</v>
      </c>
      <c r="F173">
        <v>315</v>
      </c>
      <c r="H173">
        <v>94</v>
      </c>
      <c r="I173">
        <v>36</v>
      </c>
      <c r="J173">
        <v>68</v>
      </c>
      <c r="K173">
        <v>19</v>
      </c>
      <c r="L173">
        <v>10</v>
      </c>
      <c r="M173">
        <f t="shared" si="56"/>
        <v>10</v>
      </c>
      <c r="N173" s="7">
        <f t="shared" si="59"/>
        <v>592883</v>
      </c>
      <c r="O173" s="4">
        <f t="shared" si="60"/>
        <v>0.10415734887038089</v>
      </c>
      <c r="R173">
        <f t="shared" ref="R173" si="61">C173-C172</f>
        <v>1089</v>
      </c>
      <c r="S173">
        <f t="shared" ref="S173" si="62">N173-N172</f>
        <v>6124</v>
      </c>
      <c r="T173" s="8">
        <f t="shared" ref="T173" si="63">R173/V173</f>
        <v>0.15097740191321227</v>
      </c>
      <c r="U173" s="8">
        <f t="shared" ref="U173" si="64">SUM(R167:R173)/SUM(V167:V173)</f>
        <v>0.15735821579784795</v>
      </c>
      <c r="V173">
        <f t="shared" ref="V173" si="65">B173-B172</f>
        <v>7213</v>
      </c>
      <c r="W173">
        <f t="shared" ref="W173" si="66">C173-D173-E173</f>
        <v>18288</v>
      </c>
      <c r="X173" s="3">
        <f t="shared" ref="X173" si="67">F173/W173</f>
        <v>1.7224409448818898E-2</v>
      </c>
      <c r="Y173">
        <f t="shared" si="49"/>
        <v>21</v>
      </c>
      <c r="Z173">
        <v>372</v>
      </c>
      <c r="AA173">
        <v>219</v>
      </c>
      <c r="AB173">
        <v>3966</v>
      </c>
      <c r="AC173">
        <v>222</v>
      </c>
      <c r="AD173">
        <v>183</v>
      </c>
      <c r="AE173">
        <v>3070</v>
      </c>
      <c r="AF173">
        <v>7</v>
      </c>
      <c r="AG173">
        <v>2</v>
      </c>
      <c r="AH173">
        <v>78</v>
      </c>
      <c r="AI173">
        <f t="shared" si="53"/>
        <v>143</v>
      </c>
      <c r="AJ173">
        <f t="shared" si="54"/>
        <v>34</v>
      </c>
      <c r="AK173">
        <f t="shared" si="55"/>
        <v>818</v>
      </c>
      <c r="AL173">
        <v>78</v>
      </c>
      <c r="AM173">
        <v>78</v>
      </c>
      <c r="AN173">
        <v>110</v>
      </c>
    </row>
    <row r="174" spans="1:40" x14ac:dyDescent="0.35">
      <c r="A174" s="14">
        <f t="shared" si="50"/>
        <v>44080</v>
      </c>
      <c r="B174">
        <v>667907</v>
      </c>
      <c r="C174">
        <v>69754</v>
      </c>
      <c r="D174">
        <v>49656</v>
      </c>
      <c r="E174">
        <v>1165</v>
      </c>
      <c r="F174">
        <v>309</v>
      </c>
      <c r="H174">
        <v>91</v>
      </c>
      <c r="I174">
        <v>52</v>
      </c>
      <c r="J174">
        <v>66</v>
      </c>
      <c r="K174">
        <v>20</v>
      </c>
      <c r="L174">
        <v>9</v>
      </c>
      <c r="M174">
        <f t="shared" si="56"/>
        <v>11</v>
      </c>
      <c r="N174" s="7">
        <f t="shared" si="59"/>
        <v>598153</v>
      </c>
      <c r="O174" s="4">
        <f t="shared" si="60"/>
        <v>0.10443669552797021</v>
      </c>
      <c r="R174">
        <f t="shared" ref="R174" si="68">C174-C173</f>
        <v>821</v>
      </c>
      <c r="S174">
        <f t="shared" ref="S174" si="69">N174-N173</f>
        <v>5270</v>
      </c>
      <c r="T174" s="8">
        <f t="shared" ref="T174" si="70">R174/V174</f>
        <v>0.13478903299950748</v>
      </c>
      <c r="U174" s="8">
        <f t="shared" ref="U174" si="71">SUM(R168:R174)/SUM(V168:V174)</f>
        <v>0.15082352313072261</v>
      </c>
      <c r="V174">
        <f t="shared" ref="V174" si="72">B174-B173</f>
        <v>6091</v>
      </c>
      <c r="W174">
        <f t="shared" ref="W174" si="73">C174-D174-E174</f>
        <v>18933</v>
      </c>
      <c r="X174" s="3">
        <f t="shared" ref="X174" si="74">F174/W174</f>
        <v>1.6320709871652669E-2</v>
      </c>
      <c r="Y174">
        <f t="shared" ref="Y174" si="75">E174-E173</f>
        <v>7</v>
      </c>
      <c r="Z174">
        <v>376</v>
      </c>
      <c r="AA174">
        <v>223</v>
      </c>
      <c r="AB174">
        <v>3994</v>
      </c>
      <c r="AC174">
        <v>223</v>
      </c>
      <c r="AD174">
        <v>190</v>
      </c>
      <c r="AE174">
        <v>3073</v>
      </c>
      <c r="AF174">
        <v>7</v>
      </c>
      <c r="AG174">
        <v>2</v>
      </c>
      <c r="AH174">
        <v>78</v>
      </c>
      <c r="AI174">
        <f t="shared" ref="AI174" si="76">Z174-AC174-AF174</f>
        <v>146</v>
      </c>
      <c r="AJ174">
        <f t="shared" ref="AJ174" si="77">AA174-AD174-AG174</f>
        <v>31</v>
      </c>
      <c r="AK174">
        <f t="shared" ref="AK174" si="78">AB174-AE174-AH174</f>
        <v>843</v>
      </c>
      <c r="AL174">
        <v>75</v>
      </c>
      <c r="AM174">
        <v>75</v>
      </c>
      <c r="AN174">
        <v>103</v>
      </c>
    </row>
    <row r="175" spans="1:40" x14ac:dyDescent="0.35">
      <c r="A175" s="14">
        <f t="shared" si="50"/>
        <v>44081</v>
      </c>
      <c r="B175">
        <v>670523</v>
      </c>
      <c r="C175">
        <v>70260</v>
      </c>
      <c r="D175">
        <v>49863</v>
      </c>
      <c r="E175">
        <v>1167</v>
      </c>
      <c r="F175">
        <v>311</v>
      </c>
      <c r="H175">
        <v>99</v>
      </c>
      <c r="I175">
        <v>31</v>
      </c>
      <c r="J175">
        <v>67</v>
      </c>
      <c r="K175">
        <v>16</v>
      </c>
      <c r="L175">
        <v>8</v>
      </c>
      <c r="M175">
        <f t="shared" si="56"/>
        <v>7</v>
      </c>
      <c r="N175" s="7">
        <f t="shared" si="59"/>
        <v>600263</v>
      </c>
      <c r="O175" s="4">
        <f t="shared" si="60"/>
        <v>0.1047838776596776</v>
      </c>
      <c r="R175">
        <f t="shared" ref="R175" si="79">C175-C174</f>
        <v>506</v>
      </c>
      <c r="S175">
        <f t="shared" ref="S175" si="80">N175-N174</f>
        <v>2110</v>
      </c>
      <c r="T175" s="8">
        <f t="shared" ref="T175" si="81">R175/V175</f>
        <v>0.19342507645259938</v>
      </c>
      <c r="U175" s="8">
        <f t="shared" ref="U175" si="82">SUM(R169:R175)/SUM(V169:V175)</f>
        <v>0.15049241704875335</v>
      </c>
      <c r="V175">
        <f t="shared" ref="V175" si="83">B175-B174</f>
        <v>2616</v>
      </c>
      <c r="W175">
        <f t="shared" ref="W175" si="84">C175-D175-E175</f>
        <v>19230</v>
      </c>
      <c r="X175" s="3">
        <f t="shared" ref="X175" si="85">F175/W175</f>
        <v>1.6172646905876234E-2</v>
      </c>
      <c r="Y175">
        <f t="shared" ref="Y175" si="86">E175-E174</f>
        <v>2</v>
      </c>
      <c r="Z175">
        <v>382</v>
      </c>
      <c r="AA175">
        <v>224</v>
      </c>
      <c r="AB175">
        <v>4022</v>
      </c>
      <c r="AC175">
        <v>223</v>
      </c>
      <c r="AD175">
        <v>196</v>
      </c>
      <c r="AE175">
        <v>3078</v>
      </c>
      <c r="AF175">
        <v>7</v>
      </c>
      <c r="AG175">
        <v>2</v>
      </c>
      <c r="AH175">
        <v>78</v>
      </c>
      <c r="AI175">
        <f t="shared" ref="AI175:AI176" si="87">Z175-AC175-AF175</f>
        <v>152</v>
      </c>
      <c r="AJ175">
        <f t="shared" ref="AJ175:AJ176" si="88">AA175-AD175-AG175</f>
        <v>26</v>
      </c>
      <c r="AK175">
        <f t="shared" ref="AK175:AK176" si="89">AB175-AE175-AH175</f>
        <v>866</v>
      </c>
      <c r="AL175">
        <v>67</v>
      </c>
      <c r="AM175">
        <v>68</v>
      </c>
      <c r="AN175">
        <v>101</v>
      </c>
    </row>
    <row r="176" spans="1:40" x14ac:dyDescent="0.35">
      <c r="A176" s="14">
        <f t="shared" si="50"/>
        <v>44082</v>
      </c>
      <c r="B176">
        <v>673617</v>
      </c>
      <c r="C176">
        <v>70650</v>
      </c>
      <c r="D176">
        <v>50362</v>
      </c>
      <c r="E176">
        <v>1170</v>
      </c>
      <c r="F176">
        <v>326</v>
      </c>
      <c r="H176">
        <v>92</v>
      </c>
      <c r="I176">
        <v>41</v>
      </c>
      <c r="J176">
        <v>74</v>
      </c>
      <c r="K176">
        <v>18</v>
      </c>
      <c r="L176">
        <v>12</v>
      </c>
      <c r="M176">
        <f t="shared" si="56"/>
        <v>5</v>
      </c>
      <c r="N176" s="7">
        <f t="shared" si="59"/>
        <v>602967</v>
      </c>
      <c r="O176" s="4">
        <f t="shared" si="60"/>
        <v>0.10488155732411741</v>
      </c>
      <c r="R176">
        <f t="shared" ref="R176" si="90">C176-C175</f>
        <v>390</v>
      </c>
      <c r="S176">
        <f t="shared" ref="S176" si="91">N176-N175</f>
        <v>2704</v>
      </c>
      <c r="T176" s="8">
        <f t="shared" ref="T176" si="92">R176/V176</f>
        <v>0.12605042016806722</v>
      </c>
      <c r="U176" s="8">
        <f t="shared" ref="U176" si="93">SUM(R170:R176)/SUM(V170:V176)</f>
        <v>0.14385080921214777</v>
      </c>
      <c r="V176">
        <f t="shared" ref="V176" si="94">B176-B175</f>
        <v>3094</v>
      </c>
      <c r="W176">
        <f t="shared" ref="W176" si="95">C176-D176-E176</f>
        <v>19118</v>
      </c>
      <c r="X176" s="3">
        <f t="shared" ref="X176" si="96">F176/W176</f>
        <v>1.7051992886285176E-2</v>
      </c>
      <c r="Y176">
        <f t="shared" ref="Y176" si="97">E176-E175</f>
        <v>3</v>
      </c>
      <c r="Z176">
        <v>387</v>
      </c>
      <c r="AA176">
        <v>230</v>
      </c>
      <c r="AB176">
        <v>4037</v>
      </c>
      <c r="AC176">
        <v>226</v>
      </c>
      <c r="AD176">
        <v>196</v>
      </c>
      <c r="AE176">
        <v>3112</v>
      </c>
      <c r="AF176">
        <v>7</v>
      </c>
      <c r="AG176">
        <v>2</v>
      </c>
      <c r="AH176">
        <v>79</v>
      </c>
      <c r="AI176">
        <f t="shared" si="87"/>
        <v>154</v>
      </c>
      <c r="AJ176">
        <f t="shared" si="88"/>
        <v>32</v>
      </c>
      <c r="AK176">
        <f t="shared" si="89"/>
        <v>846</v>
      </c>
      <c r="AL176">
        <v>69</v>
      </c>
      <c r="AM176">
        <v>69</v>
      </c>
      <c r="AN176">
        <v>99</v>
      </c>
    </row>
    <row r="177" spans="1:40" x14ac:dyDescent="0.35">
      <c r="A177" s="14">
        <f t="shared" si="50"/>
        <v>44083</v>
      </c>
      <c r="B177">
        <v>676598</v>
      </c>
      <c r="C177">
        <v>71075</v>
      </c>
      <c r="D177">
        <v>50929</v>
      </c>
      <c r="E177">
        <v>1185</v>
      </c>
      <c r="F177">
        <v>322</v>
      </c>
      <c r="H177">
        <v>83</v>
      </c>
      <c r="I177">
        <v>32</v>
      </c>
      <c r="J177">
        <v>77</v>
      </c>
      <c r="K177">
        <v>15</v>
      </c>
      <c r="L177">
        <v>5</v>
      </c>
      <c r="M177">
        <f t="shared" si="56"/>
        <v>2</v>
      </c>
      <c r="N177" s="7">
        <f t="shared" si="59"/>
        <v>605523</v>
      </c>
      <c r="O177" s="4">
        <f t="shared" si="60"/>
        <v>0.10504760581615671</v>
      </c>
      <c r="R177">
        <f t="shared" ref="R177" si="98">C177-C176</f>
        <v>425</v>
      </c>
      <c r="S177">
        <f t="shared" ref="S177" si="99">N177-N176</f>
        <v>2556</v>
      </c>
      <c r="T177" s="8">
        <f t="shared" ref="T177" si="100">R177/V177</f>
        <v>0.14256960751425696</v>
      </c>
      <c r="U177" s="8">
        <f t="shared" ref="U177" si="101">SUM(R171:R177)/SUM(V171:V177)</f>
        <v>0.1448185495356919</v>
      </c>
      <c r="V177">
        <f t="shared" ref="V177" si="102">B177-B176</f>
        <v>2981</v>
      </c>
      <c r="W177">
        <f t="shared" ref="W177" si="103">C177-D177-E177</f>
        <v>18961</v>
      </c>
      <c r="X177" s="3">
        <f t="shared" ref="X177" si="104">F177/W177</f>
        <v>1.6982226675808239E-2</v>
      </c>
      <c r="Y177">
        <f t="shared" ref="Y177" si="105">E177-E176</f>
        <v>15</v>
      </c>
      <c r="Z177">
        <v>388</v>
      </c>
      <c r="AA177">
        <v>232</v>
      </c>
      <c r="AB177">
        <v>4053</v>
      </c>
      <c r="AC177">
        <v>226</v>
      </c>
      <c r="AD177">
        <v>196</v>
      </c>
      <c r="AE177">
        <v>3112</v>
      </c>
      <c r="AF177">
        <v>7</v>
      </c>
      <c r="AG177">
        <v>2</v>
      </c>
      <c r="AH177">
        <v>79</v>
      </c>
      <c r="AI177">
        <f t="shared" ref="AI177" si="106">Z177-AC177-AF177</f>
        <v>155</v>
      </c>
      <c r="AJ177">
        <f t="shared" ref="AJ177" si="107">AA177-AD177-AG177</f>
        <v>34</v>
      </c>
      <c r="AK177">
        <f t="shared" ref="AK177" si="108">AB177-AE177-AH177</f>
        <v>862</v>
      </c>
      <c r="AL177">
        <v>67</v>
      </c>
      <c r="AM177">
        <v>67</v>
      </c>
      <c r="AN177">
        <v>97</v>
      </c>
    </row>
    <row r="178" spans="1:40" x14ac:dyDescent="0.35">
      <c r="A178" s="14">
        <f t="shared" si="50"/>
        <v>44084</v>
      </c>
      <c r="B178">
        <v>681906</v>
      </c>
      <c r="C178">
        <v>71731</v>
      </c>
      <c r="D178">
        <v>51621</v>
      </c>
      <c r="E178">
        <v>1204</v>
      </c>
      <c r="F178">
        <v>302</v>
      </c>
      <c r="H178">
        <v>85</v>
      </c>
      <c r="I178">
        <v>48</v>
      </c>
      <c r="J178">
        <v>72</v>
      </c>
      <c r="K178">
        <v>19</v>
      </c>
      <c r="L178">
        <v>10</v>
      </c>
      <c r="M178">
        <f t="shared" si="56"/>
        <v>15</v>
      </c>
      <c r="N178" s="7">
        <f t="shared" si="59"/>
        <v>610175</v>
      </c>
      <c r="O178" s="4">
        <f t="shared" si="60"/>
        <v>0.10519191794763501</v>
      </c>
      <c r="R178">
        <f t="shared" ref="R178" si="109">C178-C177</f>
        <v>656</v>
      </c>
      <c r="S178">
        <f t="shared" ref="S178" si="110">N178-N177</f>
        <v>4652</v>
      </c>
      <c r="T178" s="8">
        <f t="shared" ref="T178" si="111">R178/V178</f>
        <v>0.12358703843255464</v>
      </c>
      <c r="U178" s="8">
        <f t="shared" ref="U178" si="112">SUM(R172:R178)/SUM(V172:V178)</f>
        <v>0.14607736700759957</v>
      </c>
      <c r="V178">
        <f t="shared" ref="V178" si="113">B178-B177</f>
        <v>5308</v>
      </c>
      <c r="W178">
        <f t="shared" ref="W178" si="114">C178-D178-E178</f>
        <v>18906</v>
      </c>
      <c r="X178" s="3">
        <f t="shared" ref="X178" si="115">F178/W178</f>
        <v>1.5973764942346345E-2</v>
      </c>
      <c r="Y178">
        <f t="shared" ref="Y178" si="116">E178-E177</f>
        <v>19</v>
      </c>
      <c r="Z178">
        <v>400</v>
      </c>
      <c r="AA178">
        <v>233</v>
      </c>
      <c r="AB178">
        <v>4078</v>
      </c>
      <c r="AC178">
        <v>234</v>
      </c>
      <c r="AD178">
        <v>207</v>
      </c>
      <c r="AE178">
        <v>3173</v>
      </c>
      <c r="AF178">
        <v>7</v>
      </c>
      <c r="AG178">
        <v>2</v>
      </c>
      <c r="AH178">
        <v>81</v>
      </c>
      <c r="AI178">
        <f t="shared" ref="AI178" si="117">Z178-AC178-AF178</f>
        <v>159</v>
      </c>
      <c r="AJ178">
        <f t="shared" ref="AJ178" si="118">AA178-AD178-AG178</f>
        <v>24</v>
      </c>
      <c r="AK178">
        <f t="shared" ref="AK178" si="119">AB178-AE178-AH178</f>
        <v>824</v>
      </c>
      <c r="AL178">
        <v>43</v>
      </c>
      <c r="AM178">
        <v>43</v>
      </c>
      <c r="AN178">
        <v>85</v>
      </c>
    </row>
    <row r="179" spans="1:40" x14ac:dyDescent="0.35">
      <c r="A179" s="14">
        <f t="shared" si="50"/>
        <v>44085</v>
      </c>
      <c r="B179">
        <v>688102</v>
      </c>
      <c r="C179">
        <v>72631</v>
      </c>
      <c r="D179">
        <v>52261</v>
      </c>
      <c r="E179">
        <v>1208</v>
      </c>
      <c r="F179">
        <v>281</v>
      </c>
      <c r="H179">
        <v>83</v>
      </c>
      <c r="I179">
        <v>27</v>
      </c>
      <c r="J179">
        <v>62</v>
      </c>
      <c r="K179">
        <v>20</v>
      </c>
      <c r="L179">
        <v>7</v>
      </c>
      <c r="M179">
        <f t="shared" si="56"/>
        <v>17</v>
      </c>
      <c r="N179" s="7">
        <f t="shared" si="59"/>
        <v>615471</v>
      </c>
      <c r="O179" s="4">
        <f t="shared" si="60"/>
        <v>0.10555266515720053</v>
      </c>
      <c r="R179">
        <f t="shared" ref="R179" si="120">C179-C178</f>
        <v>900</v>
      </c>
      <c r="S179">
        <f t="shared" ref="S179" si="121">N179-N178</f>
        <v>5296</v>
      </c>
      <c r="T179" s="8">
        <f t="shared" ref="T179" si="122">R179/V179</f>
        <v>0.14525500322788895</v>
      </c>
      <c r="U179" s="8">
        <f t="shared" ref="U179" si="123">SUM(R173:R179)/SUM(V173:V179)</f>
        <v>0.14289978805337472</v>
      </c>
      <c r="V179">
        <f t="shared" ref="V179" si="124">B179-B178</f>
        <v>6196</v>
      </c>
      <c r="W179">
        <f t="shared" ref="W179" si="125">C179-D179-E179</f>
        <v>19162</v>
      </c>
      <c r="X179" s="3">
        <f t="shared" ref="X179" si="126">F179/W179</f>
        <v>1.4664440037574366E-2</v>
      </c>
      <c r="Y179">
        <f t="shared" ref="Y179" si="127">E179-E178</f>
        <v>4</v>
      </c>
      <c r="Z179">
        <v>414</v>
      </c>
      <c r="AA179">
        <v>236</v>
      </c>
      <c r="AB179">
        <v>4117</v>
      </c>
      <c r="AC179">
        <v>236</v>
      </c>
      <c r="AD179">
        <v>210</v>
      </c>
      <c r="AE179">
        <v>3209</v>
      </c>
      <c r="AF179">
        <v>7</v>
      </c>
      <c r="AG179">
        <v>2</v>
      </c>
      <c r="AH179">
        <v>81</v>
      </c>
      <c r="AI179">
        <f t="shared" ref="AI179" si="128">Z179-AC179-AF179</f>
        <v>171</v>
      </c>
      <c r="AJ179">
        <f t="shared" ref="AJ179" si="129">AA179-AD179-AG179</f>
        <v>24</v>
      </c>
      <c r="AK179">
        <f t="shared" ref="AK179" si="130">AB179-AE179-AH179</f>
        <v>827</v>
      </c>
      <c r="AL179">
        <v>42</v>
      </c>
      <c r="AM179">
        <v>43</v>
      </c>
      <c r="AN179">
        <v>57</v>
      </c>
    </row>
    <row r="180" spans="1:40" x14ac:dyDescent="0.35">
      <c r="A180" s="14">
        <f t="shared" si="50"/>
        <v>44086</v>
      </c>
      <c r="B180">
        <v>694371</v>
      </c>
      <c r="C180">
        <v>73495</v>
      </c>
      <c r="D180">
        <v>52930</v>
      </c>
      <c r="E180">
        <v>1216</v>
      </c>
      <c r="F180">
        <v>290</v>
      </c>
      <c r="H180">
        <v>90</v>
      </c>
      <c r="I180">
        <v>50</v>
      </c>
      <c r="J180">
        <v>67</v>
      </c>
      <c r="K180">
        <v>18</v>
      </c>
      <c r="L180">
        <v>12</v>
      </c>
      <c r="M180">
        <f t="shared" si="56"/>
        <v>7</v>
      </c>
      <c r="N180" s="7">
        <f t="shared" si="59"/>
        <v>620876</v>
      </c>
      <c r="O180" s="4">
        <f t="shared" si="60"/>
        <v>0.10584399406081187</v>
      </c>
      <c r="R180">
        <f t="shared" ref="R180" si="131">C180-C179</f>
        <v>864</v>
      </c>
      <c r="S180">
        <f t="shared" ref="S180" si="132">N180-N179</f>
        <v>5405</v>
      </c>
      <c r="T180" s="8">
        <f t="shared" ref="T180" si="133">R180/V180</f>
        <v>0.13782102408677621</v>
      </c>
      <c r="U180" s="8">
        <f t="shared" ref="U180" si="134">SUM(R174:R180)/SUM(V174:V180)</f>
        <v>0.1401320841652588</v>
      </c>
      <c r="V180">
        <f t="shared" ref="V180" si="135">B180-B179</f>
        <v>6269</v>
      </c>
      <c r="W180">
        <f t="shared" ref="W180" si="136">C180-D180-E180</f>
        <v>19349</v>
      </c>
      <c r="X180" s="3">
        <f t="shared" ref="X180" si="137">F180/W180</f>
        <v>1.4987854669491964E-2</v>
      </c>
      <c r="Y180">
        <f t="shared" ref="Y180" si="138">E180-E179</f>
        <v>8</v>
      </c>
      <c r="Z180">
        <v>418</v>
      </c>
      <c r="AA180">
        <v>238</v>
      </c>
      <c r="AB180">
        <v>4151</v>
      </c>
      <c r="AC180">
        <v>239</v>
      </c>
      <c r="AD180">
        <v>212</v>
      </c>
      <c r="AE180">
        <v>3244</v>
      </c>
      <c r="AF180">
        <v>7</v>
      </c>
      <c r="AG180">
        <v>2</v>
      </c>
      <c r="AH180">
        <v>81</v>
      </c>
      <c r="AI180">
        <f t="shared" ref="AI180" si="139">Z180-AC180-AF180</f>
        <v>172</v>
      </c>
      <c r="AJ180">
        <f t="shared" ref="AJ180" si="140">AA180-AD180-AG180</f>
        <v>24</v>
      </c>
      <c r="AK180">
        <f t="shared" ref="AK180" si="141">AB180-AE180-AH180</f>
        <v>826</v>
      </c>
      <c r="AL180">
        <v>26</v>
      </c>
      <c r="AM180">
        <v>30</v>
      </c>
      <c r="AN180">
        <v>52</v>
      </c>
    </row>
    <row r="181" spans="1:40" x14ac:dyDescent="0.35">
      <c r="A181" s="14">
        <f t="shared" si="50"/>
        <v>44087</v>
      </c>
      <c r="B181">
        <v>700464</v>
      </c>
      <c r="C181">
        <v>74299</v>
      </c>
      <c r="D181">
        <v>53117</v>
      </c>
      <c r="E181">
        <v>1218</v>
      </c>
      <c r="F181">
        <v>274</v>
      </c>
      <c r="H181">
        <v>79</v>
      </c>
      <c r="I181">
        <v>36</v>
      </c>
      <c r="J181">
        <v>74</v>
      </c>
      <c r="K181">
        <v>19</v>
      </c>
      <c r="L181">
        <v>13</v>
      </c>
      <c r="M181">
        <f t="shared" si="56"/>
        <v>6</v>
      </c>
      <c r="N181" s="7">
        <f t="shared" si="59"/>
        <v>626165</v>
      </c>
      <c r="O181" s="4">
        <f t="shared" si="60"/>
        <v>0.10607111857283172</v>
      </c>
      <c r="R181">
        <f t="shared" ref="R181" si="142">C181-C180</f>
        <v>804</v>
      </c>
      <c r="S181">
        <f t="shared" ref="S181" si="143">N181-N180</f>
        <v>5289</v>
      </c>
      <c r="T181" s="8">
        <f t="shared" ref="T181" si="144">R181/V181</f>
        <v>0.13195470211718366</v>
      </c>
      <c r="U181" s="8">
        <f t="shared" ref="U181" si="145">SUM(R175:R181)/SUM(V175:V181)</f>
        <v>0.13960131461744019</v>
      </c>
      <c r="V181">
        <f t="shared" ref="V181" si="146">B181-B180</f>
        <v>6093</v>
      </c>
      <c r="W181">
        <f t="shared" ref="W181" si="147">C181-D181-E181</f>
        <v>19964</v>
      </c>
      <c r="X181" s="3">
        <f t="shared" ref="X181" si="148">F181/W181</f>
        <v>1.3724704468042477E-2</v>
      </c>
      <c r="Y181">
        <f t="shared" ref="Y181" si="149">E181-E180</f>
        <v>2</v>
      </c>
      <c r="Z181">
        <v>424</v>
      </c>
      <c r="AA181">
        <v>239</v>
      </c>
      <c r="AB181">
        <v>4168</v>
      </c>
      <c r="AC181">
        <v>241</v>
      </c>
      <c r="AD181">
        <v>213</v>
      </c>
      <c r="AE181">
        <v>3249</v>
      </c>
      <c r="AF181">
        <v>7</v>
      </c>
      <c r="AG181">
        <v>2</v>
      </c>
      <c r="AH181">
        <v>81</v>
      </c>
      <c r="AI181">
        <f t="shared" ref="AI181" si="150">Z181-AC181-AF181</f>
        <v>176</v>
      </c>
      <c r="AJ181">
        <f t="shared" ref="AJ181" si="151">AA181-AD181-AG181</f>
        <v>24</v>
      </c>
      <c r="AK181">
        <f t="shared" ref="AK181" si="152">AB181-AE181-AH181</f>
        <v>838</v>
      </c>
    </row>
    <row r="182" spans="1:40" x14ac:dyDescent="0.35">
      <c r="A182" s="14">
        <f t="shared" si="50"/>
        <v>44088</v>
      </c>
      <c r="B182">
        <v>703686</v>
      </c>
      <c r="C182">
        <v>74739</v>
      </c>
      <c r="D182">
        <v>53301</v>
      </c>
      <c r="E182">
        <v>1220</v>
      </c>
      <c r="F182">
        <v>272</v>
      </c>
      <c r="H182">
        <v>75</v>
      </c>
      <c r="I182">
        <v>34</v>
      </c>
      <c r="J182">
        <v>70</v>
      </c>
      <c r="K182">
        <v>16</v>
      </c>
      <c r="L182">
        <v>9</v>
      </c>
      <c r="M182">
        <f t="shared" si="56"/>
        <v>13</v>
      </c>
      <c r="N182" s="7">
        <f t="shared" si="59"/>
        <v>628947</v>
      </c>
      <c r="O182" s="4">
        <f t="shared" si="60"/>
        <v>0.10621072466981012</v>
      </c>
      <c r="R182">
        <f t="shared" ref="R182" si="153">C182-C181</f>
        <v>440</v>
      </c>
      <c r="S182">
        <f t="shared" ref="S182" si="154">N182-N181</f>
        <v>2782</v>
      </c>
      <c r="T182" s="8">
        <f t="shared" ref="T182" si="155">R182/V182</f>
        <v>0.13656114214773432</v>
      </c>
      <c r="U182" s="8">
        <f t="shared" ref="U182" si="156">SUM(R176:R182)/SUM(V176:V182)</f>
        <v>0.13506015740433616</v>
      </c>
      <c r="V182">
        <f t="shared" ref="V182" si="157">B182-B181</f>
        <v>3222</v>
      </c>
      <c r="W182">
        <f t="shared" ref="W182" si="158">C182-D182-E182</f>
        <v>20218</v>
      </c>
      <c r="X182" s="3">
        <f t="shared" ref="X182" si="159">F182/W182</f>
        <v>1.3453358393510733E-2</v>
      </c>
      <c r="Y182">
        <f t="shared" ref="Y182" si="160">E182-E181</f>
        <v>2</v>
      </c>
      <c r="Z182">
        <v>428</v>
      </c>
      <c r="AA182">
        <v>244</v>
      </c>
      <c r="AB182">
        <v>4179</v>
      </c>
      <c r="AC182">
        <v>241</v>
      </c>
      <c r="AD182">
        <v>216</v>
      </c>
      <c r="AE182">
        <v>3254</v>
      </c>
      <c r="AF182">
        <v>7</v>
      </c>
      <c r="AG182">
        <v>2</v>
      </c>
      <c r="AH182">
        <v>81</v>
      </c>
      <c r="AI182">
        <f t="shared" ref="AI182" si="161">Z182-AC182-AF182</f>
        <v>180</v>
      </c>
      <c r="AJ182">
        <f t="shared" ref="AJ182" si="162">AA182-AD182-AG182</f>
        <v>26</v>
      </c>
      <c r="AK182">
        <f t="shared" ref="AK182" si="163">AB182-AE182-AH182</f>
        <v>844</v>
      </c>
      <c r="AL182">
        <v>9</v>
      </c>
      <c r="AM182">
        <v>12</v>
      </c>
      <c r="AN182">
        <v>39</v>
      </c>
    </row>
    <row r="183" spans="1:40" x14ac:dyDescent="0.35">
      <c r="A183" s="14">
        <f t="shared" si="50"/>
        <v>44089</v>
      </c>
      <c r="B183">
        <v>707012</v>
      </c>
      <c r="C183">
        <v>75167</v>
      </c>
      <c r="D183">
        <v>54237</v>
      </c>
      <c r="E183">
        <v>1233</v>
      </c>
      <c r="F183">
        <v>284</v>
      </c>
      <c r="H183">
        <v>74</v>
      </c>
      <c r="I183">
        <v>36</v>
      </c>
      <c r="J183">
        <v>72</v>
      </c>
      <c r="K183">
        <v>15</v>
      </c>
      <c r="L183">
        <v>9</v>
      </c>
      <c r="M183">
        <f t="shared" si="56"/>
        <v>7</v>
      </c>
      <c r="N183" s="7">
        <f t="shared" si="59"/>
        <v>631845</v>
      </c>
      <c r="O183" s="4">
        <f t="shared" ref="O183" si="164">C183/B183</f>
        <v>0.10631644158797871</v>
      </c>
      <c r="R183">
        <f t="shared" ref="R183" si="165">C183-C182</f>
        <v>428</v>
      </c>
      <c r="S183">
        <f t="shared" ref="S183" si="166">N183-N182</f>
        <v>2898</v>
      </c>
      <c r="T183" s="8">
        <f t="shared" ref="T183" si="167">R183/V183</f>
        <v>0.12868310282621767</v>
      </c>
      <c r="U183" s="8">
        <f t="shared" ref="U183" si="168">SUM(R177:R183)/SUM(V177:V183)</f>
        <v>0.13525976942656087</v>
      </c>
      <c r="V183">
        <f t="shared" ref="V183" si="169">B183-B182</f>
        <v>3326</v>
      </c>
      <c r="W183">
        <f t="shared" ref="W183" si="170">C183-D183-E183</f>
        <v>19697</v>
      </c>
      <c r="X183" s="3">
        <f t="shared" ref="X183" si="171">F183/W183</f>
        <v>1.4418439356247145E-2</v>
      </c>
      <c r="Y183">
        <f t="shared" ref="Y183" si="172">E183-E182</f>
        <v>13</v>
      </c>
      <c r="Z183">
        <v>436</v>
      </c>
      <c r="AA183">
        <v>246</v>
      </c>
      <c r="AB183">
        <v>4193</v>
      </c>
      <c r="AC183">
        <v>244</v>
      </c>
      <c r="AD183">
        <v>218</v>
      </c>
      <c r="AE183">
        <v>3288</v>
      </c>
      <c r="AF183">
        <v>7</v>
      </c>
      <c r="AG183">
        <v>2</v>
      </c>
      <c r="AH183">
        <v>81</v>
      </c>
      <c r="AI183">
        <f t="shared" ref="AI183" si="173">Z183-AC183-AF183</f>
        <v>185</v>
      </c>
      <c r="AJ183">
        <f t="shared" ref="AJ183" si="174">AA183-AD183-AG183</f>
        <v>26</v>
      </c>
      <c r="AK183">
        <f t="shared" ref="AK183" si="175">AB183-AE183-AH183</f>
        <v>824</v>
      </c>
      <c r="AL183">
        <v>15</v>
      </c>
      <c r="AM183">
        <v>15</v>
      </c>
      <c r="AN183">
        <v>38</v>
      </c>
    </row>
    <row r="184" spans="1:40" x14ac:dyDescent="0.35">
      <c r="A184" s="14">
        <f t="shared" si="50"/>
        <v>44090</v>
      </c>
      <c r="B184">
        <v>712506</v>
      </c>
      <c r="C184">
        <v>75860</v>
      </c>
      <c r="D184">
        <v>54996</v>
      </c>
      <c r="E184">
        <v>1234</v>
      </c>
      <c r="F184">
        <v>291</v>
      </c>
      <c r="H184">
        <v>79</v>
      </c>
      <c r="I184">
        <v>44</v>
      </c>
      <c r="J184">
        <v>69</v>
      </c>
      <c r="K184">
        <v>16</v>
      </c>
      <c r="L184">
        <v>11</v>
      </c>
      <c r="M184">
        <f t="shared" si="56"/>
        <v>14</v>
      </c>
      <c r="N184" s="7">
        <f t="shared" si="59"/>
        <v>636646</v>
      </c>
      <c r="O184" s="4">
        <f t="shared" ref="O184:O186" si="176">C184/B184</f>
        <v>0.10646927885519561</v>
      </c>
      <c r="R184">
        <f t="shared" ref="R184" si="177">C184-C183</f>
        <v>693</v>
      </c>
      <c r="S184">
        <f t="shared" ref="S184" si="178">N184-N183</f>
        <v>4801</v>
      </c>
      <c r="T184" s="8">
        <f t="shared" ref="T184" si="179">R184/V184</f>
        <v>0.1261376046596287</v>
      </c>
      <c r="U184" s="8">
        <f t="shared" ref="U184" si="180">SUM(R178:R184)/SUM(V178:V184)</f>
        <v>0.13325721287735323</v>
      </c>
      <c r="V184">
        <f t="shared" ref="V184" si="181">B184-B183</f>
        <v>5494</v>
      </c>
      <c r="W184">
        <f t="shared" ref="W184" si="182">C184-D184-E184</f>
        <v>19630</v>
      </c>
      <c r="X184" s="3">
        <f t="shared" ref="X184" si="183">F184/W184</f>
        <v>1.4824248599083037E-2</v>
      </c>
      <c r="Y184">
        <f t="shared" ref="Y184" si="184">E184-E183</f>
        <v>1</v>
      </c>
      <c r="Z184">
        <v>441</v>
      </c>
      <c r="AA184">
        <v>248</v>
      </c>
      <c r="AB184">
        <v>4221</v>
      </c>
      <c r="AC184">
        <v>249</v>
      </c>
      <c r="AD184">
        <v>221</v>
      </c>
      <c r="AE184">
        <v>3340</v>
      </c>
      <c r="AF184">
        <v>7</v>
      </c>
      <c r="AG184">
        <v>2</v>
      </c>
      <c r="AH184">
        <v>83</v>
      </c>
      <c r="AI184">
        <f t="shared" ref="AI184" si="185">Z184-AC184-AF184</f>
        <v>185</v>
      </c>
      <c r="AJ184">
        <f t="shared" ref="AJ184" si="186">AA184-AD184-AG184</f>
        <v>25</v>
      </c>
      <c r="AK184">
        <f t="shared" ref="AK184" si="187">AB184-AE184-AH184</f>
        <v>798</v>
      </c>
      <c r="AL184">
        <v>20</v>
      </c>
      <c r="AM184">
        <v>20</v>
      </c>
      <c r="AN184">
        <v>21</v>
      </c>
    </row>
    <row r="185" spans="1:40" x14ac:dyDescent="0.35">
      <c r="A185" s="14">
        <f t="shared" si="50"/>
        <v>44091</v>
      </c>
      <c r="B185">
        <v>719629</v>
      </c>
      <c r="C185">
        <v>76967</v>
      </c>
      <c r="D185">
        <v>55725</v>
      </c>
      <c r="E185">
        <v>1248</v>
      </c>
      <c r="F185">
        <v>271</v>
      </c>
      <c r="H185">
        <v>85</v>
      </c>
      <c r="I185">
        <v>34</v>
      </c>
      <c r="J185">
        <v>60</v>
      </c>
      <c r="K185">
        <v>17</v>
      </c>
      <c r="L185">
        <v>8</v>
      </c>
      <c r="M185">
        <f t="shared" si="56"/>
        <v>17</v>
      </c>
      <c r="N185" s="7">
        <f t="shared" si="59"/>
        <v>642662</v>
      </c>
      <c r="O185" s="4">
        <f t="shared" si="176"/>
        <v>0.10695372198730178</v>
      </c>
      <c r="R185">
        <f t="shared" ref="R185" si="188">C185-C184</f>
        <v>1107</v>
      </c>
      <c r="S185">
        <f t="shared" ref="S185" si="189">N185-N184</f>
        <v>6016</v>
      </c>
      <c r="T185" s="8">
        <f t="shared" ref="T185" si="190">R185/V185</f>
        <v>0.15541204548645235</v>
      </c>
      <c r="U185" s="8">
        <f t="shared" ref="U185" si="191">SUM(R179:R185)/SUM(V179:V185)</f>
        <v>0.13880126182965299</v>
      </c>
      <c r="V185">
        <f t="shared" ref="V185" si="192">B185-B184</f>
        <v>7123</v>
      </c>
      <c r="W185">
        <f t="shared" ref="W185" si="193">C185-D185-E185</f>
        <v>19994</v>
      </c>
      <c r="X185" s="3">
        <f t="shared" ref="X185" si="194">F185/W185</f>
        <v>1.3554066219865961E-2</v>
      </c>
      <c r="Y185">
        <f t="shared" ref="Y185" si="195">E185-E184</f>
        <v>14</v>
      </c>
      <c r="Z185">
        <v>447</v>
      </c>
      <c r="AA185">
        <v>251</v>
      </c>
      <c r="AB185">
        <v>4249</v>
      </c>
      <c r="AC185">
        <v>251</v>
      </c>
      <c r="AD185">
        <v>223</v>
      </c>
      <c r="AE185">
        <v>3373</v>
      </c>
      <c r="AF185">
        <v>7</v>
      </c>
      <c r="AG185">
        <v>2</v>
      </c>
      <c r="AH185">
        <v>84</v>
      </c>
      <c r="AI185">
        <f t="shared" ref="AI185" si="196">Z185-AC185-AF185</f>
        <v>189</v>
      </c>
      <c r="AJ185">
        <f t="shared" ref="AJ185" si="197">AA185-AD185-AG185</f>
        <v>26</v>
      </c>
      <c r="AK185">
        <f t="shared" ref="AK185" si="198">AB185-AE185-AH185</f>
        <v>792</v>
      </c>
      <c r="AL185">
        <v>29</v>
      </c>
      <c r="AM185">
        <v>29</v>
      </c>
      <c r="AN185">
        <v>51</v>
      </c>
    </row>
    <row r="186" spans="1:40" x14ac:dyDescent="0.35">
      <c r="A186" s="14">
        <f t="shared" si="50"/>
        <v>44092</v>
      </c>
      <c r="B186">
        <v>725004</v>
      </c>
      <c r="C186">
        <v>77979</v>
      </c>
      <c r="D186">
        <v>56452</v>
      </c>
      <c r="E186">
        <v>1257</v>
      </c>
      <c r="F186">
        <v>281</v>
      </c>
      <c r="H186">
        <v>91</v>
      </c>
      <c r="I186">
        <v>55</v>
      </c>
      <c r="J186">
        <v>67</v>
      </c>
      <c r="K186">
        <v>20</v>
      </c>
      <c r="L186">
        <v>21</v>
      </c>
      <c r="M186">
        <f t="shared" si="56"/>
        <v>14</v>
      </c>
      <c r="N186" s="7">
        <f t="shared" si="59"/>
        <v>647025</v>
      </c>
      <c r="O186" s="4">
        <f t="shared" si="176"/>
        <v>0.10755664796332158</v>
      </c>
      <c r="R186">
        <f t="shared" ref="R186" si="199">C186-C185</f>
        <v>1012</v>
      </c>
      <c r="S186">
        <f t="shared" ref="S186" si="200">N186-N185</f>
        <v>4363</v>
      </c>
      <c r="T186" s="8">
        <f t="shared" ref="T186" si="201">R186/V186</f>
        <v>0.18827906976744185</v>
      </c>
      <c r="U186" s="8">
        <f t="shared" ref="U186" si="202">SUM(R180:R186)/SUM(V180:V186)</f>
        <v>0.1449243943417701</v>
      </c>
      <c r="V186">
        <f t="shared" ref="V186" si="203">B186-B185</f>
        <v>5375</v>
      </c>
      <c r="W186">
        <f t="shared" ref="W186" si="204">C186-D186-E186</f>
        <v>20270</v>
      </c>
      <c r="X186" s="3">
        <f t="shared" ref="X186" si="205">F186/W186</f>
        <v>1.3862851504686729E-2</v>
      </c>
      <c r="Y186">
        <f t="shared" ref="Y186" si="206">E186-E185</f>
        <v>9</v>
      </c>
      <c r="Z186">
        <v>452</v>
      </c>
      <c r="AA186">
        <v>254</v>
      </c>
      <c r="AB186">
        <v>4288</v>
      </c>
      <c r="AC186">
        <v>255</v>
      </c>
      <c r="AD186">
        <v>227</v>
      </c>
      <c r="AE186">
        <v>3407</v>
      </c>
      <c r="AF186">
        <v>7</v>
      </c>
      <c r="AG186">
        <v>2</v>
      </c>
      <c r="AH186">
        <v>84</v>
      </c>
      <c r="AI186">
        <f t="shared" ref="AI186" si="207">Z186-AC186-AF186</f>
        <v>190</v>
      </c>
      <c r="AJ186">
        <f t="shared" ref="AJ186" si="208">AA186-AD186-AG186</f>
        <v>25</v>
      </c>
      <c r="AK186">
        <f t="shared" ref="AK186" si="209">AB186-AE186-AH186</f>
        <v>797</v>
      </c>
      <c r="AL186">
        <v>29</v>
      </c>
      <c r="AM186">
        <v>29</v>
      </c>
      <c r="AN186">
        <v>51</v>
      </c>
    </row>
    <row r="187" spans="1:40" x14ac:dyDescent="0.35">
      <c r="A187" s="14">
        <f t="shared" si="50"/>
        <v>44093</v>
      </c>
      <c r="B187">
        <v>732185</v>
      </c>
      <c r="C187">
        <v>79073</v>
      </c>
      <c r="D187">
        <v>57227</v>
      </c>
      <c r="E187">
        <v>1264</v>
      </c>
      <c r="F187">
        <v>282</v>
      </c>
      <c r="H187">
        <v>81</v>
      </c>
      <c r="I187">
        <v>34</v>
      </c>
      <c r="J187">
        <v>68</v>
      </c>
      <c r="K187">
        <v>13</v>
      </c>
      <c r="L187">
        <v>7</v>
      </c>
      <c r="M187">
        <f t="shared" si="56"/>
        <v>6</v>
      </c>
      <c r="N187" s="7">
        <f t="shared" ref="N187:N202" si="210">B187-C187</f>
        <v>653112</v>
      </c>
      <c r="O187" s="4">
        <f t="shared" ref="O187:O193" si="211">C187/B187</f>
        <v>0.10799592999037129</v>
      </c>
      <c r="R187">
        <f t="shared" ref="R187:R188" si="212">C187-C186</f>
        <v>1094</v>
      </c>
      <c r="S187">
        <f t="shared" ref="S187:S188" si="213">N187-N186</f>
        <v>6087</v>
      </c>
      <c r="T187" s="8">
        <f t="shared" ref="T187:T188" si="214">R187/V187</f>
        <v>0.15234646985099567</v>
      </c>
      <c r="U187" s="8">
        <f t="shared" ref="U187:U188" si="215">SUM(R181:R187)/SUM(V181:V187)</f>
        <v>0.14751150367588725</v>
      </c>
      <c r="V187">
        <f t="shared" ref="V187:V188" si="216">B187-B186</f>
        <v>7181</v>
      </c>
      <c r="W187">
        <f t="shared" ref="W187:W188" si="217">C187-D187-E187</f>
        <v>20582</v>
      </c>
      <c r="X187" s="3">
        <f t="shared" ref="X187:X188" si="218">F187/W187</f>
        <v>1.3701292391409971E-2</v>
      </c>
      <c r="Y187">
        <f t="shared" ref="Y187:Y188" si="219">E187-E186</f>
        <v>7</v>
      </c>
      <c r="Z187">
        <v>459</v>
      </c>
      <c r="AA187">
        <v>257</v>
      </c>
      <c r="AB187">
        <v>4319</v>
      </c>
      <c r="AC187">
        <v>258</v>
      </c>
      <c r="AD187">
        <v>231</v>
      </c>
      <c r="AE187">
        <v>3439</v>
      </c>
      <c r="AF187">
        <v>7</v>
      </c>
      <c r="AG187">
        <v>2</v>
      </c>
      <c r="AH187">
        <v>86</v>
      </c>
      <c r="AI187">
        <f t="shared" ref="AI187:AI188" si="220">Z187-AC187-AF187</f>
        <v>194</v>
      </c>
      <c r="AJ187">
        <f t="shared" ref="AJ187:AJ188" si="221">AA187-AD187-AG187</f>
        <v>24</v>
      </c>
      <c r="AK187">
        <f t="shared" ref="AK187:AK188" si="222">AB187-AE187-AH187</f>
        <v>794</v>
      </c>
    </row>
    <row r="188" spans="1:40" x14ac:dyDescent="0.35">
      <c r="A188" s="14">
        <f t="shared" si="50"/>
        <v>44094</v>
      </c>
      <c r="B188">
        <v>737979</v>
      </c>
      <c r="C188">
        <v>80009</v>
      </c>
      <c r="D188">
        <v>57511</v>
      </c>
      <c r="E188">
        <v>1265</v>
      </c>
      <c r="F188">
        <v>269</v>
      </c>
      <c r="H188">
        <v>73</v>
      </c>
      <c r="I188">
        <v>46</v>
      </c>
      <c r="J188">
        <v>62</v>
      </c>
      <c r="K188">
        <v>13</v>
      </c>
      <c r="L188">
        <v>12</v>
      </c>
      <c r="M188">
        <f t="shared" si="56"/>
        <v>18</v>
      </c>
      <c r="N188" s="7">
        <f t="shared" si="210"/>
        <v>657970</v>
      </c>
      <c r="O188" s="4">
        <f t="shared" si="211"/>
        <v>0.10841636415128343</v>
      </c>
      <c r="R188">
        <f t="shared" si="212"/>
        <v>936</v>
      </c>
      <c r="S188">
        <f t="shared" si="213"/>
        <v>4858</v>
      </c>
      <c r="T188" s="8">
        <f t="shared" si="214"/>
        <v>0.16154642733862618</v>
      </c>
      <c r="U188" s="8">
        <f t="shared" si="215"/>
        <v>0.15220578435292551</v>
      </c>
      <c r="V188">
        <f t="shared" si="216"/>
        <v>5794</v>
      </c>
      <c r="W188">
        <f t="shared" si="217"/>
        <v>21233</v>
      </c>
      <c r="X188" s="3">
        <f t="shared" si="218"/>
        <v>1.2668958696368859E-2</v>
      </c>
      <c r="Y188">
        <f t="shared" si="219"/>
        <v>1</v>
      </c>
      <c r="Z188">
        <v>463</v>
      </c>
      <c r="AA188">
        <v>258</v>
      </c>
      <c r="AB188">
        <v>4339</v>
      </c>
      <c r="AC188">
        <v>258</v>
      </c>
      <c r="AD188">
        <v>232</v>
      </c>
      <c r="AE188">
        <v>3445</v>
      </c>
      <c r="AF188">
        <v>7</v>
      </c>
      <c r="AG188">
        <v>2</v>
      </c>
      <c r="AH188">
        <v>86</v>
      </c>
      <c r="AI188">
        <f t="shared" si="220"/>
        <v>198</v>
      </c>
      <c r="AJ188">
        <f t="shared" si="221"/>
        <v>24</v>
      </c>
      <c r="AK188">
        <f t="shared" si="222"/>
        <v>808</v>
      </c>
      <c r="AL188">
        <v>30</v>
      </c>
      <c r="AM188">
        <v>31</v>
      </c>
      <c r="AN188">
        <v>49</v>
      </c>
    </row>
    <row r="189" spans="1:40" x14ac:dyDescent="0.35">
      <c r="A189" s="14">
        <f t="shared" si="50"/>
        <v>44095</v>
      </c>
      <c r="B189">
        <v>740655</v>
      </c>
      <c r="C189">
        <v>80475</v>
      </c>
      <c r="D189">
        <v>57815</v>
      </c>
      <c r="E189">
        <v>1265</v>
      </c>
      <c r="F189">
        <v>271</v>
      </c>
      <c r="H189">
        <v>74</v>
      </c>
      <c r="I189">
        <v>34</v>
      </c>
      <c r="J189">
        <v>65</v>
      </c>
      <c r="K189">
        <v>16</v>
      </c>
      <c r="L189">
        <v>8</v>
      </c>
      <c r="M189">
        <f t="shared" si="56"/>
        <v>5</v>
      </c>
      <c r="N189" s="7">
        <f t="shared" si="210"/>
        <v>660180</v>
      </c>
      <c r="O189" s="4">
        <f t="shared" si="211"/>
        <v>0.10865382668043826</v>
      </c>
      <c r="R189">
        <f t="shared" ref="R189:R190" si="223">C189-C188</f>
        <v>466</v>
      </c>
      <c r="S189">
        <f t="shared" ref="S189:S190" si="224">N189-N188</f>
        <v>2210</v>
      </c>
      <c r="T189" s="8">
        <f t="shared" ref="T189:T190" si="225">R189/V189</f>
        <v>0.1741405082212257</v>
      </c>
      <c r="U189" s="8">
        <f t="shared" ref="U189:U190" si="226">SUM(R183:R189)/SUM(V183:V189)</f>
        <v>0.15515702345208146</v>
      </c>
      <c r="V189">
        <f t="shared" ref="V189:V190" si="227">B189-B188</f>
        <v>2676</v>
      </c>
      <c r="W189">
        <f t="shared" ref="W189:W190" si="228">C189-D189-E189</f>
        <v>21395</v>
      </c>
      <c r="X189" s="3">
        <f t="shared" ref="X189:X190" si="229">F189/W189</f>
        <v>1.2666510867025006E-2</v>
      </c>
      <c r="Y189">
        <f t="shared" ref="Y189:Y190" si="230">E189-E188</f>
        <v>0</v>
      </c>
      <c r="Z189">
        <v>462</v>
      </c>
      <c r="AA189">
        <v>260</v>
      </c>
      <c r="AB189">
        <v>4352</v>
      </c>
      <c r="AC189">
        <v>258</v>
      </c>
      <c r="AD189">
        <v>234</v>
      </c>
      <c r="AE189">
        <v>3450</v>
      </c>
      <c r="AF189">
        <v>7</v>
      </c>
      <c r="AG189">
        <v>2</v>
      </c>
      <c r="AH189">
        <v>86</v>
      </c>
      <c r="AI189">
        <f t="shared" ref="AI189" si="231">Z189-AC189-AF189</f>
        <v>197</v>
      </c>
      <c r="AJ189">
        <f t="shared" ref="AJ189" si="232">AA189-AD189-AG189</f>
        <v>24</v>
      </c>
      <c r="AK189">
        <f t="shared" ref="AK189:AK190" si="233">AB189-AE189-AH189</f>
        <v>816</v>
      </c>
      <c r="AL189">
        <v>27</v>
      </c>
      <c r="AM189">
        <v>28</v>
      </c>
      <c r="AN189">
        <v>47</v>
      </c>
    </row>
    <row r="190" spans="1:40" x14ac:dyDescent="0.35">
      <c r="A190" s="14">
        <f t="shared" si="50"/>
        <v>44096</v>
      </c>
      <c r="B190">
        <v>744666</v>
      </c>
      <c r="C190">
        <v>81081</v>
      </c>
      <c r="D190">
        <v>59162</v>
      </c>
      <c r="E190">
        <v>1284</v>
      </c>
      <c r="F190">
        <v>285</v>
      </c>
      <c r="H190">
        <v>72</v>
      </c>
      <c r="I190">
        <v>37</v>
      </c>
      <c r="J190">
        <v>74</v>
      </c>
      <c r="K190">
        <v>17</v>
      </c>
      <c r="L190">
        <v>10</v>
      </c>
      <c r="M190">
        <f t="shared" si="56"/>
        <v>1</v>
      </c>
      <c r="N190" s="7">
        <f t="shared" si="210"/>
        <v>663585</v>
      </c>
      <c r="O190" s="4">
        <f t="shared" si="211"/>
        <v>0.10888237142557872</v>
      </c>
      <c r="R190">
        <f t="shared" si="223"/>
        <v>606</v>
      </c>
      <c r="S190">
        <f t="shared" si="224"/>
        <v>3405</v>
      </c>
      <c r="T190" s="8">
        <f t="shared" si="225"/>
        <v>0.15108451757666416</v>
      </c>
      <c r="U190" s="8">
        <f t="shared" si="226"/>
        <v>0.15706166675519201</v>
      </c>
      <c r="V190">
        <f t="shared" si="227"/>
        <v>4011</v>
      </c>
      <c r="W190">
        <f t="shared" si="228"/>
        <v>20635</v>
      </c>
      <c r="X190" s="3">
        <f t="shared" si="229"/>
        <v>1.3811485340440998E-2</v>
      </c>
      <c r="Y190">
        <f t="shared" si="230"/>
        <v>19</v>
      </c>
      <c r="Z190">
        <v>468</v>
      </c>
      <c r="AA190">
        <v>262</v>
      </c>
      <c r="AB190">
        <v>4375</v>
      </c>
      <c r="AC190">
        <v>265</v>
      </c>
      <c r="AD190">
        <v>234</v>
      </c>
      <c r="AE190">
        <v>3491</v>
      </c>
      <c r="AF190">
        <v>7</v>
      </c>
      <c r="AG190">
        <v>2</v>
      </c>
      <c r="AH190">
        <v>86</v>
      </c>
      <c r="AI190">
        <f t="shared" ref="AI190" si="234">Z190-AC190-AF190</f>
        <v>196</v>
      </c>
      <c r="AJ190">
        <f t="shared" ref="AJ190" si="235">AA190-AD190-AG190</f>
        <v>26</v>
      </c>
      <c r="AK190">
        <f t="shared" si="233"/>
        <v>798</v>
      </c>
      <c r="AL190">
        <v>25</v>
      </c>
      <c r="AM190">
        <v>26</v>
      </c>
      <c r="AN190">
        <v>60</v>
      </c>
    </row>
    <row r="191" spans="1:40" x14ac:dyDescent="0.35">
      <c r="A191" s="14">
        <f t="shared" si="50"/>
        <v>44097</v>
      </c>
      <c r="B191">
        <v>750122</v>
      </c>
      <c r="C191">
        <v>81794</v>
      </c>
      <c r="D191">
        <v>60285</v>
      </c>
      <c r="E191">
        <v>1293</v>
      </c>
      <c r="F191">
        <v>301</v>
      </c>
      <c r="H191">
        <v>77</v>
      </c>
      <c r="I191">
        <v>59</v>
      </c>
      <c r="J191">
        <v>71</v>
      </c>
      <c r="K191">
        <v>17</v>
      </c>
      <c r="L191">
        <v>12</v>
      </c>
      <c r="M191">
        <f t="shared" si="56"/>
        <v>15</v>
      </c>
      <c r="N191" s="7">
        <f t="shared" si="210"/>
        <v>668328</v>
      </c>
      <c r="O191" s="4">
        <f t="shared" si="211"/>
        <v>0.10904092934216034</v>
      </c>
      <c r="R191">
        <f t="shared" ref="R191:R192" si="236">C191-C190</f>
        <v>713</v>
      </c>
      <c r="S191">
        <f t="shared" ref="S191:S192" si="237">N191-N190</f>
        <v>4743</v>
      </c>
      <c r="T191" s="8">
        <f t="shared" ref="T191:T192" si="238">R191/V191</f>
        <v>0.13068181818181818</v>
      </c>
      <c r="U191" s="8">
        <f t="shared" ref="U191:U192" si="239">SUM(R185:R191)/SUM(V185:V191)</f>
        <v>0.15775202041684389</v>
      </c>
      <c r="V191">
        <f t="shared" ref="V191:V192" si="240">B191-B190</f>
        <v>5456</v>
      </c>
      <c r="W191">
        <f t="shared" ref="W191:W192" si="241">C191-D191-E191</f>
        <v>20216</v>
      </c>
      <c r="X191" s="3">
        <f t="shared" ref="X191:X192" si="242">F191/W191</f>
        <v>1.4889196675900277E-2</v>
      </c>
      <c r="Y191">
        <f t="shared" ref="Y191:Y192" si="243">E191-E190</f>
        <v>9</v>
      </c>
      <c r="Z191">
        <v>472</v>
      </c>
      <c r="AA191">
        <v>264</v>
      </c>
      <c r="AB191">
        <v>4401</v>
      </c>
      <c r="AC191">
        <v>272</v>
      </c>
      <c r="AD191">
        <v>238</v>
      </c>
      <c r="AE191">
        <v>3543</v>
      </c>
      <c r="AF191">
        <v>7</v>
      </c>
      <c r="AG191">
        <v>2</v>
      </c>
      <c r="AH191">
        <v>88</v>
      </c>
      <c r="AI191">
        <f t="shared" ref="AI191:AI193" si="244">Z191-AC191-AF191</f>
        <v>193</v>
      </c>
      <c r="AJ191">
        <f t="shared" ref="AJ191:AJ193" si="245">AA191-AD191-AG191</f>
        <v>24</v>
      </c>
      <c r="AK191">
        <f t="shared" ref="AK191:AK193" si="246">AB191-AE191-AH191</f>
        <v>770</v>
      </c>
      <c r="AL191">
        <v>31</v>
      </c>
      <c r="AM191">
        <v>32</v>
      </c>
      <c r="AN191">
        <v>66</v>
      </c>
    </row>
    <row r="192" spans="1:40" x14ac:dyDescent="0.35">
      <c r="A192" s="14">
        <f t="shared" si="50"/>
        <v>44098</v>
      </c>
      <c r="B192">
        <v>757067</v>
      </c>
      <c r="C192">
        <v>83098</v>
      </c>
      <c r="D192">
        <v>61452</v>
      </c>
      <c r="E192">
        <v>1298</v>
      </c>
      <c r="F192">
        <v>305</v>
      </c>
      <c r="H192">
        <v>79</v>
      </c>
      <c r="I192">
        <v>56</v>
      </c>
      <c r="J192">
        <v>77</v>
      </c>
      <c r="K192">
        <v>22</v>
      </c>
      <c r="L192">
        <v>14</v>
      </c>
      <c r="M192">
        <f t="shared" ref="M192:M223" si="247">-(J192-J191)+L192</f>
        <v>8</v>
      </c>
      <c r="N192" s="7">
        <f t="shared" si="210"/>
        <v>673969</v>
      </c>
      <c r="O192" s="4">
        <f t="shared" si="211"/>
        <v>0.10976307248896068</v>
      </c>
      <c r="R192">
        <f t="shared" si="236"/>
        <v>1304</v>
      </c>
      <c r="S192">
        <f t="shared" si="237"/>
        <v>5641</v>
      </c>
      <c r="T192" s="8">
        <f t="shared" si="238"/>
        <v>0.18776097912167028</v>
      </c>
      <c r="U192" s="8">
        <f t="shared" si="239"/>
        <v>0.16376408996207062</v>
      </c>
      <c r="V192">
        <f t="shared" si="240"/>
        <v>6945</v>
      </c>
      <c r="W192">
        <f t="shared" si="241"/>
        <v>20348</v>
      </c>
      <c r="X192" s="3">
        <f t="shared" si="242"/>
        <v>1.4989188126597209E-2</v>
      </c>
      <c r="Y192">
        <f t="shared" si="243"/>
        <v>5</v>
      </c>
      <c r="Z192">
        <v>476</v>
      </c>
      <c r="AA192">
        <v>265</v>
      </c>
      <c r="AB192">
        <v>4423</v>
      </c>
      <c r="AC192">
        <v>284</v>
      </c>
      <c r="AD192">
        <v>239</v>
      </c>
      <c r="AE192">
        <v>3600</v>
      </c>
      <c r="AF192">
        <v>7</v>
      </c>
      <c r="AG192">
        <v>2</v>
      </c>
      <c r="AH192">
        <v>88</v>
      </c>
      <c r="AI192">
        <f t="shared" si="244"/>
        <v>185</v>
      </c>
      <c r="AJ192">
        <f t="shared" si="245"/>
        <v>24</v>
      </c>
      <c r="AK192">
        <f t="shared" si="246"/>
        <v>735</v>
      </c>
      <c r="AL192">
        <v>28</v>
      </c>
      <c r="AM192">
        <v>28</v>
      </c>
      <c r="AN192">
        <v>66</v>
      </c>
    </row>
    <row r="193" spans="1:40" x14ac:dyDescent="0.35">
      <c r="A193" s="14">
        <f t="shared" si="50"/>
        <v>44099</v>
      </c>
      <c r="B193">
        <v>763690</v>
      </c>
      <c r="C193">
        <v>84160</v>
      </c>
      <c r="D193">
        <v>62574</v>
      </c>
      <c r="E193">
        <v>1303</v>
      </c>
      <c r="F193">
        <v>330</v>
      </c>
      <c r="H193">
        <v>87</v>
      </c>
      <c r="I193">
        <v>69</v>
      </c>
      <c r="J193">
        <v>81</v>
      </c>
      <c r="K193">
        <v>21</v>
      </c>
      <c r="L193">
        <v>15</v>
      </c>
      <c r="M193">
        <f t="shared" si="247"/>
        <v>11</v>
      </c>
      <c r="N193" s="7">
        <f t="shared" si="210"/>
        <v>679530</v>
      </c>
      <c r="O193" s="4">
        <f t="shared" si="211"/>
        <v>0.11020178344616272</v>
      </c>
      <c r="R193">
        <f t="shared" ref="R193" si="248">C193-C192</f>
        <v>1062</v>
      </c>
      <c r="S193">
        <f t="shared" ref="S193" si="249">N193-N192</f>
        <v>5561</v>
      </c>
      <c r="T193" s="8">
        <f t="shared" ref="T193" si="250">R193/V193</f>
        <v>0.16035029442850671</v>
      </c>
      <c r="U193" s="8">
        <f t="shared" ref="U193" si="251">SUM(R187:R193)/SUM(V187:V193)</f>
        <v>0.15977356149511451</v>
      </c>
      <c r="V193">
        <f t="shared" ref="V193" si="252">B193-B192</f>
        <v>6623</v>
      </c>
      <c r="W193">
        <f t="shared" ref="W193" si="253">C193-D193-E193</f>
        <v>20283</v>
      </c>
      <c r="X193" s="3">
        <f t="shared" ref="X193" si="254">F193/W193</f>
        <v>1.6269782576541932E-2</v>
      </c>
      <c r="Y193">
        <f t="shared" ref="Y193" si="255">E193-E192</f>
        <v>5</v>
      </c>
      <c r="Z193">
        <v>484</v>
      </c>
      <c r="AA193">
        <v>268</v>
      </c>
      <c r="AB193">
        <v>4442</v>
      </c>
      <c r="AC193">
        <v>289</v>
      </c>
      <c r="AD193">
        <v>242</v>
      </c>
      <c r="AE193">
        <v>3676</v>
      </c>
      <c r="AF193">
        <v>7</v>
      </c>
      <c r="AG193">
        <v>2</v>
      </c>
      <c r="AH193">
        <v>88</v>
      </c>
      <c r="AI193">
        <f t="shared" si="244"/>
        <v>188</v>
      </c>
      <c r="AJ193">
        <f t="shared" si="245"/>
        <v>24</v>
      </c>
      <c r="AK193">
        <f t="shared" si="246"/>
        <v>678</v>
      </c>
      <c r="AL193">
        <v>20</v>
      </c>
      <c r="AM193">
        <v>20</v>
      </c>
      <c r="AN193">
        <v>61</v>
      </c>
    </row>
    <row r="194" spans="1:40" x14ac:dyDescent="0.35">
      <c r="A194" s="14">
        <f t="shared" si="50"/>
        <v>44100</v>
      </c>
      <c r="B194">
        <v>771755</v>
      </c>
      <c r="C194">
        <v>85422</v>
      </c>
      <c r="D194">
        <v>65442</v>
      </c>
      <c r="E194">
        <v>1311</v>
      </c>
      <c r="F194">
        <v>334</v>
      </c>
      <c r="H194">
        <v>84</v>
      </c>
      <c r="I194">
        <v>57</v>
      </c>
      <c r="J194">
        <v>85</v>
      </c>
      <c r="K194">
        <v>20</v>
      </c>
      <c r="L194">
        <v>12</v>
      </c>
      <c r="M194">
        <f t="shared" si="247"/>
        <v>8</v>
      </c>
      <c r="N194" s="7">
        <f t="shared" si="210"/>
        <v>686333</v>
      </c>
      <c r="O194" s="4">
        <f t="shared" ref="O194:O197" si="256">C194/B194</f>
        <v>0.11068538590614897</v>
      </c>
      <c r="R194">
        <f t="shared" ref="R194" si="257">C194-C193</f>
        <v>1262</v>
      </c>
      <c r="S194">
        <f t="shared" ref="S194" si="258">N194-N193</f>
        <v>6803</v>
      </c>
      <c r="T194" s="8">
        <f t="shared" ref="T194" si="259">R194/V194</f>
        <v>0.15647861128332299</v>
      </c>
      <c r="U194" s="8">
        <f t="shared" ref="U194" si="260">SUM(R188:R194)/SUM(V188:V194)</f>
        <v>0.16044983573414204</v>
      </c>
      <c r="V194">
        <f t="shared" ref="V194" si="261">B194-B193</f>
        <v>8065</v>
      </c>
      <c r="W194">
        <f t="shared" ref="W194" si="262">C194-D194-E194</f>
        <v>18669</v>
      </c>
      <c r="X194" s="3">
        <f t="shared" ref="X194" si="263">F194/W194</f>
        <v>1.7890620815255234E-2</v>
      </c>
      <c r="Y194">
        <f t="shared" ref="Y194" si="264">E194-E193</f>
        <v>8</v>
      </c>
      <c r="Z194">
        <v>491</v>
      </c>
      <c r="AA194">
        <v>270</v>
      </c>
      <c r="AB194">
        <v>4482</v>
      </c>
      <c r="AC194">
        <v>312</v>
      </c>
      <c r="AD194">
        <v>249</v>
      </c>
      <c r="AE194">
        <v>3718</v>
      </c>
      <c r="AF194">
        <v>7</v>
      </c>
      <c r="AG194">
        <v>2</v>
      </c>
      <c r="AH194">
        <v>90</v>
      </c>
      <c r="AI194">
        <f t="shared" ref="AI194" si="265">Z194-AC194-AF194</f>
        <v>172</v>
      </c>
      <c r="AJ194">
        <f t="shared" ref="AJ194" si="266">AA194-AD194-AG194</f>
        <v>19</v>
      </c>
      <c r="AK194">
        <f t="shared" ref="AK194" si="267">AB194-AE194-AH194</f>
        <v>674</v>
      </c>
      <c r="AL194">
        <v>13</v>
      </c>
      <c r="AM194">
        <v>13</v>
      </c>
      <c r="AN194">
        <v>55</v>
      </c>
    </row>
    <row r="195" spans="1:40" x14ac:dyDescent="0.35">
      <c r="A195" s="14">
        <f t="shared" si="50"/>
        <v>44101</v>
      </c>
      <c r="B195">
        <v>777570</v>
      </c>
      <c r="C195">
        <v>86191</v>
      </c>
      <c r="D195">
        <v>65767</v>
      </c>
      <c r="E195">
        <v>1314</v>
      </c>
      <c r="F195">
        <v>343</v>
      </c>
      <c r="H195">
        <v>89</v>
      </c>
      <c r="I195">
        <v>57</v>
      </c>
      <c r="J195">
        <v>90</v>
      </c>
      <c r="K195">
        <v>23</v>
      </c>
      <c r="L195">
        <v>19</v>
      </c>
      <c r="M195">
        <f t="shared" si="247"/>
        <v>14</v>
      </c>
      <c r="N195" s="7">
        <f t="shared" si="210"/>
        <v>691379</v>
      </c>
      <c r="O195" s="4">
        <f t="shared" si="256"/>
        <v>0.11084661188060239</v>
      </c>
      <c r="R195">
        <f t="shared" ref="R195" si="268">C195-C194</f>
        <v>769</v>
      </c>
      <c r="S195">
        <f t="shared" ref="S195" si="269">N195-N194</f>
        <v>5046</v>
      </c>
      <c r="T195" s="8">
        <f t="shared" ref="T195" si="270">R195/V195</f>
        <v>0.13224419604471196</v>
      </c>
      <c r="U195" s="8">
        <f t="shared" ref="U195" si="271">SUM(R189:R195)/SUM(V189:V195)</f>
        <v>0.15614659897451441</v>
      </c>
      <c r="V195">
        <f t="shared" ref="V195" si="272">B195-B194</f>
        <v>5815</v>
      </c>
      <c r="W195">
        <f t="shared" ref="W195" si="273">C195-D195-E195</f>
        <v>19110</v>
      </c>
      <c r="X195" s="3">
        <f t="shared" ref="X195" si="274">F195/W195</f>
        <v>1.7948717948717947E-2</v>
      </c>
      <c r="Y195">
        <f t="shared" ref="Y195" si="275">E195-E194</f>
        <v>3</v>
      </c>
      <c r="Z195">
        <v>494</v>
      </c>
      <c r="AA195">
        <v>271</v>
      </c>
      <c r="AB195">
        <v>4495</v>
      </c>
      <c r="AC195">
        <v>315</v>
      </c>
      <c r="AD195">
        <v>250</v>
      </c>
      <c r="AE195">
        <v>3723</v>
      </c>
      <c r="AF195">
        <v>7</v>
      </c>
      <c r="AG195">
        <v>2</v>
      </c>
      <c r="AH195">
        <v>90</v>
      </c>
      <c r="AI195">
        <f t="shared" ref="AI195" si="276">Z195-AC195-AF195</f>
        <v>172</v>
      </c>
      <c r="AJ195">
        <f t="shared" ref="AJ195" si="277">AA195-AD195-AG195</f>
        <v>19</v>
      </c>
      <c r="AK195">
        <f t="shared" ref="AK195" si="278">AB195-AE195-AH195</f>
        <v>682</v>
      </c>
    </row>
    <row r="196" spans="1:40" x14ac:dyDescent="0.35">
      <c r="A196" s="14">
        <f t="shared" si="50"/>
        <v>44102</v>
      </c>
      <c r="B196">
        <v>785124</v>
      </c>
      <c r="C196">
        <v>86661</v>
      </c>
      <c r="D196">
        <v>66162</v>
      </c>
      <c r="E196">
        <v>1316</v>
      </c>
      <c r="F196">
        <v>353</v>
      </c>
      <c r="H196">
        <v>96</v>
      </c>
      <c r="I196">
        <v>51</v>
      </c>
      <c r="J196">
        <v>88</v>
      </c>
      <c r="K196">
        <v>23</v>
      </c>
      <c r="L196">
        <v>11</v>
      </c>
      <c r="M196">
        <f t="shared" si="247"/>
        <v>13</v>
      </c>
      <c r="N196" s="7">
        <f t="shared" si="210"/>
        <v>698463</v>
      </c>
      <c r="O196" s="4">
        <f t="shared" si="256"/>
        <v>0.11037874272089504</v>
      </c>
      <c r="R196">
        <f t="shared" ref="R196" si="279">C196-C195</f>
        <v>470</v>
      </c>
      <c r="S196">
        <f t="shared" ref="S196" si="280">N196-N195</f>
        <v>7084</v>
      </c>
      <c r="T196" s="8">
        <f t="shared" ref="T196" si="281">R196/V196</f>
        <v>6.2218692083664283E-2</v>
      </c>
      <c r="U196" s="8">
        <f t="shared" ref="U196" si="282">SUM(R190:R196)/SUM(V190:V196)</f>
        <v>0.13910814275113001</v>
      </c>
      <c r="V196">
        <f t="shared" ref="V196" si="283">B196-B195</f>
        <v>7554</v>
      </c>
      <c r="W196">
        <f t="shared" ref="W196" si="284">C196-D196-E196</f>
        <v>19183</v>
      </c>
      <c r="X196" s="3">
        <f t="shared" ref="X196" si="285">F196/W196</f>
        <v>1.8401709847260594E-2</v>
      </c>
      <c r="Y196">
        <f t="shared" ref="Y196" si="286">E196-E195</f>
        <v>2</v>
      </c>
      <c r="Z196">
        <v>495</v>
      </c>
      <c r="AA196">
        <v>271</v>
      </c>
      <c r="AB196">
        <v>4503</v>
      </c>
      <c r="AC196">
        <v>316</v>
      </c>
      <c r="AD196">
        <v>252</v>
      </c>
      <c r="AE196">
        <v>3734</v>
      </c>
      <c r="AF196">
        <v>7</v>
      </c>
      <c r="AG196">
        <v>2</v>
      </c>
      <c r="AH196">
        <v>90</v>
      </c>
      <c r="AI196">
        <f t="shared" ref="AI196" si="287">Z196-AC196-AF196</f>
        <v>172</v>
      </c>
      <c r="AJ196">
        <f t="shared" ref="AJ196" si="288">AA196-AD196-AG196</f>
        <v>17</v>
      </c>
      <c r="AK196">
        <f t="shared" ref="AK196" si="289">AB196-AE196-AH196</f>
        <v>679</v>
      </c>
      <c r="AL196">
        <v>8</v>
      </c>
      <c r="AM196">
        <v>8</v>
      </c>
      <c r="AN196">
        <v>39</v>
      </c>
    </row>
    <row r="197" spans="1:40" x14ac:dyDescent="0.35">
      <c r="A197" s="14">
        <f t="shared" si="50"/>
        <v>44103</v>
      </c>
      <c r="B197">
        <v>789287</v>
      </c>
      <c r="C197">
        <v>87304</v>
      </c>
      <c r="D197">
        <v>67359</v>
      </c>
      <c r="E197">
        <v>1324</v>
      </c>
      <c r="F197">
        <v>376</v>
      </c>
      <c r="H197">
        <v>97</v>
      </c>
      <c r="I197">
        <v>59</v>
      </c>
      <c r="J197">
        <v>87</v>
      </c>
      <c r="K197">
        <v>23</v>
      </c>
      <c r="L197">
        <v>11</v>
      </c>
      <c r="M197">
        <f t="shared" si="247"/>
        <v>12</v>
      </c>
      <c r="N197" s="7">
        <f t="shared" si="210"/>
        <v>701983</v>
      </c>
      <c r="O197" s="4">
        <f t="shared" si="256"/>
        <v>0.11061122253375515</v>
      </c>
      <c r="R197">
        <f t="shared" ref="R197" si="290">C197-C196</f>
        <v>643</v>
      </c>
      <c r="S197">
        <f t="shared" ref="S197" si="291">N197-N196</f>
        <v>3520</v>
      </c>
      <c r="T197" s="8">
        <f t="shared" ref="T197" si="292">R197/V197</f>
        <v>0.1544559212106654</v>
      </c>
      <c r="U197" s="8">
        <f t="shared" ref="U197" si="293">SUM(R191:R197)/SUM(V191:V197)</f>
        <v>0.1394634813204545</v>
      </c>
      <c r="V197">
        <f t="shared" ref="V197" si="294">B197-B196</f>
        <v>4163</v>
      </c>
      <c r="W197">
        <f t="shared" ref="W197" si="295">C197-D197-E197</f>
        <v>18621</v>
      </c>
      <c r="X197" s="3">
        <f t="shared" ref="X197" si="296">F197/W197</f>
        <v>2.0192256054991677E-2</v>
      </c>
      <c r="Y197">
        <f t="shared" ref="Y197" si="297">E197-E196</f>
        <v>8</v>
      </c>
      <c r="Z197">
        <v>502</v>
      </c>
      <c r="AA197">
        <v>276</v>
      </c>
      <c r="AB197">
        <v>4510</v>
      </c>
      <c r="AC197">
        <v>343</v>
      </c>
      <c r="AD197">
        <v>253</v>
      </c>
      <c r="AE197">
        <v>3775</v>
      </c>
      <c r="AF197">
        <v>7</v>
      </c>
      <c r="AG197">
        <v>2</v>
      </c>
      <c r="AH197">
        <v>90</v>
      </c>
      <c r="AI197">
        <f t="shared" ref="AI197" si="298">Z197-AC197-AF197</f>
        <v>152</v>
      </c>
      <c r="AJ197">
        <f t="shared" ref="AJ197" si="299">AA197-AD197-AG197</f>
        <v>21</v>
      </c>
      <c r="AK197">
        <f t="shared" ref="AK197" si="300">AB197-AE197-AH197</f>
        <v>645</v>
      </c>
      <c r="AL197">
        <v>7</v>
      </c>
      <c r="AM197">
        <v>7</v>
      </c>
      <c r="AN197">
        <v>34</v>
      </c>
    </row>
    <row r="198" spans="1:40" x14ac:dyDescent="0.35">
      <c r="A198" s="14">
        <f t="shared" si="50"/>
        <v>44104</v>
      </c>
      <c r="B198">
        <v>797138</v>
      </c>
      <c r="C198">
        <v>88555</v>
      </c>
      <c r="D198">
        <v>68365</v>
      </c>
      <c r="E198">
        <v>1342</v>
      </c>
      <c r="F198">
        <v>390</v>
      </c>
      <c r="H198">
        <v>100</v>
      </c>
      <c r="I198">
        <v>61</v>
      </c>
      <c r="J198">
        <v>99</v>
      </c>
      <c r="K198">
        <v>27</v>
      </c>
      <c r="L198">
        <v>20</v>
      </c>
      <c r="M198">
        <f t="shared" si="247"/>
        <v>8</v>
      </c>
      <c r="N198" s="7">
        <f t="shared" si="210"/>
        <v>708583</v>
      </c>
      <c r="O198" s="4">
        <f t="shared" ref="O198:O202" si="301">C198/B198</f>
        <v>0.11109117869176981</v>
      </c>
      <c r="R198">
        <f t="shared" ref="R198" si="302">C198-C197</f>
        <v>1251</v>
      </c>
      <c r="S198">
        <f t="shared" ref="S198" si="303">N198-N197</f>
        <v>6600</v>
      </c>
      <c r="T198" s="8">
        <f t="shared" ref="T198" si="304">R198/V198</f>
        <v>0.15934275888421856</v>
      </c>
      <c r="U198" s="8">
        <f t="shared" ref="U198" si="305">SUM(R192:R198)/SUM(V192:V198)</f>
        <v>0.14380210992002723</v>
      </c>
      <c r="V198">
        <f t="shared" ref="V198" si="306">B198-B197</f>
        <v>7851</v>
      </c>
      <c r="W198">
        <f t="shared" ref="W198" si="307">C198-D198-E198</f>
        <v>18848</v>
      </c>
      <c r="X198" s="3">
        <f t="shared" ref="X198" si="308">F198/W198</f>
        <v>2.0691850594227505E-2</v>
      </c>
      <c r="Y198">
        <f t="shared" ref="Y198" si="309">E198-E197</f>
        <v>18</v>
      </c>
      <c r="Z198">
        <v>508</v>
      </c>
      <c r="AA198">
        <v>279</v>
      </c>
      <c r="AB198">
        <v>4547</v>
      </c>
      <c r="AC198">
        <v>356</v>
      </c>
      <c r="AD198">
        <v>256</v>
      </c>
      <c r="AE198">
        <v>3826</v>
      </c>
      <c r="AF198">
        <v>7</v>
      </c>
      <c r="AG198">
        <v>2</v>
      </c>
      <c r="AH198">
        <v>92</v>
      </c>
      <c r="AI198">
        <f t="shared" ref="AI198" si="310">Z198-AC198-AF198</f>
        <v>145</v>
      </c>
      <c r="AJ198">
        <f t="shared" ref="AJ198" si="311">AA198-AD198-AG198</f>
        <v>21</v>
      </c>
      <c r="AK198">
        <f t="shared" ref="AK198" si="312">AB198-AE198-AH198</f>
        <v>629</v>
      </c>
      <c r="AL198">
        <v>7</v>
      </c>
      <c r="AM198">
        <v>7</v>
      </c>
      <c r="AN198">
        <v>29</v>
      </c>
    </row>
    <row r="199" spans="1:40" x14ac:dyDescent="0.35">
      <c r="A199" s="14">
        <f t="shared" si="50"/>
        <v>44105</v>
      </c>
      <c r="B199">
        <v>802646</v>
      </c>
      <c r="C199">
        <v>89425</v>
      </c>
      <c r="D199">
        <v>69528</v>
      </c>
      <c r="E199">
        <v>1358</v>
      </c>
      <c r="F199">
        <v>407</v>
      </c>
      <c r="H199">
        <v>104</v>
      </c>
      <c r="I199">
        <v>53</v>
      </c>
      <c r="J199">
        <v>97</v>
      </c>
      <c r="K199">
        <v>30</v>
      </c>
      <c r="L199">
        <v>10</v>
      </c>
      <c r="M199">
        <f t="shared" si="247"/>
        <v>12</v>
      </c>
      <c r="N199" s="7">
        <f t="shared" si="210"/>
        <v>713221</v>
      </c>
      <c r="O199" s="4">
        <f t="shared" si="301"/>
        <v>0.11141275232169599</v>
      </c>
      <c r="R199">
        <f t="shared" ref="R199" si="313">C199-C198</f>
        <v>870</v>
      </c>
      <c r="S199">
        <f t="shared" ref="S199" si="314">N199-N198</f>
        <v>4638</v>
      </c>
      <c r="T199" s="8">
        <f t="shared" ref="T199" si="315">R199/V199</f>
        <v>0.15795206971677561</v>
      </c>
      <c r="U199" s="8">
        <f t="shared" ref="U199" si="316">SUM(R193:R199)/SUM(V193:V199)</f>
        <v>0.13881392746659646</v>
      </c>
      <c r="V199">
        <f t="shared" ref="V199" si="317">B199-B198</f>
        <v>5508</v>
      </c>
      <c r="W199">
        <f t="shared" ref="W199" si="318">C199-D199-E199</f>
        <v>18539</v>
      </c>
      <c r="X199" s="3">
        <f t="shared" ref="X199" si="319">F199/W199</f>
        <v>2.1953719186579644E-2</v>
      </c>
      <c r="Y199">
        <f t="shared" ref="Y199" si="320">E199-E198</f>
        <v>16</v>
      </c>
      <c r="Z199">
        <v>513</v>
      </c>
      <c r="AA199">
        <v>281</v>
      </c>
      <c r="AB199">
        <v>4567</v>
      </c>
      <c r="AC199">
        <v>377</v>
      </c>
      <c r="AD199">
        <v>259</v>
      </c>
      <c r="AE199">
        <v>3878</v>
      </c>
      <c r="AF199">
        <v>7</v>
      </c>
      <c r="AG199">
        <v>2</v>
      </c>
      <c r="AH199">
        <v>92</v>
      </c>
      <c r="AI199">
        <f t="shared" ref="AI199" si="321">Z199-AC199-AF199</f>
        <v>129</v>
      </c>
      <c r="AJ199">
        <f t="shared" ref="AJ199" si="322">AA199-AD199-AG199</f>
        <v>20</v>
      </c>
      <c r="AK199">
        <f t="shared" ref="AK199" si="323">AB199-AE199-AH199</f>
        <v>597</v>
      </c>
      <c r="AL199">
        <v>7</v>
      </c>
      <c r="AM199">
        <v>7</v>
      </c>
      <c r="AN199">
        <v>26</v>
      </c>
    </row>
    <row r="200" spans="1:40" x14ac:dyDescent="0.35">
      <c r="A200" s="14">
        <f t="shared" si="50"/>
        <v>44106</v>
      </c>
      <c r="B200">
        <v>809262</v>
      </c>
      <c r="C200">
        <v>90528</v>
      </c>
      <c r="D200">
        <v>70383</v>
      </c>
      <c r="E200" s="9">
        <v>1366</v>
      </c>
      <c r="F200" s="9">
        <v>393</v>
      </c>
      <c r="H200">
        <v>95</v>
      </c>
      <c r="I200">
        <v>66</v>
      </c>
      <c r="J200">
        <v>95</v>
      </c>
      <c r="K200">
        <v>25</v>
      </c>
      <c r="L200">
        <v>13</v>
      </c>
      <c r="M200">
        <f t="shared" si="247"/>
        <v>15</v>
      </c>
      <c r="N200" s="7">
        <f t="shared" si="210"/>
        <v>718734</v>
      </c>
      <c r="O200" s="4">
        <f t="shared" si="301"/>
        <v>0.11186488430199366</v>
      </c>
      <c r="R200">
        <f t="shared" ref="R200" si="324">C200-C199</f>
        <v>1103</v>
      </c>
      <c r="S200">
        <f t="shared" ref="S200" si="325">N200-N199</f>
        <v>5513</v>
      </c>
      <c r="T200" s="8">
        <f t="shared" ref="T200" si="326">R200/V200</f>
        <v>0.16671704957678354</v>
      </c>
      <c r="U200" s="8">
        <f t="shared" ref="U200" si="327">SUM(R194:R200)/SUM(V194:V200)</f>
        <v>0.13973492495391907</v>
      </c>
      <c r="V200">
        <f t="shared" ref="V200" si="328">B200-B199</f>
        <v>6616</v>
      </c>
      <c r="W200">
        <f t="shared" ref="W200" si="329">C200-D200-E200</f>
        <v>18779</v>
      </c>
      <c r="X200" s="3">
        <f t="shared" ref="X200" si="330">F200/W200</f>
        <v>2.0927631929282708E-2</v>
      </c>
      <c r="Y200">
        <f t="shared" ref="Y200" si="331">E200-E199</f>
        <v>8</v>
      </c>
      <c r="Z200">
        <v>516</v>
      </c>
      <c r="AA200">
        <v>283</v>
      </c>
      <c r="AB200">
        <v>4592</v>
      </c>
      <c r="AC200">
        <v>382</v>
      </c>
      <c r="AD200">
        <v>261</v>
      </c>
      <c r="AE200">
        <v>3924</v>
      </c>
      <c r="AF200">
        <v>7</v>
      </c>
      <c r="AG200">
        <v>2</v>
      </c>
      <c r="AH200">
        <v>92</v>
      </c>
      <c r="AI200">
        <f t="shared" ref="AI200" si="332">Z200-AC200-AF200</f>
        <v>127</v>
      </c>
      <c r="AJ200">
        <f t="shared" ref="AJ200" si="333">AA200-AD200-AG200</f>
        <v>20</v>
      </c>
      <c r="AK200">
        <f t="shared" ref="AK200" si="334">AB200-AE200-AH200</f>
        <v>576</v>
      </c>
      <c r="AL200">
        <v>4</v>
      </c>
      <c r="AM200">
        <v>4</v>
      </c>
      <c r="AN200">
        <v>19</v>
      </c>
    </row>
    <row r="201" spans="1:40" x14ac:dyDescent="0.35">
      <c r="A201" s="14">
        <f t="shared" si="50"/>
        <v>44107</v>
      </c>
      <c r="B201">
        <v>815884</v>
      </c>
      <c r="C201">
        <v>91693</v>
      </c>
      <c r="D201">
        <v>71293</v>
      </c>
      <c r="E201" s="9">
        <v>1377</v>
      </c>
      <c r="F201" s="9">
        <v>402</v>
      </c>
      <c r="H201">
        <v>100</v>
      </c>
      <c r="I201">
        <v>58</v>
      </c>
      <c r="J201">
        <v>103</v>
      </c>
      <c r="K201">
        <v>28</v>
      </c>
      <c r="L201">
        <v>14</v>
      </c>
      <c r="M201">
        <f t="shared" si="247"/>
        <v>6</v>
      </c>
      <c r="N201" s="7">
        <f t="shared" si="210"/>
        <v>724191</v>
      </c>
      <c r="O201" s="4">
        <f t="shared" si="301"/>
        <v>0.11238484882654887</v>
      </c>
      <c r="R201">
        <f t="shared" ref="R201" si="335">C201-C200</f>
        <v>1165</v>
      </c>
      <c r="S201">
        <f t="shared" ref="S201" si="336">N201-N200</f>
        <v>5457</v>
      </c>
      <c r="T201" s="8">
        <f t="shared" ref="T201" si="337">R201/V201</f>
        <v>0.17592872244035035</v>
      </c>
      <c r="U201" s="8">
        <f t="shared" ref="U201" si="338">SUM(R195:R201)/SUM(V195:V201)</f>
        <v>0.14210609803077343</v>
      </c>
      <c r="V201">
        <f t="shared" ref="V201" si="339">B201-B200</f>
        <v>6622</v>
      </c>
      <c r="W201">
        <f t="shared" ref="W201" si="340">C201-D201-E201</f>
        <v>19023</v>
      </c>
      <c r="X201" s="3">
        <f t="shared" ref="X201" si="341">F201/W201</f>
        <v>2.113231351521842E-2</v>
      </c>
      <c r="Y201">
        <f t="shared" ref="Y201" si="342">E201-E200</f>
        <v>11</v>
      </c>
      <c r="Z201">
        <v>519</v>
      </c>
      <c r="AA201">
        <v>289</v>
      </c>
      <c r="AB201">
        <v>4617</v>
      </c>
      <c r="AC201">
        <v>391</v>
      </c>
      <c r="AD201">
        <v>264</v>
      </c>
      <c r="AE201">
        <v>3962</v>
      </c>
      <c r="AF201">
        <v>7</v>
      </c>
      <c r="AG201">
        <v>2</v>
      </c>
      <c r="AH201">
        <v>92</v>
      </c>
      <c r="AI201">
        <f t="shared" ref="AI201:AI202" si="343">Z201-AC201-AF201</f>
        <v>121</v>
      </c>
      <c r="AJ201">
        <f t="shared" ref="AJ201:AJ202" si="344">AA201-AD201-AG201</f>
        <v>23</v>
      </c>
      <c r="AK201">
        <f t="shared" ref="AK201:AK202" si="345">AB201-AE201-AH201</f>
        <v>563</v>
      </c>
      <c r="AL201">
        <v>4</v>
      </c>
      <c r="AM201">
        <v>4</v>
      </c>
      <c r="AN201">
        <v>18</v>
      </c>
    </row>
    <row r="202" spans="1:40" x14ac:dyDescent="0.35">
      <c r="A202" s="14">
        <f t="shared" si="50"/>
        <v>44108</v>
      </c>
      <c r="B202">
        <v>821403</v>
      </c>
      <c r="C202">
        <v>92544</v>
      </c>
      <c r="D202">
        <v>71581</v>
      </c>
      <c r="E202" s="9">
        <v>1381</v>
      </c>
      <c r="F202" s="9">
        <v>392</v>
      </c>
      <c r="H202">
        <v>104</v>
      </c>
      <c r="I202">
        <v>58</v>
      </c>
      <c r="J202">
        <v>101</v>
      </c>
      <c r="K202">
        <v>29</v>
      </c>
      <c r="L202">
        <v>19</v>
      </c>
      <c r="M202">
        <f t="shared" si="247"/>
        <v>21</v>
      </c>
      <c r="N202" s="7">
        <f t="shared" si="210"/>
        <v>728859</v>
      </c>
      <c r="O202" s="4">
        <f t="shared" si="301"/>
        <v>0.11266576820391452</v>
      </c>
      <c r="R202">
        <f t="shared" ref="R202" si="346">C202-C201</f>
        <v>851</v>
      </c>
      <c r="S202">
        <f t="shared" ref="S202" si="347">N202-N201</f>
        <v>4668</v>
      </c>
      <c r="T202" s="8">
        <f t="shared" ref="T202" si="348">R202/V202</f>
        <v>0.15419460047109984</v>
      </c>
      <c r="U202" s="8">
        <f t="shared" ref="U202:U205" si="349">SUM(R196:R202)/SUM(V196:V202)</f>
        <v>0.14493646339515889</v>
      </c>
      <c r="V202">
        <f t="shared" ref="V202" si="350">B202-B201</f>
        <v>5519</v>
      </c>
      <c r="W202">
        <f t="shared" ref="W202" si="351">C202-D202-E202</f>
        <v>19582</v>
      </c>
      <c r="X202" s="3">
        <f t="shared" ref="X202" si="352">F202/W202</f>
        <v>2.0018384230415687E-2</v>
      </c>
      <c r="Y202">
        <f t="shared" ref="Y202" si="353">E202-E201</f>
        <v>4</v>
      </c>
      <c r="Z202">
        <v>525</v>
      </c>
      <c r="AA202">
        <v>293</v>
      </c>
      <c r="AB202">
        <v>4644</v>
      </c>
      <c r="AC202">
        <v>392</v>
      </c>
      <c r="AD202">
        <v>264</v>
      </c>
      <c r="AE202">
        <v>3964</v>
      </c>
      <c r="AF202">
        <v>7</v>
      </c>
      <c r="AG202">
        <v>2</v>
      </c>
      <c r="AH202">
        <v>93</v>
      </c>
      <c r="AI202">
        <f t="shared" si="343"/>
        <v>126</v>
      </c>
      <c r="AJ202">
        <f t="shared" si="344"/>
        <v>27</v>
      </c>
      <c r="AK202">
        <f t="shared" si="345"/>
        <v>587</v>
      </c>
      <c r="AL202">
        <v>3</v>
      </c>
      <c r="AM202">
        <v>3</v>
      </c>
      <c r="AN202">
        <v>13</v>
      </c>
    </row>
    <row r="203" spans="1:40" x14ac:dyDescent="0.35">
      <c r="A203" s="14">
        <f t="shared" si="50"/>
        <v>44109</v>
      </c>
      <c r="B203">
        <v>823766</v>
      </c>
      <c r="C203">
        <v>92843</v>
      </c>
      <c r="D203">
        <v>71785</v>
      </c>
      <c r="E203" s="9">
        <v>1387</v>
      </c>
      <c r="F203" s="9">
        <v>398</v>
      </c>
      <c r="H203">
        <v>99</v>
      </c>
      <c r="I203">
        <v>54</v>
      </c>
      <c r="J203">
        <v>103</v>
      </c>
      <c r="K203">
        <v>25</v>
      </c>
      <c r="L203">
        <v>17</v>
      </c>
      <c r="M203">
        <f t="shared" si="247"/>
        <v>15</v>
      </c>
      <c r="N203" s="7">
        <f t="shared" ref="N203:N259" si="354">B203-C203</f>
        <v>730923</v>
      </c>
      <c r="O203" s="4">
        <f t="shared" ref="O203:O247" si="355">C203/B203</f>
        <v>0.11270554987702819</v>
      </c>
      <c r="R203">
        <f t="shared" ref="R203" si="356">C203-C202</f>
        <v>299</v>
      </c>
      <c r="S203">
        <f t="shared" ref="S203" si="357">N203-N202</f>
        <v>2064</v>
      </c>
      <c r="T203" s="8">
        <f t="shared" ref="T203" si="358">R203/V203</f>
        <v>0.12653406686415575</v>
      </c>
      <c r="U203" s="8">
        <f t="shared" si="349"/>
        <v>0.15998136742404637</v>
      </c>
      <c r="V203">
        <f t="shared" ref="V203" si="359">B203-B202</f>
        <v>2363</v>
      </c>
      <c r="W203">
        <f t="shared" ref="W203" si="360">C203-D203-E203</f>
        <v>19671</v>
      </c>
      <c r="X203" s="3">
        <f t="shared" ref="X203" si="361">F203/W203</f>
        <v>2.0232830054394794E-2</v>
      </c>
      <c r="Y203">
        <f t="shared" ref="Y203" si="362">E203-E202</f>
        <v>6</v>
      </c>
      <c r="Z203">
        <v>527</v>
      </c>
      <c r="AA203">
        <v>292</v>
      </c>
      <c r="AB203">
        <v>4648</v>
      </c>
      <c r="AC203">
        <v>394</v>
      </c>
      <c r="AD203">
        <v>264</v>
      </c>
      <c r="AE203">
        <v>3970</v>
      </c>
      <c r="AF203">
        <v>7</v>
      </c>
      <c r="AG203">
        <v>2</v>
      </c>
      <c r="AH203">
        <v>94</v>
      </c>
      <c r="AI203">
        <f t="shared" ref="AI203" si="363">Z203-AC203-AF203</f>
        <v>126</v>
      </c>
      <c r="AJ203">
        <f t="shared" ref="AJ203" si="364">AA203-AD203-AG203</f>
        <v>26</v>
      </c>
      <c r="AK203">
        <f t="shared" ref="AK203" si="365">AB203-AE203-AH203</f>
        <v>584</v>
      </c>
      <c r="AL203">
        <v>3</v>
      </c>
      <c r="AM203">
        <v>3</v>
      </c>
      <c r="AN203">
        <v>13</v>
      </c>
    </row>
    <row r="204" spans="1:40" x14ac:dyDescent="0.35">
      <c r="A204" s="14">
        <f t="shared" si="50"/>
        <v>44110</v>
      </c>
      <c r="B204">
        <v>827172</v>
      </c>
      <c r="C204">
        <v>93380</v>
      </c>
      <c r="D204">
        <v>72139</v>
      </c>
      <c r="E204" s="9">
        <v>1398</v>
      </c>
      <c r="F204" s="9">
        <v>413</v>
      </c>
      <c r="H204">
        <v>104</v>
      </c>
      <c r="I204">
        <v>61</v>
      </c>
      <c r="J204">
        <v>103</v>
      </c>
      <c r="K204">
        <v>26</v>
      </c>
      <c r="L204">
        <v>10</v>
      </c>
      <c r="M204">
        <f t="shared" si="247"/>
        <v>10</v>
      </c>
      <c r="N204" s="7">
        <f t="shared" si="354"/>
        <v>733792</v>
      </c>
      <c r="O204" s="4">
        <f t="shared" si="355"/>
        <v>0.112890668446224</v>
      </c>
      <c r="R204">
        <f t="shared" ref="R204" si="366">C204-C203</f>
        <v>537</v>
      </c>
      <c r="S204">
        <f t="shared" ref="S204" si="367">N204-N203</f>
        <v>2869</v>
      </c>
      <c r="T204" s="8">
        <f t="shared" ref="T204" si="368">R204/V204</f>
        <v>0.1576629477392836</v>
      </c>
      <c r="U204" s="8">
        <f t="shared" si="349"/>
        <v>0.16038009766398312</v>
      </c>
      <c r="V204">
        <f t="shared" ref="V204" si="369">B204-B203</f>
        <v>3406</v>
      </c>
      <c r="W204">
        <f t="shared" ref="W204" si="370">C204-D204-E204</f>
        <v>19843</v>
      </c>
      <c r="X204" s="3">
        <f t="shared" ref="X204" si="371">F204/W204</f>
        <v>2.0813385072821648E-2</v>
      </c>
      <c r="Y204">
        <f t="shared" ref="Y204" si="372">E204-E203</f>
        <v>11</v>
      </c>
      <c r="Z204">
        <v>527</v>
      </c>
      <c r="AA204">
        <v>293</v>
      </c>
      <c r="AB204">
        <v>4664</v>
      </c>
      <c r="AC204">
        <v>397</v>
      </c>
      <c r="AD204">
        <v>264</v>
      </c>
      <c r="AE204">
        <v>3978</v>
      </c>
      <c r="AF204">
        <v>7</v>
      </c>
      <c r="AG204">
        <v>2</v>
      </c>
      <c r="AH204">
        <v>94</v>
      </c>
      <c r="AI204">
        <f t="shared" ref="AI204" si="373">Z204-AC204-AF204</f>
        <v>123</v>
      </c>
      <c r="AJ204">
        <f t="shared" ref="AJ204" si="374">AA204-AD204-AG204</f>
        <v>27</v>
      </c>
      <c r="AK204">
        <f t="shared" ref="AK204" si="375">AB204-AE204-AH204</f>
        <v>592</v>
      </c>
      <c r="AL204">
        <v>2</v>
      </c>
      <c r="AM204">
        <v>2</v>
      </c>
      <c r="AN204">
        <v>9</v>
      </c>
    </row>
    <row r="205" spans="1:40" x14ac:dyDescent="0.35">
      <c r="A205" s="14">
        <f t="shared" si="50"/>
        <v>44111</v>
      </c>
      <c r="B205">
        <v>832909</v>
      </c>
      <c r="C205">
        <v>94342</v>
      </c>
      <c r="D205">
        <v>73237</v>
      </c>
      <c r="E205" s="9">
        <v>1414</v>
      </c>
      <c r="F205" s="9">
        <v>444</v>
      </c>
      <c r="H205">
        <v>104</v>
      </c>
      <c r="I205">
        <v>97</v>
      </c>
      <c r="J205">
        <v>99</v>
      </c>
      <c r="K205">
        <v>26</v>
      </c>
      <c r="L205">
        <v>16</v>
      </c>
      <c r="M205">
        <f t="shared" si="247"/>
        <v>20</v>
      </c>
      <c r="N205" s="7">
        <f t="shared" si="354"/>
        <v>738567</v>
      </c>
      <c r="O205" s="4">
        <f t="shared" si="355"/>
        <v>0.11326807610435234</v>
      </c>
      <c r="R205">
        <f t="shared" ref="R205" si="376">C205-C204</f>
        <v>962</v>
      </c>
      <c r="S205">
        <f t="shared" ref="S205" si="377">N205-N204</f>
        <v>4775</v>
      </c>
      <c r="T205" s="8">
        <f t="shared" ref="T205" si="378">R205/V205</f>
        <v>0.16768345825344255</v>
      </c>
      <c r="U205" s="8">
        <f t="shared" si="349"/>
        <v>0.16177909479746164</v>
      </c>
      <c r="V205">
        <f t="shared" ref="V205" si="379">B205-B204</f>
        <v>5737</v>
      </c>
      <c r="W205">
        <f t="shared" ref="W205" si="380">C205-D205-E205</f>
        <v>19691</v>
      </c>
      <c r="X205" s="3">
        <f t="shared" ref="X205" si="381">F205/W205</f>
        <v>2.2548372352851558E-2</v>
      </c>
      <c r="Y205">
        <f t="shared" ref="Y205" si="382">E205-E204</f>
        <v>16</v>
      </c>
      <c r="Z205">
        <v>531</v>
      </c>
      <c r="AA205">
        <v>301</v>
      </c>
      <c r="AB205">
        <v>4707</v>
      </c>
      <c r="AC205">
        <v>403</v>
      </c>
      <c r="AD205">
        <v>267</v>
      </c>
      <c r="AE205">
        <v>4024</v>
      </c>
      <c r="AF205">
        <v>7</v>
      </c>
      <c r="AG205">
        <v>2</v>
      </c>
      <c r="AH205">
        <v>95</v>
      </c>
      <c r="AI205">
        <f t="shared" ref="AI205:AI208" si="383">Z205-AC205-AF205</f>
        <v>121</v>
      </c>
      <c r="AJ205">
        <f t="shared" ref="AJ205:AJ208" si="384">AA205-AD205-AG205</f>
        <v>32</v>
      </c>
      <c r="AK205">
        <f t="shared" ref="AK205:AK208" si="385">AB205-AE205-AH205</f>
        <v>588</v>
      </c>
      <c r="AL205">
        <v>2</v>
      </c>
      <c r="AM205">
        <v>2</v>
      </c>
      <c r="AN205">
        <v>11</v>
      </c>
    </row>
    <row r="206" spans="1:40" x14ac:dyDescent="0.35">
      <c r="A206" s="14">
        <f t="shared" si="50"/>
        <v>44112</v>
      </c>
      <c r="B206">
        <v>841904</v>
      </c>
      <c r="C206">
        <v>95850</v>
      </c>
      <c r="D206">
        <v>74166</v>
      </c>
      <c r="E206" s="9">
        <v>1419</v>
      </c>
      <c r="F206" s="9">
        <v>449</v>
      </c>
      <c r="H206">
        <v>112</v>
      </c>
      <c r="I206">
        <v>63</v>
      </c>
      <c r="J206">
        <v>105</v>
      </c>
      <c r="K206">
        <v>28</v>
      </c>
      <c r="L206">
        <v>18</v>
      </c>
      <c r="M206">
        <f t="shared" si="247"/>
        <v>12</v>
      </c>
      <c r="N206" s="7">
        <f t="shared" si="354"/>
        <v>746054</v>
      </c>
      <c r="O206" s="4">
        <f t="shared" si="355"/>
        <v>0.11384908493129858</v>
      </c>
      <c r="R206">
        <f t="shared" ref="R206" si="386">C206-C205</f>
        <v>1508</v>
      </c>
      <c r="S206">
        <f t="shared" ref="S206" si="387">N206-N205</f>
        <v>7487</v>
      </c>
      <c r="T206" s="8">
        <f t="shared" ref="T206" si="388">R206/V206</f>
        <v>0.16764869371873262</v>
      </c>
      <c r="U206" s="8">
        <f t="shared" ref="U206" si="389">SUM(R200:R206)/SUM(V200:V206)</f>
        <v>0.16366090987824139</v>
      </c>
      <c r="V206">
        <f t="shared" ref="V206" si="390">B206-B205</f>
        <v>8995</v>
      </c>
      <c r="W206">
        <f t="shared" ref="W206" si="391">C206-D206-E206</f>
        <v>20265</v>
      </c>
      <c r="X206" s="3">
        <f t="shared" ref="X206" si="392">F206/W206</f>
        <v>2.2156427337774488E-2</v>
      </c>
      <c r="Y206">
        <f t="shared" ref="Y206" si="393">E206-E205</f>
        <v>5</v>
      </c>
      <c r="Z206">
        <v>534</v>
      </c>
      <c r="AA206">
        <v>304</v>
      </c>
      <c r="AB206">
        <v>4746</v>
      </c>
      <c r="AC206">
        <v>413</v>
      </c>
      <c r="AD206">
        <v>267</v>
      </c>
      <c r="AE206">
        <v>4050</v>
      </c>
      <c r="AF206">
        <v>7</v>
      </c>
      <c r="AG206">
        <v>2</v>
      </c>
      <c r="AH206">
        <v>95</v>
      </c>
      <c r="AI206">
        <f t="shared" si="383"/>
        <v>114</v>
      </c>
      <c r="AJ206">
        <f t="shared" si="384"/>
        <v>35</v>
      </c>
      <c r="AK206">
        <f t="shared" si="385"/>
        <v>601</v>
      </c>
      <c r="AL206">
        <v>3</v>
      </c>
      <c r="AM206">
        <v>3</v>
      </c>
      <c r="AN206">
        <v>18</v>
      </c>
    </row>
    <row r="207" spans="1:40" x14ac:dyDescent="0.35">
      <c r="A207" s="14">
        <f t="shared" si="50"/>
        <v>44113</v>
      </c>
      <c r="B207">
        <v>847954</v>
      </c>
      <c r="C207">
        <v>96852</v>
      </c>
      <c r="D207">
        <v>74993</v>
      </c>
      <c r="E207" s="9">
        <v>1433</v>
      </c>
      <c r="F207" s="9">
        <v>461</v>
      </c>
      <c r="H207">
        <v>104</v>
      </c>
      <c r="I207">
        <v>77</v>
      </c>
      <c r="J207">
        <v>111</v>
      </c>
      <c r="K207">
        <v>26</v>
      </c>
      <c r="L207">
        <v>21</v>
      </c>
      <c r="M207">
        <f t="shared" si="247"/>
        <v>15</v>
      </c>
      <c r="N207" s="7">
        <f t="shared" si="354"/>
        <v>751102</v>
      </c>
      <c r="O207" s="4">
        <f t="shared" si="355"/>
        <v>0.1142184599636301</v>
      </c>
      <c r="R207">
        <f t="shared" ref="R207" si="394">C207-C206</f>
        <v>1002</v>
      </c>
      <c r="S207">
        <f t="shared" ref="S207" si="395">N207-N206</f>
        <v>5048</v>
      </c>
      <c r="T207" s="8">
        <f t="shared" ref="T207" si="396">R207/V207</f>
        <v>0.16561983471074379</v>
      </c>
      <c r="U207" s="8">
        <f t="shared" ref="U207" si="397">SUM(R201:R207)/SUM(V201:V207)</f>
        <v>0.16344463971880491</v>
      </c>
      <c r="V207">
        <f t="shared" ref="V207" si="398">B207-B206</f>
        <v>6050</v>
      </c>
      <c r="W207">
        <f t="shared" ref="W207" si="399">C207-D207-E207</f>
        <v>20426</v>
      </c>
      <c r="X207" s="3">
        <f t="shared" ref="X207" si="400">F207/W207</f>
        <v>2.2569274454127094E-2</v>
      </c>
      <c r="Y207">
        <f t="shared" ref="Y207" si="401">E207-E206</f>
        <v>14</v>
      </c>
      <c r="Z207">
        <v>541</v>
      </c>
      <c r="AA207">
        <v>307</v>
      </c>
      <c r="AB207">
        <v>4794</v>
      </c>
      <c r="AC207">
        <v>420</v>
      </c>
      <c r="AD207">
        <v>273</v>
      </c>
      <c r="AE207">
        <v>4079</v>
      </c>
      <c r="AF207">
        <v>7</v>
      </c>
      <c r="AG207">
        <v>2</v>
      </c>
      <c r="AH207">
        <v>95</v>
      </c>
      <c r="AI207">
        <f t="shared" si="383"/>
        <v>114</v>
      </c>
      <c r="AJ207">
        <f t="shared" si="384"/>
        <v>32</v>
      </c>
      <c r="AK207">
        <f t="shared" si="385"/>
        <v>620</v>
      </c>
      <c r="AL207">
        <v>4</v>
      </c>
      <c r="AM207">
        <v>4</v>
      </c>
      <c r="AN207">
        <v>26</v>
      </c>
    </row>
    <row r="208" spans="1:40" x14ac:dyDescent="0.35">
      <c r="A208" s="14">
        <f t="shared" si="50"/>
        <v>44114</v>
      </c>
      <c r="B208">
        <v>855352</v>
      </c>
      <c r="C208">
        <v>98305</v>
      </c>
      <c r="D208">
        <v>75930</v>
      </c>
      <c r="E208" s="9">
        <v>1454</v>
      </c>
      <c r="F208" s="9">
        <v>450</v>
      </c>
      <c r="H208">
        <v>101</v>
      </c>
      <c r="I208">
        <v>63</v>
      </c>
      <c r="J208">
        <v>113</v>
      </c>
      <c r="K208">
        <v>28</v>
      </c>
      <c r="L208">
        <v>23</v>
      </c>
      <c r="M208">
        <f t="shared" si="247"/>
        <v>21</v>
      </c>
      <c r="N208" s="7">
        <f t="shared" si="354"/>
        <v>757047</v>
      </c>
      <c r="O208" s="4">
        <f t="shared" si="355"/>
        <v>0.11492929226797856</v>
      </c>
      <c r="R208">
        <f t="shared" ref="R208" si="402">C208-C207</f>
        <v>1453</v>
      </c>
      <c r="S208">
        <f t="shared" ref="S208" si="403">N208-N207</f>
        <v>5945</v>
      </c>
      <c r="T208" s="8">
        <f t="shared" ref="T208" si="404">R208/V208</f>
        <v>0.196404433630711</v>
      </c>
      <c r="U208" s="8">
        <f t="shared" ref="U208" si="405">SUM(R202:R208)/SUM(V202:V208)</f>
        <v>0.16752812404986317</v>
      </c>
      <c r="V208">
        <f t="shared" ref="V208" si="406">B208-B207</f>
        <v>7398</v>
      </c>
      <c r="W208">
        <f t="shared" ref="W208" si="407">C208-D208-E208</f>
        <v>20921</v>
      </c>
      <c r="X208" s="3">
        <f t="shared" ref="X208" si="408">F208/W208</f>
        <v>2.1509488074183833E-2</v>
      </c>
      <c r="Y208">
        <f t="shared" ref="Y208" si="409">E208-E207</f>
        <v>21</v>
      </c>
      <c r="Z208">
        <v>555</v>
      </c>
      <c r="AA208">
        <v>318</v>
      </c>
      <c r="AB208">
        <v>4854</v>
      </c>
      <c r="AC208">
        <v>426</v>
      </c>
      <c r="AD208">
        <v>275</v>
      </c>
      <c r="AE208">
        <v>4103</v>
      </c>
      <c r="AF208">
        <v>7</v>
      </c>
      <c r="AG208">
        <v>2</v>
      </c>
      <c r="AH208">
        <v>96</v>
      </c>
      <c r="AI208">
        <f t="shared" si="383"/>
        <v>122</v>
      </c>
      <c r="AJ208">
        <f t="shared" si="384"/>
        <v>41</v>
      </c>
      <c r="AK208">
        <f t="shared" si="385"/>
        <v>655</v>
      </c>
    </row>
    <row r="209" spans="1:40" x14ac:dyDescent="0.35">
      <c r="A209" s="14">
        <f t="shared" si="50"/>
        <v>44115</v>
      </c>
      <c r="B209">
        <v>861858</v>
      </c>
      <c r="C209">
        <v>99619</v>
      </c>
      <c r="D209">
        <v>76254</v>
      </c>
      <c r="E209" s="9">
        <v>1460</v>
      </c>
      <c r="F209" s="9">
        <v>438</v>
      </c>
      <c r="H209">
        <v>100</v>
      </c>
      <c r="I209">
        <v>63</v>
      </c>
      <c r="J209">
        <v>101</v>
      </c>
      <c r="K209">
        <v>20</v>
      </c>
      <c r="L209">
        <v>11</v>
      </c>
      <c r="M209">
        <f t="shared" si="247"/>
        <v>23</v>
      </c>
      <c r="N209" s="7">
        <f t="shared" si="354"/>
        <v>762239</v>
      </c>
      <c r="O209" s="4">
        <f t="shared" si="355"/>
        <v>0.11558632628576865</v>
      </c>
      <c r="R209">
        <f t="shared" ref="R209" si="410">C209-C208</f>
        <v>1314</v>
      </c>
      <c r="S209">
        <f t="shared" ref="S209" si="411">N209-N208</f>
        <v>5192</v>
      </c>
      <c r="T209" s="8">
        <f t="shared" ref="T209" si="412">R209/V209</f>
        <v>0.20196741469412849</v>
      </c>
      <c r="U209" s="8">
        <f t="shared" ref="U209" si="413">SUM(R203:R209)/SUM(V203:V209)</f>
        <v>0.17488567544184896</v>
      </c>
      <c r="V209">
        <f t="shared" ref="V209" si="414">B209-B208</f>
        <v>6506</v>
      </c>
      <c r="W209">
        <f t="shared" ref="W209" si="415">C209-D209-E209</f>
        <v>21905</v>
      </c>
      <c r="X209" s="3">
        <f t="shared" ref="X209" si="416">F209/W209</f>
        <v>1.9995434832230083E-2</v>
      </c>
      <c r="Y209">
        <f t="shared" ref="Y209" si="417">E209-E208</f>
        <v>6</v>
      </c>
      <c r="Z209">
        <v>563</v>
      </c>
      <c r="AA209">
        <v>322</v>
      </c>
      <c r="AB209">
        <v>4912</v>
      </c>
      <c r="AC209">
        <v>427</v>
      </c>
      <c r="AD209">
        <v>285</v>
      </c>
      <c r="AE209">
        <v>4108</v>
      </c>
      <c r="AF209">
        <v>7</v>
      </c>
      <c r="AG209">
        <v>2</v>
      </c>
      <c r="AH209">
        <v>96</v>
      </c>
      <c r="AI209">
        <f t="shared" ref="AI209:AI210" si="418">Z209-AC209-AF209</f>
        <v>129</v>
      </c>
      <c r="AJ209">
        <f t="shared" ref="AJ209:AJ210" si="419">AA209-AD209-AG209</f>
        <v>35</v>
      </c>
      <c r="AK209">
        <f t="shared" ref="AK209:AK210" si="420">AB209-AE209-AH209</f>
        <v>708</v>
      </c>
    </row>
    <row r="210" spans="1:40" x14ac:dyDescent="0.35">
      <c r="A210" s="14">
        <f t="shared" si="50"/>
        <v>44116</v>
      </c>
      <c r="B210">
        <v>864454</v>
      </c>
      <c r="C210">
        <v>100043</v>
      </c>
      <c r="D210">
        <v>76491</v>
      </c>
      <c r="E210" s="9">
        <v>1462</v>
      </c>
      <c r="F210" s="9">
        <v>449</v>
      </c>
      <c r="H210">
        <v>109</v>
      </c>
      <c r="I210">
        <v>53</v>
      </c>
      <c r="J210">
        <v>100</v>
      </c>
      <c r="K210">
        <v>21</v>
      </c>
      <c r="L210">
        <v>13</v>
      </c>
      <c r="M210">
        <f t="shared" si="247"/>
        <v>14</v>
      </c>
      <c r="N210" s="7">
        <f t="shared" si="354"/>
        <v>764411</v>
      </c>
      <c r="O210" s="4">
        <f t="shared" si="355"/>
        <v>0.1157296975894611</v>
      </c>
      <c r="R210">
        <f t="shared" ref="R210" si="421">C210-C209</f>
        <v>424</v>
      </c>
      <c r="S210">
        <f t="shared" ref="S210" si="422">N210-N209</f>
        <v>2172</v>
      </c>
      <c r="T210" s="8">
        <f t="shared" ref="T210" si="423">R210/V210</f>
        <v>0.1633281972265023</v>
      </c>
      <c r="U210" s="8">
        <f t="shared" ref="U210" si="424">SUM(R204:R210)/SUM(V204:V210)</f>
        <v>0.17695635076681085</v>
      </c>
      <c r="V210">
        <f t="shared" ref="V210" si="425">B210-B209</f>
        <v>2596</v>
      </c>
      <c r="W210">
        <f t="shared" ref="W210" si="426">C210-D210-E210</f>
        <v>22090</v>
      </c>
      <c r="X210" s="3">
        <f t="shared" ref="X210" si="427">F210/W210</f>
        <v>2.0325939339067452E-2</v>
      </c>
      <c r="Y210">
        <f t="shared" ref="Y210" si="428">E210-E209</f>
        <v>2</v>
      </c>
      <c r="Z210">
        <v>564</v>
      </c>
      <c r="AA210">
        <v>322</v>
      </c>
      <c r="AB210">
        <v>4920</v>
      </c>
      <c r="AC210">
        <v>429</v>
      </c>
      <c r="AD210">
        <v>285</v>
      </c>
      <c r="AE210">
        <v>4112</v>
      </c>
      <c r="AF210">
        <v>7</v>
      </c>
      <c r="AG210">
        <v>2</v>
      </c>
      <c r="AH210">
        <v>96</v>
      </c>
      <c r="AI210">
        <f t="shared" si="418"/>
        <v>128</v>
      </c>
      <c r="AJ210">
        <f t="shared" si="419"/>
        <v>35</v>
      </c>
      <c r="AK210">
        <f t="shared" si="420"/>
        <v>712</v>
      </c>
      <c r="AL210">
        <v>6</v>
      </c>
      <c r="AM210">
        <v>6</v>
      </c>
      <c r="AN210">
        <v>24</v>
      </c>
    </row>
    <row r="211" spans="1:40" x14ac:dyDescent="0.35">
      <c r="A211" s="14">
        <f t="shared" si="50"/>
        <v>44117</v>
      </c>
      <c r="B211">
        <v>867390</v>
      </c>
      <c r="C211">
        <v>100562</v>
      </c>
      <c r="D211">
        <v>78027</v>
      </c>
      <c r="E211" s="9">
        <v>1481</v>
      </c>
      <c r="F211" s="9">
        <v>463</v>
      </c>
      <c r="H211">
        <v>114</v>
      </c>
      <c r="I211">
        <v>62</v>
      </c>
      <c r="J211">
        <v>100</v>
      </c>
      <c r="K211">
        <v>19</v>
      </c>
      <c r="L211">
        <v>16</v>
      </c>
      <c r="M211">
        <f t="shared" si="247"/>
        <v>16</v>
      </c>
      <c r="N211" s="7">
        <f t="shared" si="354"/>
        <v>766828</v>
      </c>
      <c r="O211" s="4">
        <f t="shared" si="355"/>
        <v>0.11593631469120004</v>
      </c>
      <c r="R211">
        <f t="shared" ref="R211" si="429">C211-C210</f>
        <v>519</v>
      </c>
      <c r="S211">
        <f t="shared" ref="S211" si="430">N211-N210</f>
        <v>2417</v>
      </c>
      <c r="T211" s="8">
        <f t="shared" ref="T211" si="431">R211/V211</f>
        <v>0.17677111716621252</v>
      </c>
      <c r="U211" s="8">
        <f t="shared" ref="U211" si="432">SUM(R205:R211)/SUM(V205:V211)</f>
        <v>0.17857675667611517</v>
      </c>
      <c r="V211">
        <f t="shared" ref="V211" si="433">B211-B210</f>
        <v>2936</v>
      </c>
      <c r="W211">
        <f t="shared" ref="W211" si="434">C211-D211-E211</f>
        <v>21054</v>
      </c>
      <c r="X211" s="3">
        <f t="shared" ref="X211" si="435">F211/W211</f>
        <v>2.1991070580412272E-2</v>
      </c>
      <c r="Y211">
        <f t="shared" ref="Y211" si="436">E211-E210</f>
        <v>19</v>
      </c>
      <c r="Z211">
        <v>569</v>
      </c>
      <c r="AA211">
        <v>322</v>
      </c>
      <c r="AB211">
        <v>4931</v>
      </c>
      <c r="AC211">
        <v>441</v>
      </c>
      <c r="AD211">
        <v>292</v>
      </c>
      <c r="AE211">
        <v>4150</v>
      </c>
      <c r="AF211">
        <v>7</v>
      </c>
      <c r="AG211">
        <v>2</v>
      </c>
      <c r="AH211">
        <v>96</v>
      </c>
      <c r="AI211">
        <f t="shared" ref="AI211:AI212" si="437">Z211-AC211-AF211</f>
        <v>121</v>
      </c>
      <c r="AJ211">
        <f t="shared" ref="AJ211:AJ212" si="438">AA211-AD211-AG211</f>
        <v>28</v>
      </c>
      <c r="AK211">
        <f t="shared" ref="AK211:AK212" si="439">AB211-AE211-AH211</f>
        <v>685</v>
      </c>
      <c r="AL211">
        <v>7</v>
      </c>
      <c r="AM211">
        <v>7</v>
      </c>
      <c r="AN211">
        <v>30</v>
      </c>
    </row>
    <row r="212" spans="1:40" x14ac:dyDescent="0.35">
      <c r="A212" s="14">
        <f t="shared" si="50"/>
        <v>44118</v>
      </c>
      <c r="B212">
        <v>872496</v>
      </c>
      <c r="C212">
        <v>101628</v>
      </c>
      <c r="D212">
        <v>79022</v>
      </c>
      <c r="E212" s="9">
        <v>1491</v>
      </c>
      <c r="F212" s="9">
        <v>473</v>
      </c>
      <c r="H212">
        <v>106</v>
      </c>
      <c r="I212">
        <v>74</v>
      </c>
      <c r="J212">
        <v>104</v>
      </c>
      <c r="K212">
        <v>22</v>
      </c>
      <c r="L212">
        <v>16</v>
      </c>
      <c r="M212">
        <f t="shared" si="247"/>
        <v>12</v>
      </c>
      <c r="N212" s="7">
        <f t="shared" si="354"/>
        <v>770868</v>
      </c>
      <c r="O212" s="4">
        <f t="shared" si="355"/>
        <v>0.11647961709853111</v>
      </c>
      <c r="R212">
        <f t="shared" ref="R212" si="440">C212-C211</f>
        <v>1066</v>
      </c>
      <c r="S212">
        <f t="shared" ref="S212" si="441">N212-N211</f>
        <v>4040</v>
      </c>
      <c r="T212" s="8">
        <f t="shared" ref="T212" si="442">R212/V212</f>
        <v>0.20877399138268704</v>
      </c>
      <c r="U212" s="8">
        <f t="shared" ref="U212" si="443">SUM(R206:R212)/SUM(V206:V212)</f>
        <v>0.184050319549347</v>
      </c>
      <c r="V212">
        <f t="shared" ref="V212" si="444">B212-B211</f>
        <v>5106</v>
      </c>
      <c r="W212">
        <f t="shared" ref="W212" si="445">C212-D212-E212</f>
        <v>21115</v>
      </c>
      <c r="X212" s="3">
        <f t="shared" ref="X212" si="446">F212/W212</f>
        <v>2.2401136632725551E-2</v>
      </c>
      <c r="Y212">
        <f t="shared" ref="Y212" si="447">E212-E211</f>
        <v>10</v>
      </c>
      <c r="Z212">
        <v>576</v>
      </c>
      <c r="AA212">
        <v>324</v>
      </c>
      <c r="AB212">
        <v>4967</v>
      </c>
      <c r="AC212">
        <v>448</v>
      </c>
      <c r="AD212">
        <v>294</v>
      </c>
      <c r="AE212">
        <v>4188</v>
      </c>
      <c r="AF212">
        <v>7</v>
      </c>
      <c r="AG212">
        <v>2</v>
      </c>
      <c r="AH212">
        <v>96</v>
      </c>
      <c r="AI212">
        <f t="shared" si="437"/>
        <v>121</v>
      </c>
      <c r="AJ212">
        <f t="shared" si="438"/>
        <v>28</v>
      </c>
      <c r="AK212">
        <f t="shared" si="439"/>
        <v>683</v>
      </c>
      <c r="AL212">
        <v>8</v>
      </c>
      <c r="AM212">
        <v>8</v>
      </c>
      <c r="AN212">
        <v>32</v>
      </c>
    </row>
    <row r="213" spans="1:40" x14ac:dyDescent="0.35">
      <c r="A213" s="14">
        <f t="shared" si="50"/>
        <v>44119</v>
      </c>
      <c r="B213">
        <v>879098</v>
      </c>
      <c r="C213">
        <v>103015</v>
      </c>
      <c r="D213">
        <v>80076</v>
      </c>
      <c r="E213" s="9">
        <v>1505</v>
      </c>
      <c r="F213" s="9">
        <v>482</v>
      </c>
      <c r="H213">
        <v>107</v>
      </c>
      <c r="I213">
        <v>66</v>
      </c>
      <c r="J213">
        <v>102</v>
      </c>
      <c r="K213">
        <v>20</v>
      </c>
      <c r="L213">
        <v>17</v>
      </c>
      <c r="M213">
        <f t="shared" si="247"/>
        <v>19</v>
      </c>
      <c r="N213" s="7">
        <f t="shared" si="354"/>
        <v>776083</v>
      </c>
      <c r="O213" s="4">
        <f t="shared" si="355"/>
        <v>0.11718261217748192</v>
      </c>
      <c r="R213">
        <f t="shared" ref="R213" si="448">C213-C212</f>
        <v>1387</v>
      </c>
      <c r="S213">
        <f t="shared" ref="S213" si="449">N213-N212</f>
        <v>5215</v>
      </c>
      <c r="T213" s="8">
        <f t="shared" ref="T213" si="450">R213/V213</f>
        <v>0.21008785216601031</v>
      </c>
      <c r="U213" s="8">
        <f t="shared" ref="U213" si="451">SUM(R207:R213)/SUM(V207:V213)</f>
        <v>0.19263859762327257</v>
      </c>
      <c r="V213">
        <f t="shared" ref="V213" si="452">B213-B212</f>
        <v>6602</v>
      </c>
      <c r="W213">
        <f t="shared" ref="W213" si="453">C213-D213-E213</f>
        <v>21434</v>
      </c>
      <c r="X213" s="3">
        <f t="shared" ref="X213" si="454">F213/W213</f>
        <v>2.2487636465428756E-2</v>
      </c>
      <c r="Y213">
        <f t="shared" ref="Y213" si="455">E213-E212</f>
        <v>14</v>
      </c>
      <c r="Z213">
        <v>583</v>
      </c>
      <c r="AA213">
        <v>326</v>
      </c>
      <c r="AB213">
        <v>5008</v>
      </c>
      <c r="AC213">
        <v>455</v>
      </c>
      <c r="AD213">
        <v>295</v>
      </c>
      <c r="AE213">
        <v>4219</v>
      </c>
      <c r="AF213">
        <v>7</v>
      </c>
      <c r="AG213">
        <v>2</v>
      </c>
      <c r="AH213">
        <v>96</v>
      </c>
      <c r="AI213">
        <f t="shared" ref="AI213" si="456">Z213-AC213-AF213</f>
        <v>121</v>
      </c>
      <c r="AJ213">
        <f t="shared" ref="AJ213" si="457">AA213-AD213-AG213</f>
        <v>29</v>
      </c>
      <c r="AK213">
        <f t="shared" ref="AK213" si="458">AB213-AE213-AH213</f>
        <v>693</v>
      </c>
      <c r="AL213">
        <v>8</v>
      </c>
      <c r="AM213">
        <v>8</v>
      </c>
      <c r="AN213">
        <v>36</v>
      </c>
    </row>
    <row r="214" spans="1:40" x14ac:dyDescent="0.35">
      <c r="A214" s="14">
        <f t="shared" si="50"/>
        <v>44120</v>
      </c>
      <c r="B214">
        <v>886557</v>
      </c>
      <c r="C214">
        <v>104552</v>
      </c>
      <c r="D214">
        <v>80486</v>
      </c>
      <c r="E214" s="9">
        <v>1521</v>
      </c>
      <c r="F214" s="9">
        <v>468</v>
      </c>
      <c r="H214">
        <v>105</v>
      </c>
      <c r="I214">
        <v>66</v>
      </c>
      <c r="J214">
        <v>94</v>
      </c>
      <c r="K214">
        <v>17</v>
      </c>
      <c r="L214">
        <v>15</v>
      </c>
      <c r="M214">
        <f t="shared" si="247"/>
        <v>23</v>
      </c>
      <c r="N214" s="7">
        <f t="shared" si="354"/>
        <v>782005</v>
      </c>
      <c r="O214" s="4">
        <f t="shared" si="355"/>
        <v>0.11793037559908726</v>
      </c>
      <c r="R214">
        <f t="shared" ref="R214" si="459">C214-C213</f>
        <v>1537</v>
      </c>
      <c r="S214">
        <f t="shared" ref="S214" si="460">N214-N213</f>
        <v>5922</v>
      </c>
      <c r="T214" s="8">
        <f t="shared" ref="T214" si="461">R214/V214</f>
        <v>0.20605979353800777</v>
      </c>
      <c r="U214" s="8">
        <f t="shared" ref="U214" si="462">SUM(R208:R214)/SUM(V208:V214)</f>
        <v>0.19946636271792348</v>
      </c>
      <c r="V214">
        <f t="shared" ref="V214" si="463">B214-B213</f>
        <v>7459</v>
      </c>
      <c r="W214">
        <f t="shared" ref="W214" si="464">C214-D214-E214</f>
        <v>22545</v>
      </c>
      <c r="X214" s="3">
        <f t="shared" ref="X214" si="465">F214/W214</f>
        <v>2.0758483033932136E-2</v>
      </c>
      <c r="Y214">
        <f t="shared" ref="Y214" si="466">E214-E213</f>
        <v>16</v>
      </c>
      <c r="Z214">
        <v>594</v>
      </c>
      <c r="AA214">
        <v>333</v>
      </c>
      <c r="AB214">
        <v>5075</v>
      </c>
      <c r="AC214">
        <v>457</v>
      </c>
      <c r="AD214">
        <v>304</v>
      </c>
      <c r="AE214">
        <v>4245</v>
      </c>
      <c r="AF214">
        <v>7</v>
      </c>
      <c r="AG214">
        <v>2</v>
      </c>
      <c r="AH214">
        <v>96</v>
      </c>
      <c r="AI214">
        <f t="shared" ref="AI214" si="467">Z214-AC214-AF214</f>
        <v>130</v>
      </c>
      <c r="AJ214">
        <f t="shared" ref="AJ214" si="468">AA214-AD214-AG214</f>
        <v>27</v>
      </c>
      <c r="AK214">
        <f t="shared" ref="AK214" si="469">AB214-AE214-AH214</f>
        <v>734</v>
      </c>
      <c r="AL214">
        <v>8</v>
      </c>
      <c r="AM214">
        <v>8</v>
      </c>
      <c r="AN214">
        <v>62</v>
      </c>
    </row>
    <row r="215" spans="1:40" x14ac:dyDescent="0.35">
      <c r="A215" s="14">
        <f t="shared" si="50"/>
        <v>44121</v>
      </c>
      <c r="B215">
        <v>893668</v>
      </c>
      <c r="C215">
        <v>106047</v>
      </c>
      <c r="D215">
        <v>81468</v>
      </c>
      <c r="E215" s="9">
        <v>1524</v>
      </c>
      <c r="F215" s="9">
        <v>461</v>
      </c>
      <c r="H215">
        <v>104</v>
      </c>
      <c r="I215">
        <v>55</v>
      </c>
      <c r="J215">
        <v>97</v>
      </c>
      <c r="K215">
        <v>17</v>
      </c>
      <c r="L215">
        <v>14</v>
      </c>
      <c r="M215">
        <f t="shared" si="247"/>
        <v>11</v>
      </c>
      <c r="N215" s="7">
        <f t="shared" si="354"/>
        <v>787621</v>
      </c>
      <c r="O215" s="4">
        <f t="shared" si="355"/>
        <v>0.11866487330865601</v>
      </c>
      <c r="R215">
        <f t="shared" ref="R215" si="470">C215-C214</f>
        <v>1495</v>
      </c>
      <c r="S215">
        <f t="shared" ref="S215" si="471">N215-N214</f>
        <v>5616</v>
      </c>
      <c r="T215" s="8">
        <f t="shared" ref="T215" si="472">R215/V215</f>
        <v>0.21023765996343693</v>
      </c>
      <c r="U215" s="8">
        <f t="shared" ref="U215" si="473">SUM(R209:R215)/SUM(V209:V215)</f>
        <v>0.20205658210669172</v>
      </c>
      <c r="V215">
        <f t="shared" ref="V215" si="474">B215-B214</f>
        <v>7111</v>
      </c>
      <c r="W215">
        <f t="shared" ref="W215" si="475">C215-D215-E215</f>
        <v>23055</v>
      </c>
      <c r="X215" s="3">
        <f t="shared" ref="X215" si="476">F215/W215</f>
        <v>1.9995662546085449E-2</v>
      </c>
      <c r="Y215">
        <f t="shared" ref="Y215" si="477">E215-E214</f>
        <v>3</v>
      </c>
      <c r="Z215">
        <v>605</v>
      </c>
      <c r="AA215">
        <v>337</v>
      </c>
      <c r="AB215">
        <v>5130</v>
      </c>
      <c r="AC215">
        <v>462</v>
      </c>
      <c r="AD215">
        <v>304</v>
      </c>
      <c r="AE215">
        <v>4281</v>
      </c>
      <c r="AF215">
        <v>7</v>
      </c>
      <c r="AG215">
        <v>2</v>
      </c>
      <c r="AH215">
        <v>96</v>
      </c>
      <c r="AI215">
        <f t="shared" ref="AI215" si="478">Z215-AC215-AF215</f>
        <v>136</v>
      </c>
      <c r="AJ215">
        <f t="shared" ref="AJ215" si="479">AA215-AD215-AG215</f>
        <v>31</v>
      </c>
      <c r="AK215">
        <f t="shared" ref="AK215" si="480">AB215-AE215-AH215</f>
        <v>753</v>
      </c>
    </row>
    <row r="216" spans="1:40" x14ac:dyDescent="0.35">
      <c r="A216" s="14">
        <f t="shared" si="50"/>
        <v>44122</v>
      </c>
      <c r="B216">
        <v>898873</v>
      </c>
      <c r="C216">
        <v>107062</v>
      </c>
      <c r="D216">
        <v>81781</v>
      </c>
      <c r="E216" s="9">
        <v>1528</v>
      </c>
      <c r="F216" s="9">
        <v>475</v>
      </c>
      <c r="H216">
        <v>108</v>
      </c>
      <c r="I216">
        <v>84</v>
      </c>
      <c r="J216">
        <v>103</v>
      </c>
      <c r="K216">
        <v>19</v>
      </c>
      <c r="L216">
        <v>21</v>
      </c>
      <c r="M216">
        <f t="shared" si="247"/>
        <v>15</v>
      </c>
      <c r="N216" s="7">
        <f t="shared" si="354"/>
        <v>791811</v>
      </c>
      <c r="O216" s="4">
        <f t="shared" si="355"/>
        <v>0.11910692611748266</v>
      </c>
      <c r="R216">
        <f t="shared" ref="R216" si="481">C216-C215</f>
        <v>1015</v>
      </c>
      <c r="S216">
        <f t="shared" ref="S216" si="482">N216-N215</f>
        <v>4190</v>
      </c>
      <c r="T216" s="8">
        <f t="shared" ref="T216" si="483">R216/V216</f>
        <v>0.19500480307396734</v>
      </c>
      <c r="U216" s="8">
        <f t="shared" ref="U216" si="484">SUM(R210:R216)/SUM(V210:V216)</f>
        <v>0.20108064298257464</v>
      </c>
      <c r="V216">
        <f t="shared" ref="V216" si="485">B216-B215</f>
        <v>5205</v>
      </c>
      <c r="W216">
        <f t="shared" ref="W216" si="486">C216-D216-E216</f>
        <v>23753</v>
      </c>
      <c r="X216" s="3">
        <f t="shared" ref="X216" si="487">F216/W216</f>
        <v>1.9997474003283795E-2</v>
      </c>
      <c r="Y216">
        <f t="shared" ref="Y216" si="488">E216-E215</f>
        <v>4</v>
      </c>
      <c r="Z216">
        <v>611</v>
      </c>
      <c r="AA216">
        <v>340</v>
      </c>
      <c r="AB216">
        <v>5167</v>
      </c>
      <c r="AC216">
        <v>464</v>
      </c>
      <c r="AD216">
        <v>304</v>
      </c>
      <c r="AE216">
        <v>4286</v>
      </c>
      <c r="AF216">
        <v>7</v>
      </c>
      <c r="AG216">
        <v>2</v>
      </c>
      <c r="AH216">
        <v>96</v>
      </c>
      <c r="AI216">
        <f t="shared" ref="AI216:AI219" si="489">Z216-AC216-AF216</f>
        <v>140</v>
      </c>
      <c r="AJ216">
        <f t="shared" ref="AJ216:AJ219" si="490">AA216-AD216-AG216</f>
        <v>34</v>
      </c>
      <c r="AK216">
        <f t="shared" ref="AK216:AK219" si="491">AB216-AE216-AH216</f>
        <v>785</v>
      </c>
      <c r="AL216">
        <v>5</v>
      </c>
      <c r="AM216">
        <v>5</v>
      </c>
      <c r="AN216">
        <v>63</v>
      </c>
    </row>
    <row r="217" spans="1:40" x14ac:dyDescent="0.35">
      <c r="A217" s="14">
        <f t="shared" si="50"/>
        <v>44123</v>
      </c>
      <c r="B217">
        <v>901734</v>
      </c>
      <c r="C217">
        <v>107562</v>
      </c>
      <c r="D217">
        <v>82046</v>
      </c>
      <c r="E217" s="9">
        <v>1532</v>
      </c>
      <c r="F217" s="9">
        <v>480</v>
      </c>
      <c r="H217">
        <v>113</v>
      </c>
      <c r="I217">
        <v>63</v>
      </c>
      <c r="J217">
        <v>97</v>
      </c>
      <c r="K217">
        <v>19</v>
      </c>
      <c r="L217">
        <v>11</v>
      </c>
      <c r="M217">
        <f t="shared" si="247"/>
        <v>17</v>
      </c>
      <c r="N217" s="7">
        <f t="shared" si="354"/>
        <v>794172</v>
      </c>
      <c r="O217" s="4">
        <f t="shared" si="355"/>
        <v>0.11928351376348235</v>
      </c>
      <c r="R217">
        <f t="shared" ref="R217" si="492">C217-C216</f>
        <v>500</v>
      </c>
      <c r="S217">
        <f t="shared" ref="S217" si="493">N217-N216</f>
        <v>2361</v>
      </c>
      <c r="T217" s="8">
        <f t="shared" ref="T217" si="494">R217/V217</f>
        <v>0.17476406850751486</v>
      </c>
      <c r="U217" s="8">
        <f t="shared" ref="U217" si="495">SUM(R211:R217)/SUM(V211:V217)</f>
        <v>0.20168991416309012</v>
      </c>
      <c r="V217">
        <f t="shared" ref="V217" si="496">B217-B216</f>
        <v>2861</v>
      </c>
      <c r="W217">
        <f t="shared" ref="W217" si="497">C217-D217-E217</f>
        <v>23984</v>
      </c>
      <c r="X217" s="3">
        <f t="shared" ref="X217" si="498">F217/W217</f>
        <v>2.0013342228152101E-2</v>
      </c>
      <c r="Y217">
        <f t="shared" ref="Y217" si="499">E217-E216</f>
        <v>4</v>
      </c>
      <c r="Z217">
        <v>611</v>
      </c>
      <c r="AA217">
        <v>342</v>
      </c>
      <c r="AB217">
        <v>5176</v>
      </c>
      <c r="AC217">
        <v>465</v>
      </c>
      <c r="AD217">
        <v>304</v>
      </c>
      <c r="AE217">
        <v>4300</v>
      </c>
      <c r="AF217">
        <v>7</v>
      </c>
      <c r="AG217">
        <v>2</v>
      </c>
      <c r="AH217">
        <v>96</v>
      </c>
      <c r="AI217">
        <f t="shared" si="489"/>
        <v>139</v>
      </c>
      <c r="AJ217">
        <f t="shared" si="490"/>
        <v>36</v>
      </c>
      <c r="AK217">
        <f t="shared" si="491"/>
        <v>780</v>
      </c>
      <c r="AL217">
        <v>3</v>
      </c>
      <c r="AM217">
        <v>3</v>
      </c>
      <c r="AN217">
        <v>60</v>
      </c>
    </row>
    <row r="218" spans="1:40" x14ac:dyDescent="0.35">
      <c r="A218" s="14">
        <f t="shared" si="50"/>
        <v>44124</v>
      </c>
      <c r="B218">
        <v>905212</v>
      </c>
      <c r="C218">
        <v>108176</v>
      </c>
      <c r="D218">
        <v>83416</v>
      </c>
      <c r="E218" s="9">
        <v>1548</v>
      </c>
      <c r="F218" s="9">
        <v>501</v>
      </c>
      <c r="H218">
        <v>122</v>
      </c>
      <c r="I218">
        <v>71</v>
      </c>
      <c r="J218">
        <v>106</v>
      </c>
      <c r="K218">
        <v>24</v>
      </c>
      <c r="L218">
        <v>19</v>
      </c>
      <c r="M218">
        <f t="shared" si="247"/>
        <v>10</v>
      </c>
      <c r="N218" s="7">
        <f t="shared" si="354"/>
        <v>797036</v>
      </c>
      <c r="O218" s="4">
        <f t="shared" si="355"/>
        <v>0.11950349752323212</v>
      </c>
      <c r="R218">
        <f t="shared" ref="R218" si="500">C218-C217</f>
        <v>614</v>
      </c>
      <c r="S218">
        <f t="shared" ref="S218" si="501">N218-N217</f>
        <v>2864</v>
      </c>
      <c r="T218" s="8">
        <f t="shared" ref="T218" si="502">R218/V218</f>
        <v>0.17653824036802759</v>
      </c>
      <c r="U218" s="8">
        <f t="shared" ref="U218" si="503">SUM(R212:R218)/SUM(V212:V218)</f>
        <v>0.20131140605996509</v>
      </c>
      <c r="V218">
        <f t="shared" ref="V218" si="504">B218-B217</f>
        <v>3478</v>
      </c>
      <c r="W218">
        <f t="shared" ref="W218" si="505">C218-D218-E218</f>
        <v>23212</v>
      </c>
      <c r="X218" s="3">
        <f t="shared" ref="X218" si="506">F218/W218</f>
        <v>2.1583663622264347E-2</v>
      </c>
      <c r="Y218">
        <f t="shared" ref="Y218" si="507">E218-E217</f>
        <v>16</v>
      </c>
      <c r="Z218">
        <v>614</v>
      </c>
      <c r="AA218">
        <v>344</v>
      </c>
      <c r="AB218">
        <v>5195</v>
      </c>
      <c r="AC218">
        <v>469</v>
      </c>
      <c r="AD218">
        <v>317</v>
      </c>
      <c r="AE218">
        <v>4326</v>
      </c>
      <c r="AF218">
        <v>8</v>
      </c>
      <c r="AG218">
        <v>2</v>
      </c>
      <c r="AH218">
        <v>96</v>
      </c>
      <c r="AI218">
        <f t="shared" si="489"/>
        <v>137</v>
      </c>
      <c r="AJ218">
        <f t="shared" si="490"/>
        <v>25</v>
      </c>
      <c r="AK218">
        <f t="shared" si="491"/>
        <v>773</v>
      </c>
      <c r="AL218">
        <v>5</v>
      </c>
      <c r="AM218">
        <v>5</v>
      </c>
      <c r="AN218">
        <v>70</v>
      </c>
    </row>
    <row r="219" spans="1:40" x14ac:dyDescent="0.35">
      <c r="A219" s="14">
        <f t="shared" si="50"/>
        <v>44125</v>
      </c>
      <c r="B219">
        <v>910774</v>
      </c>
      <c r="C219">
        <v>109313</v>
      </c>
      <c r="D219">
        <v>84604</v>
      </c>
      <c r="E219" s="9">
        <v>1576</v>
      </c>
      <c r="F219" s="9">
        <v>534</v>
      </c>
      <c r="H219">
        <v>134</v>
      </c>
      <c r="I219">
        <v>90</v>
      </c>
      <c r="J219">
        <v>116</v>
      </c>
      <c r="K219">
        <v>28</v>
      </c>
      <c r="L219">
        <v>21</v>
      </c>
      <c r="M219">
        <f t="shared" si="247"/>
        <v>11</v>
      </c>
      <c r="N219" s="7">
        <f t="shared" si="354"/>
        <v>801461</v>
      </c>
      <c r="O219" s="4">
        <f t="shared" si="355"/>
        <v>0.12002209110053647</v>
      </c>
      <c r="R219">
        <f t="shared" ref="R219" si="508">C219-C218</f>
        <v>1137</v>
      </c>
      <c r="S219">
        <f t="shared" ref="S219" si="509">N219-N218</f>
        <v>4425</v>
      </c>
      <c r="T219" s="8">
        <f t="shared" ref="T219" si="510">R219/V219</f>
        <v>0.20442286947141317</v>
      </c>
      <c r="U219" s="8">
        <f t="shared" ref="U219" si="511">SUM(R213:R219)/SUM(V213:V219)</f>
        <v>0.20076806520716861</v>
      </c>
      <c r="V219">
        <f t="shared" ref="V219" si="512">B219-B218</f>
        <v>5562</v>
      </c>
      <c r="W219">
        <f t="shared" ref="W219:W220" si="513">C219-D219-E219</f>
        <v>23133</v>
      </c>
      <c r="X219" s="3">
        <f t="shared" ref="X219:X220" si="514">F219/W219</f>
        <v>2.3083906108157179E-2</v>
      </c>
      <c r="Y219">
        <f t="shared" ref="Y219:Y220" si="515">E219-E218</f>
        <v>28</v>
      </c>
      <c r="Z219">
        <v>625</v>
      </c>
      <c r="AA219">
        <v>347</v>
      </c>
      <c r="AB219">
        <v>5269</v>
      </c>
      <c r="AC219">
        <v>476</v>
      </c>
      <c r="AD219">
        <v>319</v>
      </c>
      <c r="AE219">
        <v>4345</v>
      </c>
      <c r="AF219">
        <v>9</v>
      </c>
      <c r="AG219">
        <v>2</v>
      </c>
      <c r="AH219">
        <v>96</v>
      </c>
      <c r="AI219">
        <f t="shared" si="489"/>
        <v>140</v>
      </c>
      <c r="AJ219">
        <f t="shared" si="490"/>
        <v>26</v>
      </c>
      <c r="AK219">
        <f t="shared" si="491"/>
        <v>828</v>
      </c>
      <c r="AL219">
        <v>6</v>
      </c>
      <c r="AM219">
        <v>6</v>
      </c>
      <c r="AN219">
        <v>52</v>
      </c>
    </row>
    <row r="220" spans="1:40" x14ac:dyDescent="0.35">
      <c r="A220" s="14">
        <f t="shared" si="50"/>
        <v>44126</v>
      </c>
      <c r="B220">
        <v>917195</v>
      </c>
      <c r="C220">
        <v>110779</v>
      </c>
      <c r="D220">
        <v>85593</v>
      </c>
      <c r="E220" s="9">
        <v>1594</v>
      </c>
      <c r="F220" s="9">
        <v>530</v>
      </c>
      <c r="H220">
        <v>135</v>
      </c>
      <c r="I220">
        <v>85</v>
      </c>
      <c r="J220">
        <v>124</v>
      </c>
      <c r="K220">
        <v>31</v>
      </c>
      <c r="L220">
        <v>29</v>
      </c>
      <c r="M220">
        <f t="shared" si="247"/>
        <v>21</v>
      </c>
      <c r="N220" s="7">
        <f t="shared" si="354"/>
        <v>806416</v>
      </c>
      <c r="O220" s="4">
        <f t="shared" si="355"/>
        <v>0.12078020486374218</v>
      </c>
      <c r="R220">
        <f t="shared" ref="R220" si="516">C220-C219</f>
        <v>1466</v>
      </c>
      <c r="S220">
        <f t="shared" ref="S220" si="517">N220-N219</f>
        <v>4955</v>
      </c>
      <c r="T220" s="8">
        <f t="shared" ref="T220" si="518">R220/V220</f>
        <v>0.22831334683071172</v>
      </c>
      <c r="U220" s="8">
        <f t="shared" ref="U220" si="519">SUM(R214:R220)/SUM(V214:V220)</f>
        <v>0.20379557445468147</v>
      </c>
      <c r="V220">
        <f t="shared" ref="V220" si="520">B220-B219</f>
        <v>6421</v>
      </c>
      <c r="W220">
        <f t="shared" si="513"/>
        <v>23592</v>
      </c>
      <c r="X220" s="3">
        <f t="shared" si="514"/>
        <v>2.2465242455069517E-2</v>
      </c>
      <c r="Y220">
        <f t="shared" si="515"/>
        <v>18</v>
      </c>
      <c r="Z220">
        <v>630</v>
      </c>
      <c r="AA220">
        <v>352</v>
      </c>
      <c r="AB220">
        <v>5314</v>
      </c>
      <c r="AC220">
        <v>481</v>
      </c>
      <c r="AD220">
        <v>319</v>
      </c>
      <c r="AE220">
        <v>4366</v>
      </c>
      <c r="AF220">
        <v>9</v>
      </c>
      <c r="AG220">
        <v>2</v>
      </c>
      <c r="AH220">
        <v>98</v>
      </c>
      <c r="AI220">
        <f t="shared" ref="AI220" si="521">Z220-AC220-AF220</f>
        <v>140</v>
      </c>
      <c r="AJ220">
        <f t="shared" ref="AJ220" si="522">AA220-AD220-AG220</f>
        <v>31</v>
      </c>
      <c r="AK220">
        <f t="shared" ref="AK220" si="523">AB220-AE220-AH220</f>
        <v>850</v>
      </c>
      <c r="AL220">
        <v>7</v>
      </c>
      <c r="AM220">
        <v>7</v>
      </c>
      <c r="AN220">
        <v>57</v>
      </c>
    </row>
    <row r="221" spans="1:40" x14ac:dyDescent="0.35">
      <c r="A221" s="14">
        <f t="shared" si="50"/>
        <v>44127</v>
      </c>
      <c r="B221">
        <v>923998</v>
      </c>
      <c r="C221">
        <v>112346</v>
      </c>
      <c r="D221">
        <v>86520</v>
      </c>
      <c r="E221" s="9">
        <v>1617</v>
      </c>
      <c r="F221" s="9">
        <v>536</v>
      </c>
      <c r="H221">
        <v>134</v>
      </c>
      <c r="I221">
        <v>78</v>
      </c>
      <c r="J221">
        <v>129</v>
      </c>
      <c r="K221">
        <v>28</v>
      </c>
      <c r="L221">
        <v>20</v>
      </c>
      <c r="M221">
        <f t="shared" si="247"/>
        <v>15</v>
      </c>
      <c r="N221" s="7">
        <f t="shared" si="354"/>
        <v>811652</v>
      </c>
      <c r="O221" s="4">
        <f t="shared" si="355"/>
        <v>0.12158684326156551</v>
      </c>
      <c r="R221">
        <f t="shared" ref="R221" si="524">C221-C220</f>
        <v>1567</v>
      </c>
      <c r="S221">
        <f t="shared" ref="S221" si="525">N221-N220</f>
        <v>5236</v>
      </c>
      <c r="T221" s="8">
        <f t="shared" ref="T221" si="526">R221/V221</f>
        <v>0.23033955607820078</v>
      </c>
      <c r="U221" s="8">
        <f t="shared" ref="U221" si="527">SUM(R215:R221)/SUM(V215:V221)</f>
        <v>0.20816751689324536</v>
      </c>
      <c r="V221">
        <f t="shared" ref="V221" si="528">B221-B220</f>
        <v>6803</v>
      </c>
      <c r="W221">
        <f t="shared" ref="W221" si="529">C221-D221-E221</f>
        <v>24209</v>
      </c>
      <c r="X221" s="3">
        <f t="shared" ref="X221" si="530">F221/W221</f>
        <v>2.214052625056797E-2</v>
      </c>
      <c r="Y221">
        <f t="shared" ref="Y221" si="531">E221-E220</f>
        <v>23</v>
      </c>
      <c r="Z221">
        <v>644</v>
      </c>
      <c r="AA221">
        <v>356</v>
      </c>
      <c r="AB221">
        <v>5402</v>
      </c>
      <c r="AC221">
        <v>486</v>
      </c>
      <c r="AD221">
        <v>320</v>
      </c>
      <c r="AE221">
        <v>4389</v>
      </c>
      <c r="AF221">
        <v>9</v>
      </c>
      <c r="AG221">
        <v>2</v>
      </c>
      <c r="AH221">
        <v>98</v>
      </c>
      <c r="AI221">
        <f t="shared" ref="AI221" si="532">Z221-AC221-AF221</f>
        <v>149</v>
      </c>
      <c r="AJ221">
        <f t="shared" ref="AJ221" si="533">AA221-AD221-AG221</f>
        <v>34</v>
      </c>
      <c r="AK221">
        <f t="shared" ref="AK221" si="534">AB221-AE221-AH221</f>
        <v>915</v>
      </c>
      <c r="AL221">
        <v>7</v>
      </c>
      <c r="AM221">
        <v>7</v>
      </c>
      <c r="AN221">
        <v>61</v>
      </c>
    </row>
    <row r="222" spans="1:40" x14ac:dyDescent="0.35">
      <c r="A222" s="14">
        <f t="shared" si="50"/>
        <v>44128</v>
      </c>
      <c r="B222">
        <v>931803</v>
      </c>
      <c r="C222">
        <v>114462</v>
      </c>
      <c r="D222">
        <v>87448</v>
      </c>
      <c r="E222" s="9">
        <v>1629</v>
      </c>
      <c r="F222" s="9">
        <v>545</v>
      </c>
      <c r="H222">
        <v>130</v>
      </c>
      <c r="I222">
        <v>101</v>
      </c>
      <c r="J222">
        <v>122</v>
      </c>
      <c r="K222">
        <v>28</v>
      </c>
      <c r="L222">
        <v>26</v>
      </c>
      <c r="M222">
        <f t="shared" si="247"/>
        <v>33</v>
      </c>
      <c r="N222" s="7">
        <f t="shared" si="354"/>
        <v>817341</v>
      </c>
      <c r="O222" s="4">
        <f t="shared" si="355"/>
        <v>0.12283926967395468</v>
      </c>
      <c r="R222">
        <f t="shared" ref="R222" si="535">C222-C221</f>
        <v>2116</v>
      </c>
      <c r="S222">
        <f t="shared" ref="S222" si="536">N222-N221</f>
        <v>5689</v>
      </c>
      <c r="T222" s="8">
        <f t="shared" ref="T222" si="537">R222/V222</f>
        <v>0.27110826393337606</v>
      </c>
      <c r="U222" s="8">
        <f t="shared" ref="U222:U226" si="538">SUM(R216:R222)/SUM(V216:V222)</f>
        <v>0.22066343254228399</v>
      </c>
      <c r="V222">
        <f t="shared" ref="V222" si="539">B222-B221</f>
        <v>7805</v>
      </c>
      <c r="W222">
        <f t="shared" ref="W222" si="540">C222-D222-E222</f>
        <v>25385</v>
      </c>
      <c r="X222" s="3">
        <f t="shared" ref="X222" si="541">F222/W222</f>
        <v>2.1469371676186726E-2</v>
      </c>
      <c r="Y222">
        <f t="shared" ref="Y222" si="542">E222-E221</f>
        <v>12</v>
      </c>
      <c r="Z222">
        <v>660</v>
      </c>
      <c r="AA222">
        <v>362</v>
      </c>
      <c r="AB222">
        <v>5498</v>
      </c>
      <c r="AC222">
        <v>489</v>
      </c>
      <c r="AD222">
        <v>323</v>
      </c>
      <c r="AE222">
        <v>4410</v>
      </c>
      <c r="AF222">
        <v>9</v>
      </c>
      <c r="AG222">
        <v>2</v>
      </c>
      <c r="AH222">
        <v>98</v>
      </c>
      <c r="AI222">
        <f t="shared" ref="AI222" si="543">Z222-AC222-AF222</f>
        <v>162</v>
      </c>
      <c r="AJ222">
        <f t="shared" ref="AJ222" si="544">AA222-AD222-AG222</f>
        <v>37</v>
      </c>
      <c r="AK222">
        <f t="shared" ref="AK222" si="545">AB222-AE222-AH222</f>
        <v>990</v>
      </c>
    </row>
    <row r="223" spans="1:40" x14ac:dyDescent="0.35">
      <c r="A223" s="14">
        <f t="shared" si="50"/>
        <v>44129</v>
      </c>
      <c r="B223">
        <v>936811</v>
      </c>
      <c r="C223">
        <v>115775</v>
      </c>
      <c r="D223">
        <v>87711</v>
      </c>
      <c r="E223" s="9">
        <v>1634</v>
      </c>
      <c r="F223" s="9">
        <v>541</v>
      </c>
      <c r="H223">
        <v>119</v>
      </c>
      <c r="I223">
        <v>85</v>
      </c>
      <c r="J223">
        <v>112</v>
      </c>
      <c r="K223">
        <v>23</v>
      </c>
      <c r="L223">
        <v>21</v>
      </c>
      <c r="M223">
        <f t="shared" si="247"/>
        <v>31</v>
      </c>
      <c r="N223" s="7">
        <f t="shared" si="354"/>
        <v>821036</v>
      </c>
      <c r="O223" s="4">
        <f t="shared" si="355"/>
        <v>0.12358415945158628</v>
      </c>
      <c r="R223">
        <f t="shared" ref="R223" si="546">C223-C222</f>
        <v>1313</v>
      </c>
      <c r="S223">
        <f t="shared" ref="S223" si="547">N223-N222</f>
        <v>3695</v>
      </c>
      <c r="T223" s="8">
        <f t="shared" ref="T223" si="548">R223/V223</f>
        <v>0.26218051118210861</v>
      </c>
      <c r="U223" s="8">
        <f t="shared" si="538"/>
        <v>0.22966418893984922</v>
      </c>
      <c r="V223">
        <f t="shared" ref="V223" si="549">B223-B222</f>
        <v>5008</v>
      </c>
      <c r="W223">
        <f t="shared" ref="W223" si="550">C223-D223-E223</f>
        <v>26430</v>
      </c>
      <c r="X223" s="3">
        <f t="shared" ref="X223" si="551">F223/W223</f>
        <v>2.0469163828982218E-2</v>
      </c>
      <c r="Y223">
        <f t="shared" ref="Y223" si="552">E223-E222</f>
        <v>5</v>
      </c>
      <c r="Z223">
        <v>669</v>
      </c>
      <c r="AA223">
        <v>373</v>
      </c>
      <c r="AB223">
        <v>5561</v>
      </c>
      <c r="AC223">
        <v>490</v>
      </c>
      <c r="AD223">
        <v>329</v>
      </c>
      <c r="AE223">
        <v>4415</v>
      </c>
      <c r="AF223">
        <v>9</v>
      </c>
      <c r="AG223">
        <v>2</v>
      </c>
      <c r="AH223">
        <v>98</v>
      </c>
      <c r="AI223">
        <f t="shared" ref="AI223:AI224" si="553">Z223-AC223-AF223</f>
        <v>170</v>
      </c>
      <c r="AJ223">
        <f t="shared" ref="AJ223:AJ224" si="554">AA223-AD223-AG223</f>
        <v>42</v>
      </c>
      <c r="AK223">
        <f t="shared" ref="AK223:AK224" si="555">AB223-AE223-AH223</f>
        <v>1048</v>
      </c>
    </row>
    <row r="224" spans="1:40" x14ac:dyDescent="0.35">
      <c r="A224" s="14">
        <f t="shared" si="50"/>
        <v>44130</v>
      </c>
      <c r="B224">
        <v>939205</v>
      </c>
      <c r="C224">
        <v>116350</v>
      </c>
      <c r="D224">
        <v>87970</v>
      </c>
      <c r="E224" s="9">
        <v>1635</v>
      </c>
      <c r="F224" s="9">
        <v>561</v>
      </c>
      <c r="H224">
        <v>129</v>
      </c>
      <c r="I224">
        <v>73</v>
      </c>
      <c r="J224">
        <v>112</v>
      </c>
      <c r="K224">
        <v>23</v>
      </c>
      <c r="L224">
        <v>13</v>
      </c>
      <c r="M224">
        <f t="shared" ref="M224:M255" si="556">-(J224-J223)+L224</f>
        <v>13</v>
      </c>
      <c r="N224" s="7">
        <f t="shared" si="354"/>
        <v>822855</v>
      </c>
      <c r="O224" s="4">
        <f t="shared" si="355"/>
        <v>0.1238813677525141</v>
      </c>
      <c r="R224">
        <f t="shared" ref="R224" si="557">C224-C223</f>
        <v>575</v>
      </c>
      <c r="S224">
        <f t="shared" ref="S224" si="558">N224-N223</f>
        <v>1819</v>
      </c>
      <c r="T224" s="8">
        <f t="shared" ref="T224" si="559">R224/V224</f>
        <v>0.24018379281537175</v>
      </c>
      <c r="U224" s="8">
        <f t="shared" si="538"/>
        <v>0.23452803501374397</v>
      </c>
      <c r="V224">
        <f t="shared" ref="V224" si="560">B224-B223</f>
        <v>2394</v>
      </c>
      <c r="W224">
        <f t="shared" ref="W224" si="561">C224-D224-E224</f>
        <v>26745</v>
      </c>
      <c r="X224" s="3">
        <f t="shared" ref="X224" si="562">F224/W224</f>
        <v>2.0975883342680874E-2</v>
      </c>
      <c r="Y224">
        <f t="shared" ref="Y224" si="563">E224-E223</f>
        <v>1</v>
      </c>
      <c r="Z224">
        <v>672</v>
      </c>
      <c r="AA224">
        <v>378</v>
      </c>
      <c r="AB224">
        <v>5575</v>
      </c>
      <c r="AC224">
        <v>491</v>
      </c>
      <c r="AD224">
        <v>332</v>
      </c>
      <c r="AE224">
        <v>4422</v>
      </c>
      <c r="AF224">
        <v>9</v>
      </c>
      <c r="AG224">
        <v>2</v>
      </c>
      <c r="AH224">
        <v>98</v>
      </c>
      <c r="AI224">
        <f t="shared" si="553"/>
        <v>172</v>
      </c>
      <c r="AJ224">
        <f t="shared" si="554"/>
        <v>44</v>
      </c>
      <c r="AK224">
        <f t="shared" si="555"/>
        <v>1055</v>
      </c>
      <c r="AL224">
        <v>7</v>
      </c>
      <c r="AM224">
        <v>7</v>
      </c>
      <c r="AN224">
        <v>65</v>
      </c>
    </row>
    <row r="225" spans="1:61" x14ac:dyDescent="0.35">
      <c r="A225" s="14">
        <f t="shared" si="50"/>
        <v>44131</v>
      </c>
      <c r="B225">
        <v>944005</v>
      </c>
      <c r="C225">
        <v>117619</v>
      </c>
      <c r="D225">
        <v>89402</v>
      </c>
      <c r="E225" s="9">
        <v>1657</v>
      </c>
      <c r="F225" s="9">
        <v>564</v>
      </c>
      <c r="H225">
        <v>128</v>
      </c>
      <c r="I225">
        <v>78</v>
      </c>
      <c r="J225">
        <v>124</v>
      </c>
      <c r="K225">
        <v>25</v>
      </c>
      <c r="L225">
        <v>25</v>
      </c>
      <c r="M225">
        <f t="shared" si="556"/>
        <v>13</v>
      </c>
      <c r="N225" s="7">
        <f t="shared" si="354"/>
        <v>826386</v>
      </c>
      <c r="O225" s="4">
        <f t="shared" si="355"/>
        <v>0.12459573837002982</v>
      </c>
      <c r="R225">
        <f t="shared" ref="R225" si="564">C225-C224</f>
        <v>1269</v>
      </c>
      <c r="S225">
        <f t="shared" ref="S225" si="565">N225-N224</f>
        <v>3531</v>
      </c>
      <c r="T225" s="8">
        <f t="shared" ref="T225" si="566">R225/V225</f>
        <v>0.26437500000000003</v>
      </c>
      <c r="U225" s="8">
        <f t="shared" si="538"/>
        <v>0.24342020467610137</v>
      </c>
      <c r="V225">
        <f t="shared" ref="V225" si="567">B225-B224</f>
        <v>4800</v>
      </c>
      <c r="W225">
        <f t="shared" ref="W225" si="568">C225-D225-E225</f>
        <v>26560</v>
      </c>
      <c r="X225" s="3">
        <f t="shared" ref="X225" si="569">F225/W225</f>
        <v>2.1234939759036144E-2</v>
      </c>
      <c r="Y225">
        <f t="shared" ref="Y225" si="570">E225-E224</f>
        <v>22</v>
      </c>
      <c r="Z225">
        <v>677</v>
      </c>
      <c r="AA225">
        <v>384</v>
      </c>
      <c r="AB225">
        <v>5650</v>
      </c>
      <c r="AC225">
        <v>500</v>
      </c>
      <c r="AD225">
        <v>336</v>
      </c>
      <c r="AE225">
        <v>4452</v>
      </c>
      <c r="AF225">
        <v>9</v>
      </c>
      <c r="AG225">
        <v>2</v>
      </c>
      <c r="AH225">
        <v>98</v>
      </c>
      <c r="AI225">
        <f t="shared" ref="AI225:AI226" si="571">Z225-AC225-AF225</f>
        <v>168</v>
      </c>
      <c r="AJ225">
        <f t="shared" ref="AJ225:AJ226" si="572">AA225-AD225-AG225</f>
        <v>46</v>
      </c>
      <c r="AK225">
        <f t="shared" ref="AK225:AK226" si="573">AB225-AE225-AH225</f>
        <v>1100</v>
      </c>
      <c r="AL225">
        <v>10</v>
      </c>
      <c r="AM225">
        <v>10</v>
      </c>
      <c r="AN225">
        <v>70</v>
      </c>
    </row>
    <row r="226" spans="1:61" x14ac:dyDescent="0.35">
      <c r="A226" s="14">
        <f t="shared" si="50"/>
        <v>44132</v>
      </c>
      <c r="B226">
        <v>948490</v>
      </c>
      <c r="C226">
        <v>119187</v>
      </c>
      <c r="D226">
        <v>90406</v>
      </c>
      <c r="E226" s="9">
        <v>1679</v>
      </c>
      <c r="F226" s="9">
        <v>596</v>
      </c>
      <c r="H226">
        <v>136</v>
      </c>
      <c r="I226">
        <v>113</v>
      </c>
      <c r="J226">
        <v>132</v>
      </c>
      <c r="K226">
        <v>27</v>
      </c>
      <c r="L226">
        <v>26</v>
      </c>
      <c r="M226">
        <f t="shared" si="556"/>
        <v>18</v>
      </c>
      <c r="N226" s="7">
        <f t="shared" si="354"/>
        <v>829303</v>
      </c>
      <c r="O226" s="4">
        <f t="shared" si="355"/>
        <v>0.12565973283851173</v>
      </c>
      <c r="R226">
        <f t="shared" ref="R226" si="574">C226-C225</f>
        <v>1568</v>
      </c>
      <c r="S226">
        <f t="shared" ref="S226" si="575">N226-N225</f>
        <v>2917</v>
      </c>
      <c r="T226" s="8">
        <f t="shared" ref="T226" si="576">R226/V226</f>
        <v>0.34960981047937567</v>
      </c>
      <c r="U226" s="8">
        <f t="shared" si="538"/>
        <v>0.2617987061194188</v>
      </c>
      <c r="V226">
        <f t="shared" ref="V226" si="577">B226-B225</f>
        <v>4485</v>
      </c>
      <c r="W226">
        <f t="shared" ref="W226" si="578">C226-D226-E226</f>
        <v>27102</v>
      </c>
      <c r="X226" s="3">
        <f t="shared" ref="X226" si="579">F226/W226</f>
        <v>2.1990996974393034E-2</v>
      </c>
      <c r="Y226">
        <f t="shared" ref="Y226:Y228" si="580">E226-E225</f>
        <v>22</v>
      </c>
      <c r="Z226">
        <v>691</v>
      </c>
      <c r="AA226">
        <v>389</v>
      </c>
      <c r="AB226">
        <v>5756</v>
      </c>
      <c r="AC226">
        <v>508</v>
      </c>
      <c r="AD226">
        <v>338</v>
      </c>
      <c r="AE226">
        <v>4489</v>
      </c>
      <c r="AF226">
        <v>9</v>
      </c>
      <c r="AG226">
        <v>3</v>
      </c>
      <c r="AH226">
        <v>101</v>
      </c>
      <c r="AI226">
        <f t="shared" si="571"/>
        <v>174</v>
      </c>
      <c r="AJ226">
        <f t="shared" si="572"/>
        <v>48</v>
      </c>
      <c r="AK226">
        <f t="shared" si="573"/>
        <v>1166</v>
      </c>
      <c r="AL226">
        <v>13</v>
      </c>
      <c r="AM226">
        <v>13</v>
      </c>
      <c r="AN226">
        <v>76</v>
      </c>
    </row>
    <row r="227" spans="1:61" x14ac:dyDescent="0.35">
      <c r="A227" s="14">
        <f t="shared" si="50"/>
        <v>44133</v>
      </c>
      <c r="B227">
        <v>956356</v>
      </c>
      <c r="C227">
        <v>121742</v>
      </c>
      <c r="D227">
        <v>91376</v>
      </c>
      <c r="E227" s="9">
        <v>1691</v>
      </c>
      <c r="F227" s="9">
        <v>605</v>
      </c>
      <c r="H227">
        <v>135</v>
      </c>
      <c r="I227">
        <v>113</v>
      </c>
      <c r="J227">
        <v>135</v>
      </c>
      <c r="K227">
        <v>28</v>
      </c>
      <c r="L227">
        <v>30</v>
      </c>
      <c r="M227">
        <f t="shared" si="556"/>
        <v>27</v>
      </c>
      <c r="N227" s="7">
        <f t="shared" si="354"/>
        <v>834614</v>
      </c>
      <c r="O227" s="4">
        <f t="shared" si="355"/>
        <v>0.12729778450702459</v>
      </c>
      <c r="R227">
        <f t="shared" ref="R227:R228" si="581">C227-C226</f>
        <v>2555</v>
      </c>
      <c r="S227">
        <f t="shared" ref="S227:S228" si="582">N227-N226</f>
        <v>5311</v>
      </c>
      <c r="T227" s="8">
        <f t="shared" ref="T227:T229" si="583">R227/V227</f>
        <v>0.32481566234426645</v>
      </c>
      <c r="U227" s="8">
        <f t="shared" ref="U227:U228" si="584">SUM(R221:R227)/SUM(V221:V227)</f>
        <v>0.27994688593243278</v>
      </c>
      <c r="V227">
        <f t="shared" ref="V227:V228" si="585">B227-B226</f>
        <v>7866</v>
      </c>
      <c r="W227">
        <f t="shared" ref="W227:W228" si="586">C227-D227-E227</f>
        <v>28675</v>
      </c>
      <c r="X227" s="3">
        <f t="shared" ref="X227:X228" si="587">F227/W227</f>
        <v>2.1098517872711421E-2</v>
      </c>
      <c r="Y227">
        <f t="shared" si="580"/>
        <v>12</v>
      </c>
      <c r="Z227">
        <v>707</v>
      </c>
      <c r="AA227">
        <v>402</v>
      </c>
      <c r="AB227">
        <v>5910</v>
      </c>
      <c r="AC227">
        <v>511</v>
      </c>
      <c r="AD227">
        <v>345</v>
      </c>
      <c r="AE227">
        <v>4511</v>
      </c>
      <c r="AF227">
        <v>9</v>
      </c>
      <c r="AG227">
        <v>3</v>
      </c>
      <c r="AH227">
        <v>102</v>
      </c>
      <c r="AI227">
        <f t="shared" ref="AI227" si="588">Z227-AC227-AF227</f>
        <v>187</v>
      </c>
      <c r="AJ227">
        <f t="shared" ref="AJ227" si="589">AA227-AD227-AG227</f>
        <v>54</v>
      </c>
      <c r="AK227">
        <f t="shared" ref="AK227" si="590">AB227-AE227-AH227</f>
        <v>1297</v>
      </c>
      <c r="AL227">
        <v>11</v>
      </c>
      <c r="AM227">
        <v>11</v>
      </c>
      <c r="AN227">
        <v>66</v>
      </c>
    </row>
    <row r="228" spans="1:61" x14ac:dyDescent="0.35">
      <c r="A228" s="14">
        <f t="shared" si="50"/>
        <v>44134</v>
      </c>
      <c r="B228">
        <v>963686</v>
      </c>
      <c r="C228">
        <v>124358</v>
      </c>
      <c r="D228">
        <v>92261</v>
      </c>
      <c r="E228" s="9">
        <v>1705</v>
      </c>
      <c r="F228" s="9">
        <v>606</v>
      </c>
      <c r="H228">
        <v>152</v>
      </c>
      <c r="I228">
        <v>95</v>
      </c>
      <c r="J228">
        <v>143</v>
      </c>
      <c r="K228">
        <v>42</v>
      </c>
      <c r="L228">
        <v>29</v>
      </c>
      <c r="M228">
        <f t="shared" si="556"/>
        <v>21</v>
      </c>
      <c r="N228" s="7">
        <f t="shared" si="354"/>
        <v>839328</v>
      </c>
      <c r="O228" s="4">
        <f t="shared" si="355"/>
        <v>0.1290441077280359</v>
      </c>
      <c r="R228">
        <f t="shared" si="581"/>
        <v>2616</v>
      </c>
      <c r="S228">
        <f t="shared" si="582"/>
        <v>4714</v>
      </c>
      <c r="T228" s="8">
        <f t="shared" si="583"/>
        <v>0.35688949522510233</v>
      </c>
      <c r="U228" s="8">
        <f t="shared" si="584"/>
        <v>0.30266075388026609</v>
      </c>
      <c r="V228">
        <f t="shared" si="585"/>
        <v>7330</v>
      </c>
      <c r="W228">
        <f t="shared" si="586"/>
        <v>30392</v>
      </c>
      <c r="X228" s="3">
        <f t="shared" si="587"/>
        <v>1.9939457752040011E-2</v>
      </c>
      <c r="Y228">
        <f t="shared" si="580"/>
        <v>14</v>
      </c>
      <c r="Z228">
        <v>728</v>
      </c>
      <c r="AA228">
        <v>410</v>
      </c>
      <c r="AB228">
        <v>6042</v>
      </c>
      <c r="AC228">
        <v>513</v>
      </c>
      <c r="AD228">
        <v>347</v>
      </c>
      <c r="AE228">
        <v>4530</v>
      </c>
      <c r="AF228">
        <v>9</v>
      </c>
      <c r="AG228">
        <v>3</v>
      </c>
      <c r="AH228">
        <v>102</v>
      </c>
      <c r="AI228">
        <f t="shared" ref="AI228" si="591">Z228-AC228-AF228</f>
        <v>206</v>
      </c>
      <c r="AJ228">
        <f t="shared" ref="AJ228" si="592">AA228-AD228-AG228</f>
        <v>60</v>
      </c>
      <c r="AK228">
        <f t="shared" ref="AK228" si="593">AB228-AE228-AH228</f>
        <v>1410</v>
      </c>
      <c r="AL228">
        <v>12</v>
      </c>
      <c r="AM228">
        <v>12</v>
      </c>
      <c r="AN228">
        <v>64</v>
      </c>
      <c r="AS228">
        <v>6067</v>
      </c>
      <c r="AT228">
        <v>1315</v>
      </c>
      <c r="AU228">
        <f>AT228/AS228</f>
        <v>0.21674633261908685</v>
      </c>
    </row>
    <row r="229" spans="1:61" x14ac:dyDescent="0.35">
      <c r="A229" s="14">
        <f t="shared" si="50"/>
        <v>44135</v>
      </c>
      <c r="B229">
        <v>971195</v>
      </c>
      <c r="C229">
        <v>127111</v>
      </c>
      <c r="D229">
        <v>93181</v>
      </c>
      <c r="E229" s="9">
        <v>1714</v>
      </c>
      <c r="F229" s="9">
        <v>630</v>
      </c>
      <c r="H229">
        <v>153</v>
      </c>
      <c r="I229">
        <v>99</v>
      </c>
      <c r="J229">
        <v>171</v>
      </c>
      <c r="K229">
        <v>49</v>
      </c>
      <c r="L229">
        <v>40</v>
      </c>
      <c r="M229">
        <f t="shared" si="556"/>
        <v>12</v>
      </c>
      <c r="N229" s="7">
        <f t="shared" si="354"/>
        <v>844084</v>
      </c>
      <c r="O229" s="4">
        <f t="shared" si="355"/>
        <v>0.13088102801188226</v>
      </c>
      <c r="R229">
        <f t="shared" ref="R229" si="594">C229-C228</f>
        <v>2753</v>
      </c>
      <c r="S229">
        <f t="shared" ref="S229" si="595">N229-N228</f>
        <v>4756</v>
      </c>
      <c r="T229" s="8">
        <f t="shared" si="583"/>
        <v>0.36662671460913571</v>
      </c>
      <c r="U229" s="8">
        <f t="shared" ref="U229" si="596">SUM(R223:R229)/SUM(V223:V229)</f>
        <v>0.32110580828594637</v>
      </c>
      <c r="V229">
        <f t="shared" ref="V229" si="597">B229-B228</f>
        <v>7509</v>
      </c>
      <c r="W229">
        <f t="shared" ref="W229" si="598">C229-D229-E229</f>
        <v>32216</v>
      </c>
      <c r="X229" s="3">
        <f t="shared" ref="X229" si="599">F229/W229</f>
        <v>1.9555500372485723E-2</v>
      </c>
      <c r="Y229">
        <f t="shared" ref="Y229" si="600">E229-E228</f>
        <v>9</v>
      </c>
      <c r="Z229">
        <v>757</v>
      </c>
      <c r="AA229">
        <v>420</v>
      </c>
      <c r="AB229">
        <v>6212</v>
      </c>
      <c r="AC229">
        <v>518</v>
      </c>
      <c r="AD229">
        <v>348</v>
      </c>
      <c r="AE229">
        <v>4551</v>
      </c>
      <c r="AF229">
        <v>9</v>
      </c>
      <c r="AG229">
        <v>3</v>
      </c>
      <c r="AH229">
        <v>102</v>
      </c>
      <c r="AI229">
        <f t="shared" ref="AI229" si="601">Z229-AC229-AF229</f>
        <v>230</v>
      </c>
      <c r="AJ229">
        <f t="shared" ref="AJ229" si="602">AA229-AD229-AG229</f>
        <v>69</v>
      </c>
      <c r="AK229">
        <f t="shared" ref="AK229" si="603">AB229-AE229-AH229</f>
        <v>1559</v>
      </c>
      <c r="AL229">
        <v>10</v>
      </c>
      <c r="AM229">
        <v>10</v>
      </c>
      <c r="AN229">
        <v>62</v>
      </c>
    </row>
    <row r="230" spans="1:61" x14ac:dyDescent="0.35">
      <c r="A230" s="14">
        <f t="shared" si="50"/>
        <v>44136</v>
      </c>
      <c r="B230">
        <v>979817</v>
      </c>
      <c r="C230">
        <v>130042</v>
      </c>
      <c r="D230">
        <v>93507</v>
      </c>
      <c r="E230" s="9">
        <v>1716</v>
      </c>
      <c r="F230" s="9">
        <v>676</v>
      </c>
      <c r="H230">
        <v>164</v>
      </c>
      <c r="I230">
        <v>128</v>
      </c>
      <c r="J230">
        <v>176</v>
      </c>
      <c r="K230">
        <v>50</v>
      </c>
      <c r="L230">
        <v>37</v>
      </c>
      <c r="M230">
        <f t="shared" si="556"/>
        <v>32</v>
      </c>
      <c r="N230" s="7">
        <f t="shared" si="354"/>
        <v>849775</v>
      </c>
      <c r="O230" s="4">
        <f t="shared" si="355"/>
        <v>0.13272070192699248</v>
      </c>
      <c r="R230">
        <f t="shared" ref="R230" si="604">C230-C229</f>
        <v>2931</v>
      </c>
      <c r="S230">
        <f t="shared" ref="S230" si="605">N230-N229</f>
        <v>5691</v>
      </c>
      <c r="T230" s="8">
        <f t="shared" ref="T230" si="606">R230/V230</f>
        <v>0.33994432846207379</v>
      </c>
      <c r="U230" s="8">
        <f t="shared" ref="U230" si="607">SUM(R224:R230)/SUM(V224:V230)</f>
        <v>0.33174440775705716</v>
      </c>
      <c r="V230">
        <f t="shared" ref="V230" si="608">B230-B229</f>
        <v>8622</v>
      </c>
      <c r="W230">
        <f t="shared" ref="W230" si="609">C230-D230-E230</f>
        <v>34819</v>
      </c>
      <c r="X230" s="3">
        <f t="shared" ref="X230" si="610">F230/W230</f>
        <v>1.9414687383325194E-2</v>
      </c>
      <c r="Y230">
        <f t="shared" ref="Y230" si="611">E230-E229</f>
        <v>2</v>
      </c>
      <c r="Z230">
        <v>781</v>
      </c>
      <c r="AA230">
        <v>435</v>
      </c>
      <c r="AB230">
        <v>6415</v>
      </c>
      <c r="AC230">
        <v>520</v>
      </c>
      <c r="AD230">
        <v>348</v>
      </c>
      <c r="AE230">
        <v>4555</v>
      </c>
      <c r="AF230">
        <v>9</v>
      </c>
      <c r="AG230">
        <v>3</v>
      </c>
      <c r="AH230">
        <v>102</v>
      </c>
      <c r="AI230">
        <f t="shared" ref="AI230" si="612">Z230-AC230-AF230</f>
        <v>252</v>
      </c>
      <c r="AJ230">
        <f t="shared" ref="AJ230" si="613">AA230-AD230-AG230</f>
        <v>84</v>
      </c>
      <c r="AK230">
        <f t="shared" ref="AK230" si="614">AB230-AE230-AH230</f>
        <v>1758</v>
      </c>
    </row>
    <row r="231" spans="1:61" x14ac:dyDescent="0.35">
      <c r="A231" s="14">
        <f t="shared" si="50"/>
        <v>44137</v>
      </c>
      <c r="B231">
        <v>983754</v>
      </c>
      <c r="C231">
        <v>131372</v>
      </c>
      <c r="D231">
        <v>93807</v>
      </c>
      <c r="E231" s="9">
        <v>1733</v>
      </c>
      <c r="F231" s="9">
        <v>718</v>
      </c>
      <c r="H231">
        <v>156</v>
      </c>
      <c r="I231">
        <v>108</v>
      </c>
      <c r="J231">
        <v>183</v>
      </c>
      <c r="K231">
        <v>48</v>
      </c>
      <c r="L231">
        <v>29</v>
      </c>
      <c r="M231">
        <f t="shared" si="556"/>
        <v>22</v>
      </c>
      <c r="N231" s="7">
        <f t="shared" si="354"/>
        <v>852382</v>
      </c>
      <c r="O231" s="4">
        <f t="shared" si="355"/>
        <v>0.13354151546016585</v>
      </c>
      <c r="R231">
        <f t="shared" ref="R231" si="615">C231-C230</f>
        <v>1330</v>
      </c>
      <c r="S231">
        <f t="shared" ref="S231" si="616">N231-N230</f>
        <v>2607</v>
      </c>
      <c r="T231" s="8">
        <f t="shared" ref="T231" si="617">R231/V231</f>
        <v>0.33782067564135126</v>
      </c>
      <c r="U231" s="8">
        <f t="shared" ref="U231" si="618">SUM(R225:R231)/SUM(V225:V231)</f>
        <v>0.33720173292329791</v>
      </c>
      <c r="V231">
        <f t="shared" ref="V231" si="619">B231-B230</f>
        <v>3937</v>
      </c>
      <c r="W231">
        <f t="shared" ref="W231" si="620">C231-D231-E231</f>
        <v>35832</v>
      </c>
      <c r="X231" s="3">
        <f t="shared" ref="X231" si="621">F231/W231</f>
        <v>2.0037954900647467E-2</v>
      </c>
      <c r="Y231">
        <f t="shared" ref="Y231" si="622">E231-E230</f>
        <v>17</v>
      </c>
      <c r="Z231">
        <v>798</v>
      </c>
      <c r="AA231">
        <v>438</v>
      </c>
      <c r="AB231">
        <v>6468</v>
      </c>
      <c r="AC231">
        <v>523</v>
      </c>
      <c r="AD231">
        <v>351</v>
      </c>
      <c r="AE231">
        <v>4567</v>
      </c>
      <c r="AF231">
        <v>9</v>
      </c>
      <c r="AG231">
        <v>3</v>
      </c>
      <c r="AH231">
        <v>103</v>
      </c>
      <c r="AI231">
        <f t="shared" ref="AI231" si="623">Z231-AC231-AF231</f>
        <v>266</v>
      </c>
      <c r="AJ231">
        <f t="shared" ref="AJ231" si="624">AA231-AD231-AG231</f>
        <v>84</v>
      </c>
      <c r="AK231">
        <f t="shared" ref="AK231" si="625">AB231-AE231-AH231</f>
        <v>1798</v>
      </c>
      <c r="AL231">
        <v>9</v>
      </c>
      <c r="AM231">
        <v>9</v>
      </c>
      <c r="AN231">
        <v>51</v>
      </c>
      <c r="AS231">
        <v>5100</v>
      </c>
      <c r="AT231">
        <v>1085</v>
      </c>
      <c r="AU231">
        <f t="shared" ref="AU231:AU270" si="626">AT231/AS231</f>
        <v>0.21274509803921568</v>
      </c>
    </row>
    <row r="232" spans="1:61" x14ac:dyDescent="0.35">
      <c r="A232" s="14">
        <f t="shared" si="50"/>
        <v>44138</v>
      </c>
      <c r="B232">
        <v>987737</v>
      </c>
      <c r="C232">
        <v>132989</v>
      </c>
      <c r="D232">
        <v>95411</v>
      </c>
      <c r="E232" s="9">
        <v>1755</v>
      </c>
      <c r="F232" s="9">
        <v>730</v>
      </c>
      <c r="H232">
        <v>170</v>
      </c>
      <c r="I232">
        <v>92</v>
      </c>
      <c r="J232">
        <v>198</v>
      </c>
      <c r="K232">
        <v>54</v>
      </c>
      <c r="L232">
        <v>31</v>
      </c>
      <c r="M232">
        <f t="shared" si="556"/>
        <v>16</v>
      </c>
      <c r="N232" s="7">
        <f t="shared" si="354"/>
        <v>854748</v>
      </c>
      <c r="O232" s="4">
        <f t="shared" si="355"/>
        <v>0.13464009144134523</v>
      </c>
      <c r="R232">
        <f t="shared" ref="R232" si="627">C232-C231</f>
        <v>1617</v>
      </c>
      <c r="S232">
        <f t="shared" ref="S232" si="628">N232-N231</f>
        <v>2366</v>
      </c>
      <c r="T232" s="8">
        <f t="shared" ref="T232" si="629">R232/V232</f>
        <v>0.40597539543057998</v>
      </c>
      <c r="U232" s="8">
        <f t="shared" ref="U232" si="630">SUM(R226:R232)/SUM(V226:V232)</f>
        <v>0.35145888594164454</v>
      </c>
      <c r="V232">
        <f t="shared" ref="V232" si="631">B232-B231</f>
        <v>3983</v>
      </c>
      <c r="W232">
        <f t="shared" ref="W232" si="632">C232-D232-E232</f>
        <v>35823</v>
      </c>
      <c r="X232" s="3">
        <f t="shared" ref="X232" si="633">F232/W232</f>
        <v>2.0377969460960835E-2</v>
      </c>
      <c r="Y232">
        <f t="shared" ref="Y232" si="634">E232-E231</f>
        <v>22</v>
      </c>
      <c r="Z232">
        <v>833</v>
      </c>
      <c r="AA232">
        <v>455</v>
      </c>
      <c r="AB232">
        <v>6541</v>
      </c>
      <c r="AC232">
        <v>532</v>
      </c>
      <c r="AD232">
        <v>371</v>
      </c>
      <c r="AE232">
        <v>4624</v>
      </c>
      <c r="AF232">
        <v>9</v>
      </c>
      <c r="AG232">
        <v>3</v>
      </c>
      <c r="AH232">
        <v>104</v>
      </c>
      <c r="AI232">
        <f t="shared" ref="AI232" si="635">Z232-AC232-AF232</f>
        <v>292</v>
      </c>
      <c r="AJ232">
        <f t="shared" ref="AJ232" si="636">AA232-AD232-AG232</f>
        <v>81</v>
      </c>
      <c r="AK232">
        <f t="shared" ref="AK232" si="637">AB232-AE232-AH232</f>
        <v>1813</v>
      </c>
      <c r="AS232">
        <v>3393</v>
      </c>
      <c r="AT232">
        <v>866</v>
      </c>
      <c r="AU232">
        <f t="shared" si="626"/>
        <v>0.25523135867963453</v>
      </c>
    </row>
    <row r="233" spans="1:61" x14ac:dyDescent="0.35">
      <c r="A233" s="14">
        <f t="shared" si="50"/>
        <v>44139</v>
      </c>
      <c r="B233">
        <v>994459</v>
      </c>
      <c r="C233">
        <v>135931</v>
      </c>
      <c r="D233">
        <v>96621</v>
      </c>
      <c r="E233" s="9">
        <v>1779</v>
      </c>
      <c r="F233" s="9">
        <v>777</v>
      </c>
      <c r="H233">
        <v>182</v>
      </c>
      <c r="I233">
        <v>164</v>
      </c>
      <c r="J233">
        <v>216</v>
      </c>
      <c r="K233">
        <v>58</v>
      </c>
      <c r="L233">
        <v>55</v>
      </c>
      <c r="M233">
        <f t="shared" si="556"/>
        <v>37</v>
      </c>
      <c r="N233" s="7">
        <f t="shared" si="354"/>
        <v>858528</v>
      </c>
      <c r="O233" s="4">
        <f t="shared" si="355"/>
        <v>0.13668839037104596</v>
      </c>
      <c r="R233">
        <f t="shared" ref="R233" si="638">C233-C232</f>
        <v>2942</v>
      </c>
      <c r="S233">
        <f t="shared" ref="S233" si="639">N233-N232</f>
        <v>3780</v>
      </c>
      <c r="T233" s="8">
        <f t="shared" ref="T233" si="640">R233/V233</f>
        <v>0.43766736090449271</v>
      </c>
      <c r="U233" s="8">
        <f t="shared" ref="U233" si="641">SUM(R227:R233)/SUM(V227:V233)</f>
        <v>0.36424546977310795</v>
      </c>
      <c r="V233">
        <f t="shared" ref="V233" si="642">B233-B232</f>
        <v>6722</v>
      </c>
      <c r="W233">
        <f t="shared" ref="W233" si="643">C233-D233-E233</f>
        <v>37531</v>
      </c>
      <c r="X233" s="3">
        <f t="shared" ref="X233" si="644">F233/W233</f>
        <v>2.070288561455863E-2</v>
      </c>
      <c r="Y233">
        <f t="shared" ref="Y233" si="645">E233-E232</f>
        <v>24</v>
      </c>
      <c r="Z233">
        <v>876</v>
      </c>
      <c r="AA233">
        <v>478</v>
      </c>
      <c r="AB233">
        <v>6725</v>
      </c>
      <c r="AC233">
        <v>532</v>
      </c>
      <c r="AD233">
        <v>377</v>
      </c>
      <c r="AE233">
        <v>4669</v>
      </c>
      <c r="AF233">
        <v>9</v>
      </c>
      <c r="AG233">
        <v>3</v>
      </c>
      <c r="AH233">
        <v>106</v>
      </c>
      <c r="AI233">
        <f t="shared" ref="AI233" si="646">Z233-AC233-AF233</f>
        <v>335</v>
      </c>
      <c r="AJ233">
        <f t="shared" ref="AJ233" si="647">AA233-AD233-AG233</f>
        <v>98</v>
      </c>
      <c r="AK233">
        <f t="shared" ref="AK233" si="648">AB233-AE233-AH233</f>
        <v>1950</v>
      </c>
      <c r="AL233">
        <v>11</v>
      </c>
      <c r="AM233">
        <v>11</v>
      </c>
      <c r="AN233">
        <v>74</v>
      </c>
      <c r="AS233">
        <v>3862</v>
      </c>
      <c r="AT233">
        <v>906</v>
      </c>
      <c r="AU233">
        <f t="shared" si="626"/>
        <v>0.23459347488348006</v>
      </c>
    </row>
    <row r="234" spans="1:61" x14ac:dyDescent="0.35">
      <c r="A234" s="14">
        <f t="shared" si="50"/>
        <v>44140</v>
      </c>
      <c r="B234">
        <v>1002772</v>
      </c>
      <c r="C234">
        <v>139605</v>
      </c>
      <c r="D234">
        <v>97927</v>
      </c>
      <c r="E234" s="9">
        <v>1801</v>
      </c>
      <c r="F234" s="9">
        <v>839</v>
      </c>
      <c r="H234">
        <v>188</v>
      </c>
      <c r="I234">
        <v>156</v>
      </c>
      <c r="J234">
        <v>227</v>
      </c>
      <c r="K234">
        <v>60</v>
      </c>
      <c r="L234">
        <v>43</v>
      </c>
      <c r="M234">
        <f t="shared" si="556"/>
        <v>32</v>
      </c>
      <c r="N234" s="7">
        <f t="shared" si="354"/>
        <v>863167</v>
      </c>
      <c r="O234" s="4">
        <f t="shared" si="355"/>
        <v>0.1392190846972193</v>
      </c>
      <c r="R234">
        <f t="shared" ref="R234" si="649">C234-C233</f>
        <v>3674</v>
      </c>
      <c r="S234">
        <f t="shared" ref="S234" si="650">N234-N233</f>
        <v>4639</v>
      </c>
      <c r="T234" s="8">
        <f t="shared" ref="T234" si="651">R234/V234</f>
        <v>0.44195837844340191</v>
      </c>
      <c r="U234" s="8">
        <f t="shared" ref="U234" si="652">SUM(R228:R234)/SUM(V228:V234)</f>
        <v>0.38484574284729406</v>
      </c>
      <c r="V234">
        <f t="shared" ref="V234" si="653">B234-B233</f>
        <v>8313</v>
      </c>
      <c r="W234">
        <f t="shared" ref="W234" si="654">C234-D234-E234</f>
        <v>39877</v>
      </c>
      <c r="X234" s="3">
        <f t="shared" ref="X234" si="655">F234/W234</f>
        <v>2.1039697068485592E-2</v>
      </c>
      <c r="Y234">
        <f t="shared" ref="Y234" si="656">E234-E233</f>
        <v>22</v>
      </c>
      <c r="Z234">
        <v>911</v>
      </c>
      <c r="AA234">
        <v>492</v>
      </c>
      <c r="AB234">
        <v>6920</v>
      </c>
      <c r="AC234">
        <v>549</v>
      </c>
      <c r="AD234">
        <v>378</v>
      </c>
      <c r="AE234">
        <v>4718</v>
      </c>
      <c r="AF234">
        <v>10</v>
      </c>
      <c r="AG234">
        <v>3</v>
      </c>
      <c r="AH234">
        <v>106</v>
      </c>
      <c r="AI234">
        <f t="shared" ref="AI234" si="657">Z234-AC234-AF234</f>
        <v>352</v>
      </c>
      <c r="AJ234">
        <f t="shared" ref="AJ234" si="658">AA234-AD234-AG234</f>
        <v>111</v>
      </c>
      <c r="AK234">
        <f t="shared" ref="AK234" si="659">AB234-AE234-AH234</f>
        <v>2096</v>
      </c>
      <c r="AL234">
        <v>10</v>
      </c>
      <c r="AM234">
        <v>10</v>
      </c>
      <c r="AN234">
        <v>79</v>
      </c>
      <c r="AS234">
        <v>5729</v>
      </c>
      <c r="AT234">
        <v>1406</v>
      </c>
      <c r="AU234">
        <f t="shared" si="626"/>
        <v>0.245418048525048</v>
      </c>
    </row>
    <row r="235" spans="1:61" x14ac:dyDescent="0.35">
      <c r="A235" s="14">
        <f t="shared" si="50"/>
        <v>44141</v>
      </c>
      <c r="B235">
        <v>1012646</v>
      </c>
      <c r="C235">
        <v>143860</v>
      </c>
      <c r="D235">
        <v>99178</v>
      </c>
      <c r="E235" s="9">
        <v>1814</v>
      </c>
      <c r="F235" s="9">
        <v>912</v>
      </c>
      <c r="H235">
        <v>188</v>
      </c>
      <c r="I235">
        <v>164</v>
      </c>
      <c r="J235">
        <v>246</v>
      </c>
      <c r="K235">
        <v>43</v>
      </c>
      <c r="L235">
        <v>51</v>
      </c>
      <c r="M235">
        <f t="shared" si="556"/>
        <v>32</v>
      </c>
      <c r="N235" s="7">
        <f t="shared" si="354"/>
        <v>868786</v>
      </c>
      <c r="O235" s="4">
        <f t="shared" si="355"/>
        <v>0.1420634654163449</v>
      </c>
      <c r="R235">
        <f t="shared" ref="R235" si="660">C235-C234</f>
        <v>4255</v>
      </c>
      <c r="S235">
        <f t="shared" ref="S235" si="661">N235-N234</f>
        <v>5619</v>
      </c>
      <c r="T235" s="8">
        <f t="shared" ref="T235" si="662">R235/V235</f>
        <v>0.43092971440145839</v>
      </c>
      <c r="U235" s="8">
        <f t="shared" ref="U235" si="663">SUM(R229:R235)/SUM(V229:V235)</f>
        <v>0.39832516339869278</v>
      </c>
      <c r="V235">
        <f t="shared" ref="V235" si="664">B235-B234</f>
        <v>9874</v>
      </c>
      <c r="W235">
        <f t="shared" ref="W235" si="665">C235-D235-E235</f>
        <v>42868</v>
      </c>
      <c r="X235" s="3">
        <f t="shared" ref="X235" si="666">F235/W235</f>
        <v>2.1274610432023888E-2</v>
      </c>
      <c r="Y235">
        <f t="shared" ref="Y235" si="667">E235-E234</f>
        <v>13</v>
      </c>
      <c r="Z235">
        <v>966</v>
      </c>
      <c r="AA235">
        <v>522</v>
      </c>
      <c r="AB235">
        <v>7130</v>
      </c>
      <c r="AC235">
        <v>561</v>
      </c>
      <c r="AD235">
        <v>392</v>
      </c>
      <c r="AE235">
        <v>4770</v>
      </c>
      <c r="AF235">
        <v>10</v>
      </c>
      <c r="AG235">
        <v>3</v>
      </c>
      <c r="AH235">
        <v>107</v>
      </c>
      <c r="AI235">
        <f t="shared" ref="AI235" si="668">Z235-AC235-AF235</f>
        <v>395</v>
      </c>
      <c r="AJ235">
        <f t="shared" ref="AJ235" si="669">AA235-AD235-AG235</f>
        <v>127</v>
      </c>
      <c r="AK235">
        <f t="shared" ref="AK235" si="670">AB235-AE235-AH235</f>
        <v>2253</v>
      </c>
      <c r="AL235">
        <v>12</v>
      </c>
      <c r="AM235">
        <v>12</v>
      </c>
      <c r="AN235">
        <v>73</v>
      </c>
      <c r="AS235">
        <v>12336</v>
      </c>
      <c r="AT235">
        <v>3417</v>
      </c>
      <c r="AU235">
        <f t="shared" si="626"/>
        <v>0.27699416342412453</v>
      </c>
      <c r="AV235">
        <v>86</v>
      </c>
      <c r="AW235">
        <v>53</v>
      </c>
      <c r="AX235">
        <v>485</v>
      </c>
      <c r="AY235">
        <v>158</v>
      </c>
      <c r="AZ235">
        <v>49</v>
      </c>
      <c r="BA235">
        <v>34</v>
      </c>
      <c r="BB235">
        <f t="shared" ref="BB235:BB263" si="671">AW235/AV235</f>
        <v>0.61627906976744184</v>
      </c>
      <c r="BC235">
        <f t="shared" ref="BC235:BD237" si="672">AY235/AX235</f>
        <v>0.32577319587628867</v>
      </c>
      <c r="BD235">
        <f t="shared" si="672"/>
        <v>0.310126582278481</v>
      </c>
      <c r="BE235">
        <f>SUM(AT229:AT235)/SUM(AS229:AS235)</f>
        <v>0.25246548323471402</v>
      </c>
      <c r="BF235">
        <f>SUM(AT222:AT235)/SUM(AS222:AS235)</f>
        <v>0.24652616000219257</v>
      </c>
      <c r="BG235">
        <f>SUM(AW229:AW235)/SUM(AV229:AV235)</f>
        <v>0.61627906976744184</v>
      </c>
      <c r="BH235">
        <f>SUM(AY229:AY235)/SUM(AX229:AX235)</f>
        <v>0.32577319587628867</v>
      </c>
      <c r="BI235">
        <f>SUM(BA229:BA235)/SUM(AZ229:AZ235)</f>
        <v>0.69387755102040816</v>
      </c>
    </row>
    <row r="236" spans="1:61" x14ac:dyDescent="0.35">
      <c r="A236" s="14">
        <f t="shared" si="50"/>
        <v>44142</v>
      </c>
      <c r="B236">
        <v>1021619</v>
      </c>
      <c r="C236">
        <v>148246</v>
      </c>
      <c r="D236">
        <v>100343</v>
      </c>
      <c r="E236" s="9">
        <v>1828</v>
      </c>
      <c r="F236" s="9">
        <v>949</v>
      </c>
      <c r="H236">
        <v>194</v>
      </c>
      <c r="I236">
        <v>165</v>
      </c>
      <c r="J236">
        <v>204</v>
      </c>
      <c r="K236">
        <v>30</v>
      </c>
      <c r="L236">
        <v>42</v>
      </c>
      <c r="M236">
        <f t="shared" si="556"/>
        <v>84</v>
      </c>
      <c r="N236" s="7">
        <f t="shared" si="354"/>
        <v>873373</v>
      </c>
      <c r="O236" s="4">
        <f t="shared" si="355"/>
        <v>0.14510889088789461</v>
      </c>
      <c r="R236">
        <f t="shared" ref="R236" si="673">C236-C235</f>
        <v>4386</v>
      </c>
      <c r="S236">
        <f t="shared" ref="S236" si="674">N236-N235</f>
        <v>4587</v>
      </c>
      <c r="T236" s="8">
        <f t="shared" ref="T236" si="675">R236/V236</f>
        <v>0.48879973253092612</v>
      </c>
      <c r="U236" s="8">
        <f t="shared" ref="U236" si="676">SUM(R230:R236)/SUM(V230:V236)</f>
        <v>0.41914564493098527</v>
      </c>
      <c r="V236">
        <f t="shared" ref="V236" si="677">B236-B235</f>
        <v>8973</v>
      </c>
      <c r="W236">
        <f t="shared" ref="W236" si="678">C236-D236-E236</f>
        <v>46075</v>
      </c>
      <c r="X236" s="3">
        <f t="shared" ref="X236" si="679">F236/W236</f>
        <v>2.0596852957135106E-2</v>
      </c>
      <c r="Y236">
        <f t="shared" ref="Y236" si="680">E236-E235</f>
        <v>14</v>
      </c>
      <c r="Z236">
        <v>1021</v>
      </c>
      <c r="AA236">
        <v>539</v>
      </c>
      <c r="AB236">
        <v>7319</v>
      </c>
      <c r="AC236">
        <v>567</v>
      </c>
      <c r="AD236">
        <v>405</v>
      </c>
      <c r="AE236">
        <v>4816</v>
      </c>
      <c r="AF236">
        <v>10</v>
      </c>
      <c r="AG236">
        <v>3</v>
      </c>
      <c r="AH236">
        <v>107</v>
      </c>
      <c r="AI236">
        <f t="shared" ref="AI236" si="681">Z236-AC236-AF236</f>
        <v>444</v>
      </c>
      <c r="AJ236">
        <f t="shared" ref="AJ236" si="682">AA236-AD236-AG236</f>
        <v>131</v>
      </c>
      <c r="AK236">
        <f t="shared" ref="AK236" si="683">AB236-AE236-AH236</f>
        <v>2396</v>
      </c>
      <c r="AS236">
        <v>6479</v>
      </c>
      <c r="AT236">
        <v>1841</v>
      </c>
      <c r="AU236">
        <f t="shared" si="626"/>
        <v>0.28414878839327057</v>
      </c>
      <c r="AV236">
        <v>59</v>
      </c>
      <c r="AW236">
        <v>14</v>
      </c>
      <c r="AX236">
        <v>231</v>
      </c>
      <c r="AY236">
        <v>65</v>
      </c>
      <c r="AZ236">
        <v>29</v>
      </c>
      <c r="BA236">
        <v>14</v>
      </c>
      <c r="BB236">
        <f t="shared" si="671"/>
        <v>0.23728813559322035</v>
      </c>
      <c r="BC236">
        <f t="shared" si="672"/>
        <v>0.2813852813852814</v>
      </c>
      <c r="BD236">
        <f t="shared" si="672"/>
        <v>0.44615384615384618</v>
      </c>
      <c r="BE236">
        <f t="shared" ref="BE236:BE243" si="684">SUM(AT230:AT236)/SUM(AS230:AS236)</f>
        <v>0.25802867286376324</v>
      </c>
      <c r="BF236">
        <f t="shared" ref="BF236:BF243" si="685">SUM(AT223:AT236)/SUM(AS223:AS236)</f>
        <v>0.25219941348973607</v>
      </c>
      <c r="BG236">
        <f t="shared" ref="BG236:BG239" si="686">SUM(AW230:AW236)/SUM(AV230:AV236)</f>
        <v>0.46206896551724136</v>
      </c>
      <c r="BH236">
        <f t="shared" ref="BH236:BH239" si="687">SUM(AY230:AY236)/SUM(AX230:AX236)</f>
        <v>0.31145251396648044</v>
      </c>
      <c r="BI236">
        <f t="shared" ref="BI236:BI256" si="688">SUM(BA230:BA236)/SUM(AZ230:AZ236)</f>
        <v>0.61538461538461542</v>
      </c>
    </row>
    <row r="237" spans="1:61" x14ac:dyDescent="0.35">
      <c r="A237" s="14">
        <f t="shared" si="50"/>
        <v>44143</v>
      </c>
      <c r="B237">
        <v>1029894</v>
      </c>
      <c r="C237">
        <v>152117</v>
      </c>
      <c r="D237">
        <v>100708</v>
      </c>
      <c r="E237" s="9">
        <v>1842</v>
      </c>
      <c r="F237" s="9">
        <v>992</v>
      </c>
      <c r="H237">
        <v>190</v>
      </c>
      <c r="I237">
        <v>181</v>
      </c>
      <c r="J237">
        <v>269</v>
      </c>
      <c r="K237">
        <v>39</v>
      </c>
      <c r="L237">
        <v>59</v>
      </c>
      <c r="M237">
        <f t="shared" si="556"/>
        <v>-6</v>
      </c>
      <c r="N237" s="7">
        <f t="shared" si="354"/>
        <v>877777</v>
      </c>
      <c r="O237" s="4">
        <f t="shared" si="355"/>
        <v>0.14770160812666158</v>
      </c>
      <c r="R237">
        <f t="shared" ref="R237" si="689">C237-C236</f>
        <v>3871</v>
      </c>
      <c r="S237">
        <f t="shared" ref="S237" si="690">N237-N236</f>
        <v>4404</v>
      </c>
      <c r="T237" s="8">
        <f t="shared" ref="T237" si="691">R237/V237</f>
        <v>0.46779456193353475</v>
      </c>
      <c r="U237" s="8">
        <f t="shared" ref="U237" si="692">SUM(R231:R237)/SUM(V231:V237)</f>
        <v>0.44082113545140483</v>
      </c>
      <c r="V237">
        <f t="shared" ref="V237" si="693">B237-B236</f>
        <v>8275</v>
      </c>
      <c r="W237">
        <f t="shared" ref="W237" si="694">C237-D237-E237</f>
        <v>49567</v>
      </c>
      <c r="X237" s="3">
        <f t="shared" ref="X237" si="695">F237/W237</f>
        <v>2.0013315310589707E-2</v>
      </c>
      <c r="Y237">
        <f t="shared" ref="Y237" si="696">E237-E236</f>
        <v>14</v>
      </c>
      <c r="Z237">
        <v>1053</v>
      </c>
      <c r="AA237">
        <v>554</v>
      </c>
      <c r="AB237">
        <v>7528</v>
      </c>
      <c r="AC237">
        <v>566</v>
      </c>
      <c r="AD237">
        <v>405</v>
      </c>
      <c r="AE237">
        <v>4824</v>
      </c>
      <c r="AF237">
        <v>11</v>
      </c>
      <c r="AG237">
        <v>3</v>
      </c>
      <c r="AH237">
        <v>108</v>
      </c>
      <c r="AI237">
        <f t="shared" ref="AI237" si="697">Z237-AC237-AF237</f>
        <v>476</v>
      </c>
      <c r="AJ237">
        <f t="shared" ref="AJ237" si="698">AA237-AD237-AG237</f>
        <v>146</v>
      </c>
      <c r="AK237">
        <f t="shared" ref="AK237" si="699">AB237-AE237-AH237</f>
        <v>2596</v>
      </c>
      <c r="AS237">
        <v>7634</v>
      </c>
      <c r="AT237">
        <v>2162</v>
      </c>
      <c r="AU237">
        <f t="shared" si="626"/>
        <v>0.28320670683783078</v>
      </c>
      <c r="AV237">
        <v>69</v>
      </c>
      <c r="AW237">
        <v>20</v>
      </c>
      <c r="AX237">
        <v>362</v>
      </c>
      <c r="AY237">
        <v>109</v>
      </c>
      <c r="AZ237">
        <v>34</v>
      </c>
      <c r="BA237">
        <v>9</v>
      </c>
      <c r="BB237">
        <f t="shared" si="671"/>
        <v>0.28985507246376813</v>
      </c>
      <c r="BC237">
        <f t="shared" si="672"/>
        <v>0.30110497237569062</v>
      </c>
      <c r="BD237">
        <f t="shared" si="672"/>
        <v>0.31192660550458717</v>
      </c>
      <c r="BE237">
        <f t="shared" si="684"/>
        <v>0.26234477802977568</v>
      </c>
      <c r="BF237">
        <f t="shared" si="685"/>
        <v>0.25687747035573122</v>
      </c>
      <c r="BG237">
        <f t="shared" si="686"/>
        <v>0.40654205607476634</v>
      </c>
      <c r="BH237">
        <f t="shared" si="687"/>
        <v>0.3079777365491651</v>
      </c>
      <c r="BI237">
        <f t="shared" si="688"/>
        <v>0.5089285714285714</v>
      </c>
    </row>
    <row r="238" spans="1:61" x14ac:dyDescent="0.35">
      <c r="A238" s="14">
        <f t="shared" si="50"/>
        <v>44144</v>
      </c>
      <c r="B238">
        <v>1040914</v>
      </c>
      <c r="C238">
        <v>156816</v>
      </c>
      <c r="D238">
        <v>101036</v>
      </c>
      <c r="E238" s="9">
        <v>1845</v>
      </c>
      <c r="F238" s="9">
        <v>1034</v>
      </c>
      <c r="H238">
        <v>184</v>
      </c>
      <c r="I238">
        <v>152</v>
      </c>
      <c r="J238">
        <v>276</v>
      </c>
      <c r="K238">
        <v>33</v>
      </c>
      <c r="L238">
        <v>44</v>
      </c>
      <c r="M238">
        <f t="shared" si="556"/>
        <v>37</v>
      </c>
      <c r="N238" s="7">
        <f t="shared" si="354"/>
        <v>884098</v>
      </c>
      <c r="O238" s="4">
        <f t="shared" si="355"/>
        <v>0.15065221526466163</v>
      </c>
      <c r="R238">
        <f t="shared" ref="R238" si="700">C238-C237</f>
        <v>4699</v>
      </c>
      <c r="S238">
        <f t="shared" ref="S238" si="701">N238-N237</f>
        <v>6321</v>
      </c>
      <c r="T238" s="8">
        <f t="shared" ref="T238" si="702">R238/V238</f>
        <v>0.4264065335753176</v>
      </c>
      <c r="U238" s="8">
        <f t="shared" ref="U238" si="703">SUM(R232:R238)/SUM(V232:V238)</f>
        <v>0.44513645906228133</v>
      </c>
      <c r="V238">
        <f t="shared" ref="V238" si="704">B238-B237</f>
        <v>11020</v>
      </c>
      <c r="W238">
        <f t="shared" ref="W238" si="705">C238-D238-E238</f>
        <v>53935</v>
      </c>
      <c r="X238" s="3">
        <f t="shared" ref="X238" si="706">F238/W238</f>
        <v>1.9171224622230462E-2</v>
      </c>
      <c r="Y238">
        <f t="shared" ref="Y238" si="707">E238-E237</f>
        <v>3</v>
      </c>
      <c r="Z238">
        <v>1129</v>
      </c>
      <c r="AA238">
        <v>596</v>
      </c>
      <c r="AB238">
        <v>7750</v>
      </c>
      <c r="AC238">
        <v>568</v>
      </c>
      <c r="AD238">
        <v>430</v>
      </c>
      <c r="AE238">
        <v>4834</v>
      </c>
      <c r="AF238">
        <v>11</v>
      </c>
      <c r="AG238">
        <v>3</v>
      </c>
      <c r="AH238">
        <v>108</v>
      </c>
      <c r="AI238">
        <f t="shared" ref="AI238" si="708">Z238-AC238-AF238</f>
        <v>550</v>
      </c>
      <c r="AJ238">
        <f t="shared" ref="AJ238" si="709">AA238-AD238-AG238</f>
        <v>163</v>
      </c>
      <c r="AK238">
        <f t="shared" ref="AK238" si="710">AB238-AE238-AH238</f>
        <v>2808</v>
      </c>
      <c r="AL238">
        <v>20</v>
      </c>
      <c r="AM238">
        <v>20</v>
      </c>
      <c r="AN238">
        <v>89</v>
      </c>
      <c r="AS238">
        <v>10700</v>
      </c>
      <c r="AT238">
        <v>2952</v>
      </c>
      <c r="AU238">
        <f t="shared" si="626"/>
        <v>0.2758878504672897</v>
      </c>
      <c r="AV238">
        <v>113</v>
      </c>
      <c r="AW238">
        <v>37</v>
      </c>
      <c r="AX238">
        <v>375</v>
      </c>
      <c r="AY238">
        <v>100</v>
      </c>
      <c r="AZ238">
        <v>41</v>
      </c>
      <c r="BA238">
        <v>17</v>
      </c>
      <c r="BB238">
        <f t="shared" si="671"/>
        <v>0.32743362831858408</v>
      </c>
      <c r="BC238">
        <f t="shared" ref="BC238:BC263" si="711">AY238/AX238</f>
        <v>0.26666666666666666</v>
      </c>
      <c r="BD238">
        <f t="shared" ref="BD238:BD263" si="712">AZ238/AY238</f>
        <v>0.41</v>
      </c>
      <c r="BE238">
        <f t="shared" si="684"/>
        <v>0.27028105240061434</v>
      </c>
      <c r="BF238">
        <f t="shared" si="685"/>
        <v>0.26019575856443722</v>
      </c>
      <c r="BG238">
        <f t="shared" si="686"/>
        <v>0.37920489296636084</v>
      </c>
      <c r="BH238">
        <f t="shared" si="687"/>
        <v>0.29731589814177561</v>
      </c>
      <c r="BI238">
        <f t="shared" si="688"/>
        <v>0.48366013071895425</v>
      </c>
    </row>
    <row r="239" spans="1:61" x14ac:dyDescent="0.35">
      <c r="A239" s="14">
        <f t="shared" si="50"/>
        <v>44145</v>
      </c>
      <c r="B239">
        <v>1049802</v>
      </c>
      <c r="C239">
        <v>161248</v>
      </c>
      <c r="D239">
        <v>102887</v>
      </c>
      <c r="E239" s="9">
        <v>1872</v>
      </c>
      <c r="F239" s="9">
        <v>1135</v>
      </c>
      <c r="H239">
        <v>196</v>
      </c>
      <c r="I239">
        <v>166</v>
      </c>
      <c r="J239">
        <v>297</v>
      </c>
      <c r="K239">
        <v>32</v>
      </c>
      <c r="L239">
        <v>33</v>
      </c>
      <c r="M239">
        <f t="shared" si="556"/>
        <v>12</v>
      </c>
      <c r="N239" s="7">
        <f t="shared" si="354"/>
        <v>888554</v>
      </c>
      <c r="O239" s="4">
        <f t="shared" si="355"/>
        <v>0.15359848809585044</v>
      </c>
      <c r="R239">
        <f t="shared" ref="R239" si="713">C239-C238</f>
        <v>4432</v>
      </c>
      <c r="S239">
        <f t="shared" ref="S239" si="714">N239-N238</f>
        <v>4456</v>
      </c>
      <c r="T239" s="8">
        <f t="shared" ref="T239" si="715">R239/V239</f>
        <v>0.49864986498649866</v>
      </c>
      <c r="U239" s="8">
        <f t="shared" ref="U239" si="716">SUM(R233:R239)/SUM(V233:V239)</f>
        <v>0.455312978329171</v>
      </c>
      <c r="V239">
        <f t="shared" ref="V239" si="717">B239-B238</f>
        <v>8888</v>
      </c>
      <c r="W239">
        <f t="shared" ref="W239" si="718">C239-D239-E239</f>
        <v>56489</v>
      </c>
      <c r="X239" s="3">
        <f t="shared" ref="X239" si="719">F239/W239</f>
        <v>2.0092407371346634E-2</v>
      </c>
      <c r="Y239">
        <f t="shared" ref="Y239" si="720">E239-E238</f>
        <v>27</v>
      </c>
      <c r="Z239">
        <v>1171</v>
      </c>
      <c r="AA239">
        <v>620</v>
      </c>
      <c r="AB239">
        <v>7902</v>
      </c>
      <c r="AC239">
        <v>584</v>
      </c>
      <c r="AD239">
        <v>431</v>
      </c>
      <c r="AE239">
        <v>4896</v>
      </c>
      <c r="AF239">
        <v>12</v>
      </c>
      <c r="AG239">
        <v>3</v>
      </c>
      <c r="AH239">
        <v>110</v>
      </c>
      <c r="AI239">
        <f t="shared" ref="AI239:AI242" si="721">Z239-AC239-AF239</f>
        <v>575</v>
      </c>
      <c r="AJ239">
        <f t="shared" ref="AJ239:AJ242" si="722">AA239-AD239-AG239</f>
        <v>186</v>
      </c>
      <c r="AK239">
        <f t="shared" ref="AK239:AK242" si="723">AB239-AE239-AH239</f>
        <v>2896</v>
      </c>
      <c r="AL239">
        <v>26</v>
      </c>
      <c r="AM239">
        <v>26</v>
      </c>
      <c r="AN239">
        <v>134</v>
      </c>
      <c r="AS239">
        <v>9535</v>
      </c>
      <c r="AT239">
        <v>2782</v>
      </c>
      <c r="AU239">
        <f t="shared" si="626"/>
        <v>0.29176717357105403</v>
      </c>
      <c r="AV239">
        <v>86</v>
      </c>
      <c r="AW239">
        <v>37</v>
      </c>
      <c r="AX239">
        <v>402</v>
      </c>
      <c r="AY239">
        <v>129</v>
      </c>
      <c r="AZ239">
        <v>58</v>
      </c>
      <c r="BA239">
        <v>21</v>
      </c>
      <c r="BB239">
        <f t="shared" si="671"/>
        <v>0.43023255813953487</v>
      </c>
      <c r="BC239">
        <f t="shared" si="711"/>
        <v>0.32089552238805968</v>
      </c>
      <c r="BD239">
        <f t="shared" si="712"/>
        <v>0.44961240310077522</v>
      </c>
      <c r="BE239">
        <f t="shared" si="684"/>
        <v>0.27482896490448688</v>
      </c>
      <c r="BF239">
        <f t="shared" si="685"/>
        <v>0.26444554245782453</v>
      </c>
      <c r="BG239">
        <f t="shared" si="686"/>
        <v>0.38983050847457629</v>
      </c>
      <c r="BH239">
        <f t="shared" si="687"/>
        <v>0.30242587601078169</v>
      </c>
      <c r="BI239">
        <f t="shared" si="688"/>
        <v>0.45023696682464454</v>
      </c>
    </row>
    <row r="240" spans="1:61" x14ac:dyDescent="0.35">
      <c r="A240" s="14">
        <f t="shared" si="50"/>
        <v>44146</v>
      </c>
      <c r="B240">
        <v>1059705</v>
      </c>
      <c r="C240">
        <v>166021</v>
      </c>
      <c r="D240">
        <v>104213</v>
      </c>
      <c r="E240" s="9">
        <v>1898</v>
      </c>
      <c r="F240" s="9">
        <v>1190</v>
      </c>
      <c r="H240">
        <v>210</v>
      </c>
      <c r="I240">
        <v>230</v>
      </c>
      <c r="J240">
        <v>311</v>
      </c>
      <c r="K240">
        <v>40</v>
      </c>
      <c r="L240">
        <v>55</v>
      </c>
      <c r="M240">
        <f t="shared" si="556"/>
        <v>41</v>
      </c>
      <c r="N240" s="7">
        <f t="shared" si="354"/>
        <v>893684</v>
      </c>
      <c r="O240" s="4">
        <f t="shared" si="355"/>
        <v>0.15666718567903332</v>
      </c>
      <c r="R240">
        <f t="shared" ref="R240" si="724">C240-C239</f>
        <v>4773</v>
      </c>
      <c r="S240">
        <f t="shared" ref="S240" si="725">N240-N239</f>
        <v>5130</v>
      </c>
      <c r="T240" s="8">
        <f t="shared" ref="T240" si="726">R240/V240</f>
        <v>0.48197515904271432</v>
      </c>
      <c r="U240" s="8">
        <f t="shared" ref="U240" si="727">SUM(R234:R240)/SUM(V234:V240)</f>
        <v>0.46117769671704012</v>
      </c>
      <c r="V240">
        <f t="shared" ref="V240" si="728">B240-B239</f>
        <v>9903</v>
      </c>
      <c r="W240">
        <f t="shared" ref="W240" si="729">C240-D240-E240</f>
        <v>59910</v>
      </c>
      <c r="X240" s="3">
        <f t="shared" ref="X240" si="730">F240/W240</f>
        <v>1.986312802537139E-2</v>
      </c>
      <c r="Y240">
        <f t="shared" ref="Y240" si="731">E240-E239</f>
        <v>26</v>
      </c>
      <c r="Z240">
        <v>1249</v>
      </c>
      <c r="AA240">
        <v>654</v>
      </c>
      <c r="AB240">
        <v>8210</v>
      </c>
      <c r="AC240">
        <v>589</v>
      </c>
      <c r="AD240">
        <v>432</v>
      </c>
      <c r="AE240">
        <v>4944</v>
      </c>
      <c r="AF240">
        <v>12</v>
      </c>
      <c r="AG240">
        <v>3</v>
      </c>
      <c r="AH240">
        <v>110</v>
      </c>
      <c r="AI240">
        <f t="shared" si="721"/>
        <v>648</v>
      </c>
      <c r="AJ240">
        <f t="shared" si="722"/>
        <v>219</v>
      </c>
      <c r="AK240">
        <f t="shared" si="723"/>
        <v>3156</v>
      </c>
      <c r="AL240">
        <v>33</v>
      </c>
      <c r="AM240">
        <v>33</v>
      </c>
      <c r="AN240">
        <v>140</v>
      </c>
      <c r="AS240">
        <v>7551</v>
      </c>
      <c r="AT240">
        <v>2213</v>
      </c>
      <c r="AU240">
        <f t="shared" si="626"/>
        <v>0.29307376506422989</v>
      </c>
      <c r="AV240">
        <v>99</v>
      </c>
      <c r="AW240">
        <v>38</v>
      </c>
      <c r="AX240">
        <v>403</v>
      </c>
      <c r="AY240">
        <v>137</v>
      </c>
      <c r="AZ240">
        <v>62</v>
      </c>
      <c r="BA240">
        <v>17</v>
      </c>
      <c r="BB240">
        <f t="shared" si="671"/>
        <v>0.38383838383838381</v>
      </c>
      <c r="BC240">
        <f t="shared" si="711"/>
        <v>0.33995037220843671</v>
      </c>
      <c r="BD240">
        <f t="shared" si="712"/>
        <v>0.45255474452554745</v>
      </c>
      <c r="BE240">
        <f t="shared" si="684"/>
        <v>0.27971783069841905</v>
      </c>
      <c r="BF240">
        <f t="shared" si="685"/>
        <v>0.26720332712474165</v>
      </c>
      <c r="BG240">
        <f t="shared" ref="BG240:BG245" si="732">SUM(AW234:AW240)/SUM(AV234:AV240)</f>
        <v>0.388671875</v>
      </c>
      <c r="BH240">
        <f t="shared" ref="BH240:BH245" si="733">SUM(AY234:AY240)/SUM(AX234:AX240)</f>
        <v>0.30912311780336582</v>
      </c>
      <c r="BI240">
        <f t="shared" si="688"/>
        <v>0.41025641025641024</v>
      </c>
    </row>
    <row r="241" spans="1:80" x14ac:dyDescent="0.35">
      <c r="A241" s="14">
        <f t="shared" si="50"/>
        <v>44147</v>
      </c>
      <c r="B241">
        <v>1068253</v>
      </c>
      <c r="C241">
        <v>170338</v>
      </c>
      <c r="D241">
        <v>105356</v>
      </c>
      <c r="E241" s="9">
        <v>1927</v>
      </c>
      <c r="F241" s="9">
        <v>1208</v>
      </c>
      <c r="H241">
        <v>215</v>
      </c>
      <c r="I241">
        <v>207</v>
      </c>
      <c r="J241">
        <v>323</v>
      </c>
      <c r="K241">
        <v>44</v>
      </c>
      <c r="L241">
        <v>52</v>
      </c>
      <c r="M241">
        <f t="shared" si="556"/>
        <v>40</v>
      </c>
      <c r="N241" s="7">
        <f t="shared" si="354"/>
        <v>897915</v>
      </c>
      <c r="O241" s="4">
        <f t="shared" si="355"/>
        <v>0.15945473590993894</v>
      </c>
      <c r="R241">
        <f t="shared" ref="R241" si="734">C241-C240</f>
        <v>4317</v>
      </c>
      <c r="S241">
        <f t="shared" ref="S241" si="735">N241-N240</f>
        <v>4231</v>
      </c>
      <c r="T241" s="8">
        <f t="shared" ref="T241" si="736">R241/V241</f>
        <v>0.50503041647168934</v>
      </c>
      <c r="U241" s="8">
        <f t="shared" ref="U241" si="737">SUM(R235:R241)/SUM(V235:V241)</f>
        <v>0.46934225195094759</v>
      </c>
      <c r="V241">
        <f t="shared" ref="V241" si="738">B241-B240</f>
        <v>8548</v>
      </c>
      <c r="W241">
        <f t="shared" ref="W241" si="739">C241-D241-E241</f>
        <v>63055</v>
      </c>
      <c r="X241" s="3">
        <f t="shared" ref="X241" si="740">F241/W241</f>
        <v>1.9157878042978353E-2</v>
      </c>
      <c r="Y241">
        <f t="shared" ref="Y241" si="741">E241-E240</f>
        <v>29</v>
      </c>
      <c r="Z241">
        <v>1285</v>
      </c>
      <c r="AA241">
        <v>679</v>
      </c>
      <c r="AB241">
        <v>8384</v>
      </c>
      <c r="AC241">
        <v>598</v>
      </c>
      <c r="AD241">
        <v>432</v>
      </c>
      <c r="AE241">
        <v>4996</v>
      </c>
      <c r="AF241">
        <v>12</v>
      </c>
      <c r="AG241">
        <v>3</v>
      </c>
      <c r="AH241">
        <v>112</v>
      </c>
      <c r="AI241">
        <f t="shared" si="721"/>
        <v>675</v>
      </c>
      <c r="AJ241">
        <f t="shared" si="722"/>
        <v>244</v>
      </c>
      <c r="AK241">
        <f t="shared" si="723"/>
        <v>3276</v>
      </c>
      <c r="AL241">
        <v>38</v>
      </c>
      <c r="AM241">
        <v>38</v>
      </c>
      <c r="AN241">
        <v>169</v>
      </c>
      <c r="AS241">
        <v>9410</v>
      </c>
      <c r="AT241">
        <v>2752</v>
      </c>
      <c r="AU241">
        <f t="shared" si="626"/>
        <v>0.29245483528161531</v>
      </c>
      <c r="AV241">
        <v>110</v>
      </c>
      <c r="AW241">
        <v>31</v>
      </c>
      <c r="AX241">
        <v>336</v>
      </c>
      <c r="AY241">
        <v>115</v>
      </c>
      <c r="AZ241">
        <v>27</v>
      </c>
      <c r="BA241">
        <v>15</v>
      </c>
      <c r="BB241">
        <f t="shared" si="671"/>
        <v>0.2818181818181818</v>
      </c>
      <c r="BC241">
        <f t="shared" si="711"/>
        <v>0.34226190476190477</v>
      </c>
      <c r="BD241">
        <f t="shared" si="712"/>
        <v>0.23478260869565218</v>
      </c>
      <c r="BE241">
        <f t="shared" si="684"/>
        <v>0.28468850655982403</v>
      </c>
      <c r="BF241">
        <f t="shared" si="685"/>
        <v>0.26990979087885553</v>
      </c>
      <c r="BG241">
        <f t="shared" si="732"/>
        <v>0.36977491961414793</v>
      </c>
      <c r="BH241">
        <f t="shared" si="733"/>
        <v>0.31341557440246726</v>
      </c>
      <c r="BI241">
        <f t="shared" si="688"/>
        <v>0.42333333333333334</v>
      </c>
    </row>
    <row r="242" spans="1:80" x14ac:dyDescent="0.35">
      <c r="A242" s="14">
        <f t="shared" si="50"/>
        <v>44148</v>
      </c>
      <c r="B242">
        <v>1079246</v>
      </c>
      <c r="C242">
        <v>175425</v>
      </c>
      <c r="D242">
        <v>106492</v>
      </c>
      <c r="E242" s="9">
        <v>1947</v>
      </c>
      <c r="F242" s="9">
        <v>1227</v>
      </c>
      <c r="H242">
        <v>240</v>
      </c>
      <c r="I242">
        <v>213</v>
      </c>
      <c r="J242">
        <v>319</v>
      </c>
      <c r="K242">
        <v>44</v>
      </c>
      <c r="L242">
        <v>43</v>
      </c>
      <c r="M242">
        <f t="shared" si="556"/>
        <v>47</v>
      </c>
      <c r="N242" s="7">
        <f t="shared" si="354"/>
        <v>903821</v>
      </c>
      <c r="O242" s="4">
        <f t="shared" si="355"/>
        <v>0.16254403537284362</v>
      </c>
      <c r="R242">
        <f t="shared" ref="R242" si="742">C242-C241</f>
        <v>5087</v>
      </c>
      <c r="S242">
        <f t="shared" ref="S242" si="743">N242-N241</f>
        <v>5906</v>
      </c>
      <c r="T242" s="8">
        <f t="shared" ref="T242" si="744">R242/V242</f>
        <v>0.46274902210497587</v>
      </c>
      <c r="U242" s="8">
        <f t="shared" ref="U242" si="745">SUM(R236:R242)/SUM(V236:V242)</f>
        <v>0.47394894894894896</v>
      </c>
      <c r="V242">
        <f t="shared" ref="V242" si="746">B242-B241</f>
        <v>10993</v>
      </c>
      <c r="W242">
        <f t="shared" ref="W242" si="747">C242-D242-E242</f>
        <v>66986</v>
      </c>
      <c r="X242" s="3">
        <f t="shared" ref="X242" si="748">F242/W242</f>
        <v>1.831726032305258E-2</v>
      </c>
      <c r="Y242">
        <f t="shared" ref="Y242" si="749">E242-E241</f>
        <v>20</v>
      </c>
      <c r="Z242">
        <v>1341</v>
      </c>
      <c r="AA242">
        <v>699</v>
      </c>
      <c r="AB242">
        <v>8593</v>
      </c>
      <c r="AC242">
        <v>603</v>
      </c>
      <c r="AD242">
        <v>434</v>
      </c>
      <c r="AE242">
        <v>5038</v>
      </c>
      <c r="AF242">
        <v>12</v>
      </c>
      <c r="AG242">
        <v>3</v>
      </c>
      <c r="AH242">
        <v>112</v>
      </c>
      <c r="AI242">
        <f t="shared" si="721"/>
        <v>726</v>
      </c>
      <c r="AJ242">
        <f t="shared" si="722"/>
        <v>262</v>
      </c>
      <c r="AK242">
        <f t="shared" si="723"/>
        <v>3443</v>
      </c>
      <c r="AL242">
        <v>35</v>
      </c>
      <c r="AM242">
        <v>35</v>
      </c>
      <c r="AN242">
        <v>161</v>
      </c>
      <c r="AS242">
        <v>10099</v>
      </c>
      <c r="AT242">
        <v>2912</v>
      </c>
      <c r="AU242">
        <f t="shared" si="626"/>
        <v>0.28834538073076543</v>
      </c>
      <c r="AV242">
        <v>89</v>
      </c>
      <c r="AW242">
        <v>34</v>
      </c>
      <c r="AX242">
        <v>455</v>
      </c>
      <c r="AY242">
        <v>140</v>
      </c>
      <c r="AZ242">
        <v>40</v>
      </c>
      <c r="BA242">
        <v>15</v>
      </c>
      <c r="BB242">
        <f t="shared" si="671"/>
        <v>0.38202247191011235</v>
      </c>
      <c r="BC242">
        <f t="shared" si="711"/>
        <v>0.30769230769230771</v>
      </c>
      <c r="BD242">
        <f t="shared" si="712"/>
        <v>0.2857142857142857</v>
      </c>
      <c r="BE242">
        <f t="shared" si="684"/>
        <v>0.28683559145388221</v>
      </c>
      <c r="BF242">
        <f t="shared" si="685"/>
        <v>0.2754497538877031</v>
      </c>
      <c r="BG242">
        <f t="shared" si="732"/>
        <v>0.33760000000000001</v>
      </c>
      <c r="BH242">
        <f t="shared" si="733"/>
        <v>0.31006240249609984</v>
      </c>
      <c r="BI242">
        <f t="shared" si="688"/>
        <v>0.37113402061855671</v>
      </c>
      <c r="BJ242" s="20">
        <v>0.308</v>
      </c>
      <c r="BK242" s="20">
        <v>0.26400000000000001</v>
      </c>
      <c r="BL242" s="20">
        <v>0.223</v>
      </c>
      <c r="BN242" s="22">
        <f t="shared" ref="BN242:BN263" si="750">B242</f>
        <v>1079246</v>
      </c>
      <c r="BP242" s="21">
        <f t="shared" ref="BP242:BP263" si="751">C242</f>
        <v>175425</v>
      </c>
      <c r="BQ242" s="21">
        <f>BQ243-AV243</f>
        <v>18418</v>
      </c>
      <c r="BT242" s="21">
        <f t="shared" ref="BT242:BT263" si="752">Z242</f>
        <v>1341</v>
      </c>
      <c r="BU242" s="21">
        <f>BU243-AZ242</f>
        <v>13814</v>
      </c>
      <c r="BX242" s="21">
        <f t="shared" ref="BX242:BX263" si="753">AA242</f>
        <v>699</v>
      </c>
      <c r="BY242" s="21">
        <f>BY243-AX242</f>
        <v>106361</v>
      </c>
      <c r="CB242" s="21">
        <f t="shared" ref="CB242:CB263" si="754">AB242</f>
        <v>8593</v>
      </c>
    </row>
    <row r="243" spans="1:80" x14ac:dyDescent="0.35">
      <c r="A243" s="14">
        <f t="shared" si="50"/>
        <v>44149</v>
      </c>
      <c r="B243">
        <v>1089765</v>
      </c>
      <c r="C243">
        <v>180251</v>
      </c>
      <c r="D243">
        <v>107593</v>
      </c>
      <c r="E243" s="9">
        <v>1972</v>
      </c>
      <c r="F243" s="9">
        <v>1261</v>
      </c>
      <c r="H243">
        <v>246</v>
      </c>
      <c r="I243">
        <v>217</v>
      </c>
      <c r="J243">
        <v>327</v>
      </c>
      <c r="K243">
        <v>48</v>
      </c>
      <c r="L243">
        <v>56</v>
      </c>
      <c r="M243">
        <f t="shared" si="556"/>
        <v>48</v>
      </c>
      <c r="N243" s="7">
        <f t="shared" si="354"/>
        <v>909514</v>
      </c>
      <c r="O243" s="4">
        <f t="shared" si="355"/>
        <v>0.1654035503067175</v>
      </c>
      <c r="R243">
        <f t="shared" ref="R243" si="755">C243-C242</f>
        <v>4826</v>
      </c>
      <c r="S243">
        <f t="shared" ref="S243" si="756">N243-N242</f>
        <v>5693</v>
      </c>
      <c r="T243" s="8">
        <f t="shared" ref="T243" si="757">R243/V243</f>
        <v>0.45878885825648824</v>
      </c>
      <c r="U243" s="8">
        <f t="shared" ref="U243" si="758">SUM(R237:R243)/SUM(V237:V243)</f>
        <v>0.46965339124820238</v>
      </c>
      <c r="V243">
        <f t="shared" ref="V243" si="759">B243-B242</f>
        <v>10519</v>
      </c>
      <c r="W243">
        <f t="shared" ref="W243" si="760">C243-D243-E243</f>
        <v>70686</v>
      </c>
      <c r="X243" s="3">
        <f t="shared" ref="X243" si="761">F243/W243</f>
        <v>1.7839459015929603E-2</v>
      </c>
      <c r="Y243">
        <f t="shared" ref="Y243" si="762">E243-E242</f>
        <v>25</v>
      </c>
      <c r="Z243">
        <v>1423</v>
      </c>
      <c r="AA243">
        <v>738</v>
      </c>
      <c r="AB243">
        <v>8866</v>
      </c>
      <c r="AC243">
        <v>610</v>
      </c>
      <c r="AD243">
        <v>434</v>
      </c>
      <c r="AE243">
        <v>5075</v>
      </c>
      <c r="AF243">
        <v>12</v>
      </c>
      <c r="AG243">
        <v>3</v>
      </c>
      <c r="AH243">
        <v>113</v>
      </c>
      <c r="AI243">
        <f t="shared" ref="AI243" si="763">Z243-AC243-AF243</f>
        <v>801</v>
      </c>
      <c r="AJ243">
        <f t="shared" ref="AJ243" si="764">AA243-AD243-AG243</f>
        <v>301</v>
      </c>
      <c r="AK243">
        <f t="shared" ref="AK243" si="765">AB243-AE243-AH243</f>
        <v>3678</v>
      </c>
      <c r="AS243">
        <v>11959</v>
      </c>
      <c r="AT243">
        <v>3412</v>
      </c>
      <c r="AU243">
        <f t="shared" si="626"/>
        <v>0.28530813613178357</v>
      </c>
      <c r="AV243">
        <v>90</v>
      </c>
      <c r="AW243">
        <v>36</v>
      </c>
      <c r="AX243">
        <v>343</v>
      </c>
      <c r="AY243">
        <v>108</v>
      </c>
      <c r="AZ243">
        <v>39</v>
      </c>
      <c r="BA243">
        <v>11</v>
      </c>
      <c r="BB243">
        <f t="shared" si="671"/>
        <v>0.4</v>
      </c>
      <c r="BC243">
        <f t="shared" si="711"/>
        <v>0.31486880466472306</v>
      </c>
      <c r="BD243">
        <f t="shared" si="712"/>
        <v>0.3611111111111111</v>
      </c>
      <c r="BE243">
        <f t="shared" si="684"/>
        <v>0.28682274847506278</v>
      </c>
      <c r="BF243">
        <f t="shared" si="685"/>
        <v>0.27658569955774809</v>
      </c>
      <c r="BG243">
        <f t="shared" si="732"/>
        <v>0.35518292682926828</v>
      </c>
      <c r="BH243">
        <f t="shared" si="733"/>
        <v>0.3131539611360239</v>
      </c>
      <c r="BI243">
        <f t="shared" si="688"/>
        <v>0.34883720930232559</v>
      </c>
      <c r="BJ243" s="20">
        <v>0.30099999999999999</v>
      </c>
      <c r="BK243" s="20">
        <v>0.26400000000000001</v>
      </c>
      <c r="BL243" s="20">
        <v>0.23</v>
      </c>
      <c r="BN243" s="22">
        <f t="shared" si="750"/>
        <v>1089765</v>
      </c>
      <c r="BP243" s="21">
        <f t="shared" si="751"/>
        <v>180251</v>
      </c>
      <c r="BQ243" s="21">
        <f t="shared" ref="BQ243:BQ260" si="766">BQ244-AV244</f>
        <v>18508</v>
      </c>
      <c r="BT243" s="21">
        <f t="shared" si="752"/>
        <v>1423</v>
      </c>
      <c r="BU243" s="21">
        <f t="shared" ref="BU243:BU260" si="767">BU244-AZ243</f>
        <v>13854</v>
      </c>
      <c r="BX243" s="21">
        <f t="shared" si="753"/>
        <v>738</v>
      </c>
      <c r="BY243" s="21">
        <f t="shared" ref="BY243:BY260" si="768">BY244-AX243</f>
        <v>106816</v>
      </c>
      <c r="CB243" s="21">
        <f t="shared" si="754"/>
        <v>8866</v>
      </c>
    </row>
    <row r="244" spans="1:80" x14ac:dyDescent="0.35">
      <c r="A244" s="14">
        <f t="shared" si="50"/>
        <v>44150</v>
      </c>
      <c r="B244">
        <v>1100077</v>
      </c>
      <c r="C244">
        <v>184684</v>
      </c>
      <c r="D244">
        <v>107880</v>
      </c>
      <c r="E244" s="9">
        <v>1985</v>
      </c>
      <c r="F244" s="9">
        <v>1279</v>
      </c>
      <c r="H244">
        <v>247</v>
      </c>
      <c r="I244">
        <v>208</v>
      </c>
      <c r="J244">
        <v>336</v>
      </c>
      <c r="K244">
        <v>52</v>
      </c>
      <c r="L244">
        <v>60</v>
      </c>
      <c r="M244">
        <f t="shared" si="556"/>
        <v>51</v>
      </c>
      <c r="N244" s="7">
        <f t="shared" si="354"/>
        <v>915393</v>
      </c>
      <c r="O244" s="4">
        <f t="shared" si="355"/>
        <v>0.16788279365898934</v>
      </c>
      <c r="R244">
        <f t="shared" ref="R244" si="769">C244-C243</f>
        <v>4433</v>
      </c>
      <c r="S244">
        <f t="shared" ref="S244" si="770">N244-N243</f>
        <v>5879</v>
      </c>
      <c r="T244" s="8">
        <f t="shared" ref="T244" si="771">R244/V244</f>
        <v>0.42988750969743988</v>
      </c>
      <c r="U244" s="8">
        <f t="shared" ref="U244" si="772">SUM(R238:R244)/SUM(V238:V244)</f>
        <v>0.46402975079435194</v>
      </c>
      <c r="V244">
        <f t="shared" ref="V244" si="773">B244-B243</f>
        <v>10312</v>
      </c>
      <c r="W244">
        <f t="shared" ref="W244" si="774">C244-D244-E244</f>
        <v>74819</v>
      </c>
      <c r="X244" s="3">
        <f t="shared" ref="X244" si="775">F244/W244</f>
        <v>1.709458827303225E-2</v>
      </c>
      <c r="Y244">
        <f t="shared" ref="Y244" si="776">E244-E243</f>
        <v>13</v>
      </c>
      <c r="Z244">
        <v>1485</v>
      </c>
      <c r="AA244">
        <v>767</v>
      </c>
      <c r="AB244">
        <v>9060</v>
      </c>
      <c r="AC244">
        <v>610</v>
      </c>
      <c r="AD244">
        <v>434</v>
      </c>
      <c r="AE244">
        <v>5086</v>
      </c>
      <c r="AF244">
        <v>12</v>
      </c>
      <c r="AG244">
        <v>3</v>
      </c>
      <c r="AH244">
        <v>115</v>
      </c>
      <c r="AI244">
        <f t="shared" ref="AI244" si="777">Z244-AC244-AF244</f>
        <v>863</v>
      </c>
      <c r="AJ244">
        <f t="shared" ref="AJ244" si="778">AA244-AD244-AG244</f>
        <v>330</v>
      </c>
      <c r="AK244">
        <f t="shared" ref="AK244" si="779">AB244-AE244-AH244</f>
        <v>3859</v>
      </c>
      <c r="AS244">
        <v>10735</v>
      </c>
      <c r="AT244">
        <v>2719</v>
      </c>
      <c r="AU244">
        <f t="shared" si="626"/>
        <v>0.25328365160689331</v>
      </c>
      <c r="AV244">
        <v>107</v>
      </c>
      <c r="AW244">
        <v>25</v>
      </c>
      <c r="AX244">
        <v>453</v>
      </c>
      <c r="AY244">
        <v>105</v>
      </c>
      <c r="AZ244">
        <v>54</v>
      </c>
      <c r="BA244">
        <v>22</v>
      </c>
      <c r="BB244">
        <f t="shared" si="671"/>
        <v>0.23364485981308411</v>
      </c>
      <c r="BC244">
        <f t="shared" si="711"/>
        <v>0.23178807947019867</v>
      </c>
      <c r="BD244">
        <f t="shared" si="712"/>
        <v>0.51428571428571423</v>
      </c>
      <c r="BE244">
        <f t="shared" ref="BE244" si="780">SUM(AT238:AT244)/SUM(AS238:AS244)</f>
        <v>0.28207289716955519</v>
      </c>
      <c r="BF244">
        <f t="shared" ref="BF244" si="781">SUM(AT231:AT244)/SUM(AS231:AS244)</f>
        <v>0.27440142505370146</v>
      </c>
      <c r="BG244">
        <f t="shared" si="732"/>
        <v>0.34293948126801155</v>
      </c>
      <c r="BH244">
        <f t="shared" si="733"/>
        <v>0.30140946873870617</v>
      </c>
      <c r="BI244">
        <f t="shared" si="688"/>
        <v>0.36760124610591899</v>
      </c>
      <c r="BJ244" s="20">
        <v>0.29299999999999998</v>
      </c>
      <c r="BK244" s="20">
        <v>0.25900000000000001</v>
      </c>
      <c r="BL244" s="20">
        <v>0.23800000000000002</v>
      </c>
      <c r="BN244" s="22">
        <f t="shared" si="750"/>
        <v>1100077</v>
      </c>
      <c r="BP244" s="21">
        <f t="shared" si="751"/>
        <v>184684</v>
      </c>
      <c r="BQ244" s="21">
        <f t="shared" si="766"/>
        <v>18615</v>
      </c>
      <c r="BT244" s="21">
        <f t="shared" si="752"/>
        <v>1485</v>
      </c>
      <c r="BU244" s="21">
        <f t="shared" si="767"/>
        <v>13893</v>
      </c>
      <c r="BX244" s="21">
        <f t="shared" si="753"/>
        <v>767</v>
      </c>
      <c r="BY244" s="21">
        <f t="shared" si="768"/>
        <v>107159</v>
      </c>
      <c r="CB244" s="21">
        <f t="shared" si="754"/>
        <v>9060</v>
      </c>
    </row>
    <row r="245" spans="1:80" x14ac:dyDescent="0.35">
      <c r="A245" s="14">
        <f t="shared" si="50"/>
        <v>44151</v>
      </c>
      <c r="B245">
        <v>1105462</v>
      </c>
      <c r="C245">
        <v>187001</v>
      </c>
      <c r="D245">
        <v>108175</v>
      </c>
      <c r="E245" s="9">
        <v>1989</v>
      </c>
      <c r="F245" s="9">
        <v>1392</v>
      </c>
      <c r="H245">
        <v>271</v>
      </c>
      <c r="I245">
        <v>243</v>
      </c>
      <c r="J245">
        <v>347</v>
      </c>
      <c r="K245">
        <v>51</v>
      </c>
      <c r="L245">
        <v>47</v>
      </c>
      <c r="M245">
        <f t="shared" si="556"/>
        <v>36</v>
      </c>
      <c r="N245" s="7">
        <f t="shared" si="354"/>
        <v>918461</v>
      </c>
      <c r="O245" s="4">
        <f t="shared" si="355"/>
        <v>0.16916094809229082</v>
      </c>
      <c r="R245">
        <f t="shared" ref="R245" si="782">C245-C244</f>
        <v>2317</v>
      </c>
      <c r="S245">
        <f t="shared" ref="S245" si="783">N245-N244</f>
        <v>3068</v>
      </c>
      <c r="T245" s="8">
        <f t="shared" ref="T245" si="784">R245/V245</f>
        <v>0.43026926648096564</v>
      </c>
      <c r="U245" s="8">
        <f t="shared" ref="U245" si="785">SUM(R239:R245)/SUM(V239:V245)</f>
        <v>0.46763648757513787</v>
      </c>
      <c r="V245">
        <f t="shared" ref="V245" si="786">B245-B244</f>
        <v>5385</v>
      </c>
      <c r="W245">
        <f t="shared" ref="W245" si="787">C245-D245-E245</f>
        <v>76837</v>
      </c>
      <c r="X245" s="3">
        <f t="shared" ref="X245" si="788">F245/W245</f>
        <v>1.8116272108489401E-2</v>
      </c>
      <c r="Y245">
        <f t="shared" ref="Y245" si="789">E245-E244</f>
        <v>4</v>
      </c>
      <c r="Z245">
        <v>1511</v>
      </c>
      <c r="AA245">
        <v>774</v>
      </c>
      <c r="AB245">
        <v>9143</v>
      </c>
      <c r="AC245">
        <v>612</v>
      </c>
      <c r="AD245">
        <v>434</v>
      </c>
      <c r="AE245">
        <v>5094</v>
      </c>
      <c r="AF245">
        <v>12</v>
      </c>
      <c r="AG245">
        <v>3</v>
      </c>
      <c r="AH245">
        <v>116</v>
      </c>
      <c r="AI245">
        <f t="shared" ref="AI245" si="790">Z245-AC245-AF245</f>
        <v>887</v>
      </c>
      <c r="AJ245">
        <f t="shared" ref="AJ245" si="791">AA245-AD245-AG245</f>
        <v>337</v>
      </c>
      <c r="AK245">
        <f t="shared" ref="AK245" si="792">AB245-AE245-AH245</f>
        <v>3933</v>
      </c>
      <c r="AL245">
        <v>34</v>
      </c>
      <c r="AM245">
        <v>34</v>
      </c>
      <c r="AN245">
        <v>124</v>
      </c>
      <c r="AS245">
        <v>6334</v>
      </c>
      <c r="AT245">
        <v>1698</v>
      </c>
      <c r="AU245">
        <f t="shared" si="626"/>
        <v>0.26807704452162928</v>
      </c>
      <c r="AV245">
        <v>97</v>
      </c>
      <c r="AW245">
        <v>29</v>
      </c>
      <c r="AX245">
        <v>310</v>
      </c>
      <c r="AY245">
        <v>90</v>
      </c>
      <c r="AZ245">
        <v>35</v>
      </c>
      <c r="BA245">
        <v>10</v>
      </c>
      <c r="BB245">
        <f t="shared" si="671"/>
        <v>0.29896907216494845</v>
      </c>
      <c r="BC245">
        <f t="shared" si="711"/>
        <v>0.29032258064516131</v>
      </c>
      <c r="BD245">
        <f t="shared" si="712"/>
        <v>0.3888888888888889</v>
      </c>
      <c r="BE245">
        <f t="shared" ref="BE245" si="793">SUM(AT239:AT245)/SUM(AS239:AS245)</f>
        <v>0.28173049083400636</v>
      </c>
      <c r="BF245">
        <f t="shared" ref="BF245" si="794">SUM(AT232:AT245)/SUM(AS232:AS245)</f>
        <v>0.2767718304018798</v>
      </c>
      <c r="BG245">
        <f t="shared" si="732"/>
        <v>0.33923303834808261</v>
      </c>
      <c r="BH245">
        <f t="shared" si="733"/>
        <v>0.30495928941524797</v>
      </c>
      <c r="BI245">
        <f t="shared" si="688"/>
        <v>0.35238095238095241</v>
      </c>
      <c r="BJ245" s="20">
        <v>0.30099999999999999</v>
      </c>
      <c r="BK245" s="20">
        <v>0.25900000000000001</v>
      </c>
      <c r="BL245" s="20">
        <v>0.23499999999999999</v>
      </c>
      <c r="BN245" s="22">
        <f t="shared" si="750"/>
        <v>1105462</v>
      </c>
      <c r="BP245" s="21">
        <f t="shared" si="751"/>
        <v>187001</v>
      </c>
      <c r="BQ245" s="21">
        <f t="shared" si="766"/>
        <v>18712</v>
      </c>
      <c r="BT245" s="21">
        <f t="shared" si="752"/>
        <v>1511</v>
      </c>
      <c r="BU245" s="21">
        <f t="shared" si="767"/>
        <v>13947</v>
      </c>
      <c r="BX245" s="21">
        <f t="shared" si="753"/>
        <v>774</v>
      </c>
      <c r="BY245" s="21">
        <f t="shared" si="768"/>
        <v>107612</v>
      </c>
      <c r="CB245" s="21">
        <f t="shared" si="754"/>
        <v>9143</v>
      </c>
    </row>
    <row r="246" spans="1:80" x14ac:dyDescent="0.35">
      <c r="A246" s="14">
        <f t="shared" si="50"/>
        <v>44152</v>
      </c>
      <c r="B246">
        <v>1114058</v>
      </c>
      <c r="C246">
        <v>190580</v>
      </c>
      <c r="D246">
        <v>109929</v>
      </c>
      <c r="E246" s="9">
        <v>2023</v>
      </c>
      <c r="F246" s="9">
        <v>1510</v>
      </c>
      <c r="H246">
        <v>288</v>
      </c>
      <c r="I246">
        <v>215</v>
      </c>
      <c r="J246">
        <v>374</v>
      </c>
      <c r="K246">
        <v>58</v>
      </c>
      <c r="L246">
        <v>60</v>
      </c>
      <c r="M246">
        <f t="shared" si="556"/>
        <v>33</v>
      </c>
      <c r="N246" s="7">
        <f t="shared" si="354"/>
        <v>923478</v>
      </c>
      <c r="O246" s="4">
        <f t="shared" si="355"/>
        <v>0.17106829267416956</v>
      </c>
      <c r="R246">
        <f t="shared" ref="R246" si="795">C246-C245</f>
        <v>3579</v>
      </c>
      <c r="S246">
        <f t="shared" ref="S246" si="796">N246-N245</f>
        <v>5017</v>
      </c>
      <c r="T246" s="8">
        <f t="shared" ref="T246" si="797">R246/V246</f>
        <v>0.41635644485807355</v>
      </c>
      <c r="U246" s="8">
        <f t="shared" ref="U246" si="798">SUM(R240:R246)/SUM(V240:V246)</f>
        <v>0.45648655378486058</v>
      </c>
      <c r="V246">
        <f t="shared" ref="V246" si="799">B246-B245</f>
        <v>8596</v>
      </c>
      <c r="W246">
        <f t="shared" ref="W246" si="800">C246-D246-E246</f>
        <v>78628</v>
      </c>
      <c r="X246" s="3">
        <f t="shared" ref="X246" si="801">F246/W246</f>
        <v>1.9204354682810194E-2</v>
      </c>
      <c r="Y246">
        <f t="shared" ref="Y246" si="802">E246-E245</f>
        <v>34</v>
      </c>
      <c r="Z246">
        <v>1549</v>
      </c>
      <c r="AA246">
        <v>793</v>
      </c>
      <c r="AB246">
        <v>9309</v>
      </c>
      <c r="AC246">
        <v>622</v>
      </c>
      <c r="AD246">
        <v>439</v>
      </c>
      <c r="AE246">
        <v>5182</v>
      </c>
      <c r="AF246">
        <v>12</v>
      </c>
      <c r="AG246">
        <v>3</v>
      </c>
      <c r="AH246">
        <v>118</v>
      </c>
      <c r="AI246">
        <f t="shared" ref="AI246" si="803">Z246-AC246-AF246</f>
        <v>915</v>
      </c>
      <c r="AJ246">
        <f t="shared" ref="AJ246" si="804">AA246-AD246-AG246</f>
        <v>351</v>
      </c>
      <c r="AK246">
        <f t="shared" ref="AK246" si="805">AB246-AE246-AH246</f>
        <v>4009</v>
      </c>
      <c r="AL246">
        <v>41</v>
      </c>
      <c r="AM246">
        <v>41</v>
      </c>
      <c r="AN246">
        <v>130</v>
      </c>
      <c r="AS246">
        <v>8218</v>
      </c>
      <c r="AT246">
        <v>2003</v>
      </c>
      <c r="AU246">
        <f t="shared" si="626"/>
        <v>0.24373326843514237</v>
      </c>
      <c r="AV246">
        <v>71</v>
      </c>
      <c r="AW246">
        <v>20</v>
      </c>
      <c r="AX246">
        <v>292</v>
      </c>
      <c r="AY246">
        <v>77</v>
      </c>
      <c r="AZ246">
        <v>38</v>
      </c>
      <c r="BA246">
        <v>10</v>
      </c>
      <c r="BB246">
        <f t="shared" si="671"/>
        <v>0.28169014084507044</v>
      </c>
      <c r="BC246">
        <f t="shared" si="711"/>
        <v>0.2636986301369863</v>
      </c>
      <c r="BD246">
        <f t="shared" si="712"/>
        <v>0.4935064935064935</v>
      </c>
      <c r="BE246">
        <f t="shared" ref="BE246" si="806">SUM(AT240:AT246)/SUM(AS240:AS246)</f>
        <v>0.27538643361428172</v>
      </c>
      <c r="BF246">
        <f t="shared" ref="BF246" si="807">SUM(AT233:AT246)/SUM(AS233:AS246)</f>
        <v>0.27512626367338139</v>
      </c>
      <c r="BG246">
        <f t="shared" ref="BG246" si="808">SUM(AW240:AW246)/SUM(AV240:AV246)</f>
        <v>0.32126696832579188</v>
      </c>
      <c r="BH246">
        <f t="shared" ref="BH246" si="809">SUM(AY240:AY246)/SUM(AX240:AX246)</f>
        <v>0.2978395061728395</v>
      </c>
      <c r="BI246">
        <f t="shared" si="688"/>
        <v>0.33898305084745761</v>
      </c>
      <c r="BJ246" s="20">
        <v>0.29399999999999998</v>
      </c>
      <c r="BK246" s="20">
        <v>0.254</v>
      </c>
      <c r="BL246" s="20">
        <v>0.22800000000000001</v>
      </c>
      <c r="BN246" s="22">
        <f t="shared" si="750"/>
        <v>1114058</v>
      </c>
      <c r="BP246" s="21">
        <f t="shared" si="751"/>
        <v>190580</v>
      </c>
      <c r="BQ246" s="21">
        <f t="shared" si="766"/>
        <v>18783</v>
      </c>
      <c r="BT246" s="21">
        <f t="shared" si="752"/>
        <v>1549</v>
      </c>
      <c r="BU246" s="21">
        <f t="shared" si="767"/>
        <v>13982</v>
      </c>
      <c r="BX246" s="21">
        <f t="shared" si="753"/>
        <v>793</v>
      </c>
      <c r="BY246" s="21">
        <f t="shared" si="768"/>
        <v>107922</v>
      </c>
      <c r="CB246" s="21">
        <f t="shared" si="754"/>
        <v>9309</v>
      </c>
    </row>
    <row r="247" spans="1:80" x14ac:dyDescent="0.35">
      <c r="A247" s="14">
        <f t="shared" ref="A247:A269" si="810">A246+1</f>
        <v>44153</v>
      </c>
      <c r="B247">
        <v>1123441</v>
      </c>
      <c r="C247">
        <v>194464</v>
      </c>
      <c r="D247">
        <v>111285</v>
      </c>
      <c r="E247" s="9">
        <v>2064</v>
      </c>
      <c r="F247" s="9">
        <v>1527</v>
      </c>
      <c r="H247">
        <v>283</v>
      </c>
      <c r="I247">
        <v>234</v>
      </c>
      <c r="J247">
        <v>383</v>
      </c>
      <c r="K247">
        <v>58</v>
      </c>
      <c r="L247">
        <v>71</v>
      </c>
      <c r="M247">
        <f t="shared" si="556"/>
        <v>62</v>
      </c>
      <c r="N247" s="7">
        <f t="shared" si="354"/>
        <v>928977</v>
      </c>
      <c r="O247" s="4">
        <f t="shared" si="355"/>
        <v>0.1730967625358163</v>
      </c>
      <c r="R247">
        <f t="shared" ref="R247" si="811">C247-C246</f>
        <v>3884</v>
      </c>
      <c r="S247">
        <f t="shared" ref="S247" si="812">N247-N246</f>
        <v>5499</v>
      </c>
      <c r="T247" s="8">
        <f t="shared" ref="T247" si="813">R247/V247</f>
        <v>0.41394010444420759</v>
      </c>
      <c r="U247" s="8">
        <f t="shared" ref="U247" si="814">SUM(R241:R247)/SUM(V241:V247)</f>
        <v>0.44626270867327728</v>
      </c>
      <c r="V247">
        <f t="shared" ref="V247" si="815">B247-B246</f>
        <v>9383</v>
      </c>
      <c r="W247">
        <f t="shared" ref="W247" si="816">C247-D247-E247</f>
        <v>81115</v>
      </c>
      <c r="X247" s="3">
        <f t="shared" ref="X247" si="817">F247/W247</f>
        <v>1.8825124822782469E-2</v>
      </c>
      <c r="Y247">
        <f t="shared" ref="Y247" si="818">E247-E246</f>
        <v>41</v>
      </c>
      <c r="Z247">
        <v>1594</v>
      </c>
      <c r="AA247">
        <v>809</v>
      </c>
      <c r="AB247">
        <v>9523</v>
      </c>
      <c r="AC247">
        <v>630</v>
      </c>
      <c r="AD247">
        <v>441</v>
      </c>
      <c r="AE247">
        <v>5252</v>
      </c>
      <c r="AF247">
        <v>12</v>
      </c>
      <c r="AG247">
        <v>3</v>
      </c>
      <c r="AH247">
        <v>122</v>
      </c>
      <c r="AI247">
        <f t="shared" ref="AI247" si="819">Z247-AC247-AF247</f>
        <v>952</v>
      </c>
      <c r="AJ247">
        <f t="shared" ref="AJ247" si="820">AA247-AD247-AG247</f>
        <v>365</v>
      </c>
      <c r="AK247">
        <f t="shared" ref="AK247" si="821">AB247-AE247-AH247</f>
        <v>4149</v>
      </c>
      <c r="AL247">
        <v>35</v>
      </c>
      <c r="AM247">
        <v>35</v>
      </c>
      <c r="AN247">
        <v>126</v>
      </c>
      <c r="AS247">
        <v>8110</v>
      </c>
      <c r="AT247">
        <v>2133</v>
      </c>
      <c r="AU247">
        <f t="shared" si="626"/>
        <v>0.26300863131935881</v>
      </c>
      <c r="AV247">
        <v>62</v>
      </c>
      <c r="AW247">
        <v>19</v>
      </c>
      <c r="AX247">
        <v>328</v>
      </c>
      <c r="AY247">
        <v>78</v>
      </c>
      <c r="AZ247">
        <v>32</v>
      </c>
      <c r="BA247">
        <v>5</v>
      </c>
      <c r="BB247">
        <f t="shared" si="671"/>
        <v>0.30645161290322581</v>
      </c>
      <c r="BC247">
        <f t="shared" si="711"/>
        <v>0.23780487804878048</v>
      </c>
      <c r="BD247">
        <f t="shared" si="712"/>
        <v>0.41025641025641024</v>
      </c>
      <c r="BE247">
        <f t="shared" ref="BE247" si="822">SUM(AT241:AT247)/SUM(AS241:AS247)</f>
        <v>0.27177985045864489</v>
      </c>
      <c r="BF247">
        <f t="shared" ref="BF247" si="823">SUM(AT234:AT247)/SUM(AS234:AS247)</f>
        <v>0.27559301123937546</v>
      </c>
      <c r="BG247">
        <f t="shared" ref="BG247" si="824">SUM(AW241:AW247)/SUM(AV241:AV247)</f>
        <v>0.30990415335463256</v>
      </c>
      <c r="BH247">
        <f t="shared" ref="BH247" si="825">SUM(AY241:AY247)/SUM(AX241:AX247)</f>
        <v>0.28327373857767185</v>
      </c>
      <c r="BI247">
        <f t="shared" si="688"/>
        <v>0.33207547169811319</v>
      </c>
      <c r="BJ247" s="20">
        <v>0.29299999999999998</v>
      </c>
      <c r="BK247" s="20">
        <v>0.25</v>
      </c>
      <c r="BL247" s="20">
        <v>0.22500000000000001</v>
      </c>
      <c r="BN247" s="22">
        <f t="shared" si="750"/>
        <v>1123441</v>
      </c>
      <c r="BP247" s="21">
        <f t="shared" si="751"/>
        <v>194464</v>
      </c>
      <c r="BQ247" s="21">
        <f t="shared" si="766"/>
        <v>18845</v>
      </c>
      <c r="BT247" s="21">
        <f t="shared" si="752"/>
        <v>1594</v>
      </c>
      <c r="BU247" s="21">
        <f t="shared" si="767"/>
        <v>14020</v>
      </c>
      <c r="BX247" s="21">
        <f t="shared" si="753"/>
        <v>809</v>
      </c>
      <c r="BY247" s="21">
        <f t="shared" si="768"/>
        <v>108214</v>
      </c>
      <c r="CB247" s="21">
        <f t="shared" si="754"/>
        <v>9523</v>
      </c>
    </row>
    <row r="248" spans="1:80" x14ac:dyDescent="0.35">
      <c r="A248" s="14">
        <f t="shared" si="810"/>
        <v>44154</v>
      </c>
      <c r="B248">
        <v>1133850</v>
      </c>
      <c r="C248">
        <v>198641</v>
      </c>
      <c r="D248">
        <v>112777</v>
      </c>
      <c r="E248" s="9">
        <v>2102</v>
      </c>
      <c r="F248" s="9">
        <v>1516</v>
      </c>
      <c r="H248">
        <v>286</v>
      </c>
      <c r="I248">
        <v>233</v>
      </c>
      <c r="J248">
        <v>373</v>
      </c>
      <c r="K248">
        <v>51</v>
      </c>
      <c r="L248">
        <v>62</v>
      </c>
      <c r="M248">
        <f t="shared" si="556"/>
        <v>72</v>
      </c>
      <c r="N248" s="7">
        <f t="shared" si="354"/>
        <v>935209</v>
      </c>
      <c r="O248" s="4">
        <f t="shared" ref="O248:O254" si="826">C248/B248</f>
        <v>0.1751916038276668</v>
      </c>
      <c r="R248">
        <f t="shared" ref="R248" si="827">C248-C247</f>
        <v>4177</v>
      </c>
      <c r="S248">
        <f t="shared" ref="S248" si="828">N248-N247</f>
        <v>6232</v>
      </c>
      <c r="T248" s="8">
        <f t="shared" ref="T248" si="829">R248/V248</f>
        <v>0.40128734748775097</v>
      </c>
      <c r="U248" s="8">
        <f t="shared" ref="U248" si="830">SUM(R242:R248)/SUM(V242:V248)</f>
        <v>0.43146790249554096</v>
      </c>
      <c r="V248">
        <f t="shared" ref="V248" si="831">B248-B247</f>
        <v>10409</v>
      </c>
      <c r="W248">
        <f t="shared" ref="W248" si="832">C248-D248-E248</f>
        <v>83762</v>
      </c>
      <c r="X248" s="3">
        <f t="shared" ref="X248" si="833">F248/W248</f>
        <v>1.8098899262195267E-2</v>
      </c>
      <c r="Y248">
        <f t="shared" ref="Y248" si="834">E248-E247</f>
        <v>38</v>
      </c>
      <c r="Z248">
        <v>1620</v>
      </c>
      <c r="AA248">
        <v>829</v>
      </c>
      <c r="AB248">
        <v>9624</v>
      </c>
      <c r="AC248">
        <v>642</v>
      </c>
      <c r="AD248">
        <v>442</v>
      </c>
      <c r="AE248">
        <v>5345</v>
      </c>
      <c r="AF248">
        <v>12</v>
      </c>
      <c r="AG248">
        <v>3</v>
      </c>
      <c r="AH248">
        <v>124</v>
      </c>
      <c r="AI248">
        <f t="shared" ref="AI248" si="835">Z248-AC248-AF248</f>
        <v>966</v>
      </c>
      <c r="AJ248">
        <f t="shared" ref="AJ248" si="836">AA248-AD248-AG248</f>
        <v>384</v>
      </c>
      <c r="AK248">
        <f t="shared" ref="AK248" si="837">AB248-AE248-AH248</f>
        <v>4155</v>
      </c>
      <c r="AL248">
        <v>31</v>
      </c>
      <c r="AM248">
        <v>31</v>
      </c>
      <c r="AN248">
        <v>129</v>
      </c>
      <c r="AS248">
        <v>10903</v>
      </c>
      <c r="AT248">
        <v>2570</v>
      </c>
      <c r="AU248">
        <f t="shared" si="626"/>
        <v>0.23571494084197009</v>
      </c>
      <c r="AV248">
        <v>73</v>
      </c>
      <c r="AW248">
        <v>20</v>
      </c>
      <c r="AX248">
        <v>392</v>
      </c>
      <c r="AY248">
        <v>98</v>
      </c>
      <c r="AZ248">
        <v>44</v>
      </c>
      <c r="BA248">
        <v>11</v>
      </c>
      <c r="BB248">
        <f t="shared" si="671"/>
        <v>0.27397260273972601</v>
      </c>
      <c r="BC248">
        <f t="shared" si="711"/>
        <v>0.25</v>
      </c>
      <c r="BD248">
        <f t="shared" si="712"/>
        <v>0.44897959183673469</v>
      </c>
      <c r="BE248">
        <f t="shared" ref="BE248" si="838">SUM(AT242:AT248)/SUM(AS242:AS248)</f>
        <v>0.26292233038970431</v>
      </c>
      <c r="BF248">
        <f t="shared" ref="BF248" si="839">SUM(AT235:AT248)/SUM(AS235:AS248)</f>
        <v>0.27357830203918371</v>
      </c>
      <c r="BG248">
        <f t="shared" ref="BG248" si="840">SUM(AW242:AW248)/SUM(AV242:AV248)</f>
        <v>0.31069609507640067</v>
      </c>
      <c r="BH248">
        <f t="shared" ref="BH248" si="841">SUM(AY242:AY248)/SUM(AX242:AX248)</f>
        <v>0.27050136027982902</v>
      </c>
      <c r="BI248">
        <f t="shared" si="688"/>
        <v>0.2978723404255319</v>
      </c>
      <c r="BJ248" s="20">
        <v>0.28899999999999998</v>
      </c>
      <c r="BK248" s="20">
        <v>0.24399999999999999</v>
      </c>
      <c r="BL248" s="20">
        <v>0.28899999999999998</v>
      </c>
      <c r="BN248" s="22">
        <f t="shared" si="750"/>
        <v>1133850</v>
      </c>
      <c r="BP248" s="21">
        <f t="shared" si="751"/>
        <v>198641</v>
      </c>
      <c r="BQ248" s="21">
        <f t="shared" si="766"/>
        <v>18918</v>
      </c>
      <c r="BT248" s="21">
        <f t="shared" si="752"/>
        <v>1620</v>
      </c>
      <c r="BU248" s="21">
        <f t="shared" si="767"/>
        <v>14052</v>
      </c>
      <c r="BX248" s="21">
        <f t="shared" si="753"/>
        <v>829</v>
      </c>
      <c r="BY248" s="21">
        <f t="shared" si="768"/>
        <v>108542</v>
      </c>
      <c r="CB248" s="21">
        <f t="shared" si="754"/>
        <v>9624</v>
      </c>
    </row>
    <row r="249" spans="1:80" x14ac:dyDescent="0.35">
      <c r="A249" s="14">
        <f t="shared" si="810"/>
        <v>44155</v>
      </c>
      <c r="B249">
        <v>1144660</v>
      </c>
      <c r="C249">
        <v>203023</v>
      </c>
      <c r="D249">
        <v>114293</v>
      </c>
      <c r="E249" s="9">
        <v>2127</v>
      </c>
      <c r="F249" s="9">
        <v>1447</v>
      </c>
      <c r="H249">
        <v>275</v>
      </c>
      <c r="I249">
        <v>207</v>
      </c>
      <c r="J249">
        <v>346</v>
      </c>
      <c r="K249">
        <v>49</v>
      </c>
      <c r="L249">
        <v>56</v>
      </c>
      <c r="M249">
        <f t="shared" si="556"/>
        <v>83</v>
      </c>
      <c r="N249" s="7">
        <f t="shared" si="354"/>
        <v>941637</v>
      </c>
      <c r="O249" s="4">
        <f t="shared" si="826"/>
        <v>0.17736533119004769</v>
      </c>
      <c r="R249">
        <f t="shared" ref="R249" si="842">C249-C248</f>
        <v>4382</v>
      </c>
      <c r="S249">
        <f t="shared" ref="S249" si="843">N249-N248</f>
        <v>6428</v>
      </c>
      <c r="T249" s="8">
        <f t="shared" ref="T249" si="844">R249/V249</f>
        <v>0.40536540240518038</v>
      </c>
      <c r="U249" s="8">
        <f t="shared" ref="U249" si="845">SUM(R243:R249)/SUM(V243:V249)</f>
        <v>0.42189745314458676</v>
      </c>
      <c r="V249">
        <f t="shared" ref="V249" si="846">B249-B248</f>
        <v>10810</v>
      </c>
      <c r="W249">
        <f t="shared" ref="W249" si="847">C249-D249-E249</f>
        <v>86603</v>
      </c>
      <c r="X249" s="3">
        <f t="shared" ref="X249" si="848">F249/W249</f>
        <v>1.6708428114499498E-2</v>
      </c>
      <c r="Y249">
        <f t="shared" ref="Y249" si="849">E249-E248</f>
        <v>25</v>
      </c>
      <c r="Z249">
        <v>1688</v>
      </c>
      <c r="AA249">
        <v>865</v>
      </c>
      <c r="AB249">
        <v>9911</v>
      </c>
      <c r="AC249">
        <v>650</v>
      </c>
      <c r="AD249">
        <v>448</v>
      </c>
      <c r="AE249">
        <v>5431</v>
      </c>
      <c r="AF249">
        <v>12</v>
      </c>
      <c r="AG249">
        <v>3</v>
      </c>
      <c r="AH249">
        <v>125</v>
      </c>
      <c r="AI249">
        <f t="shared" ref="AI249" si="850">Z249-AC249-AF249</f>
        <v>1026</v>
      </c>
      <c r="AJ249">
        <f t="shared" ref="AJ249" si="851">AA249-AD249-AG249</f>
        <v>414</v>
      </c>
      <c r="AK249">
        <f t="shared" ref="AK249" si="852">AB249-AE249-AH249</f>
        <v>4355</v>
      </c>
      <c r="AL249">
        <v>36</v>
      </c>
      <c r="AM249">
        <v>36</v>
      </c>
      <c r="AN249">
        <v>123</v>
      </c>
      <c r="AS249">
        <v>10022</v>
      </c>
      <c r="AT249">
        <v>2342</v>
      </c>
      <c r="AU249">
        <f t="shared" si="626"/>
        <v>0.23368589103971263</v>
      </c>
      <c r="AV249">
        <v>83</v>
      </c>
      <c r="AW249">
        <v>34</v>
      </c>
      <c r="AX249">
        <v>419</v>
      </c>
      <c r="AY249">
        <v>90</v>
      </c>
      <c r="AZ249">
        <v>41</v>
      </c>
      <c r="BA249">
        <v>15</v>
      </c>
      <c r="BB249">
        <f t="shared" si="671"/>
        <v>0.40963855421686746</v>
      </c>
      <c r="BC249">
        <f t="shared" si="711"/>
        <v>0.21479713603818615</v>
      </c>
      <c r="BD249">
        <f t="shared" si="712"/>
        <v>0.45555555555555555</v>
      </c>
      <c r="BE249">
        <f t="shared" ref="BE249" si="853">SUM(AT243:AT249)/SUM(AS243:AS249)</f>
        <v>0.25462802311371285</v>
      </c>
      <c r="BF249">
        <f t="shared" ref="BF249" si="854">SUM(AT236:AT249)/SUM(AS236:AS249)</f>
        <v>0.27011723797664638</v>
      </c>
      <c r="BG249">
        <f t="shared" ref="BG249" si="855">SUM(AW243:AW249)/SUM(AV243:AV249)</f>
        <v>0.313893653516295</v>
      </c>
      <c r="BH249">
        <f t="shared" ref="BH249" si="856">SUM(AY243:AY249)/SUM(AX243:AX249)</f>
        <v>0.25463145447378793</v>
      </c>
      <c r="BI249">
        <f t="shared" si="688"/>
        <v>0.29681978798586572</v>
      </c>
      <c r="BJ249" s="20">
        <v>0.28600000000000003</v>
      </c>
      <c r="BK249" s="20">
        <v>0.23699999999999999</v>
      </c>
      <c r="BL249" s="20">
        <v>0.22500000000000001</v>
      </c>
      <c r="BN249" s="22">
        <f t="shared" si="750"/>
        <v>1144660</v>
      </c>
      <c r="BP249" s="21">
        <f t="shared" si="751"/>
        <v>203023</v>
      </c>
      <c r="BQ249" s="21">
        <f t="shared" si="766"/>
        <v>19001</v>
      </c>
      <c r="BT249" s="21">
        <f t="shared" si="752"/>
        <v>1688</v>
      </c>
      <c r="BU249" s="21">
        <f t="shared" si="767"/>
        <v>14096</v>
      </c>
      <c r="BX249" s="21">
        <f t="shared" si="753"/>
        <v>865</v>
      </c>
      <c r="BY249" s="21">
        <f t="shared" si="768"/>
        <v>108934</v>
      </c>
      <c r="CB249" s="21">
        <f t="shared" si="754"/>
        <v>9911</v>
      </c>
    </row>
    <row r="250" spans="1:80" x14ac:dyDescent="0.35">
      <c r="A250" s="14">
        <f t="shared" si="810"/>
        <v>44156</v>
      </c>
      <c r="B250" s="9">
        <v>1153797</v>
      </c>
      <c r="C250">
        <v>206648</v>
      </c>
      <c r="D250">
        <v>115732</v>
      </c>
      <c r="E250" s="9">
        <v>2159</v>
      </c>
      <c r="F250" s="9">
        <v>1416</v>
      </c>
      <c r="H250">
        <v>273</v>
      </c>
      <c r="I250">
        <v>200</v>
      </c>
      <c r="J250">
        <v>351</v>
      </c>
      <c r="K250">
        <v>47</v>
      </c>
      <c r="L250">
        <v>52</v>
      </c>
      <c r="M250">
        <f t="shared" si="556"/>
        <v>47</v>
      </c>
      <c r="N250" s="7">
        <f t="shared" si="354"/>
        <v>947149</v>
      </c>
      <c r="O250" s="4">
        <f t="shared" si="826"/>
        <v>0.17910256310252151</v>
      </c>
      <c r="R250">
        <f t="shared" ref="R250" si="857">C250-C249</f>
        <v>3625</v>
      </c>
      <c r="S250">
        <f t="shared" ref="S250" si="858">N250-N249</f>
        <v>5512</v>
      </c>
      <c r="T250" s="8">
        <f t="shared" ref="T250" si="859">R250/V250</f>
        <v>0.39673853562438438</v>
      </c>
      <c r="U250" s="8">
        <f t="shared" ref="U250" si="860">SUM(R244:R250)/SUM(V244:V250)</f>
        <v>0.41224700149925037</v>
      </c>
      <c r="V250">
        <f t="shared" ref="V250" si="861">B250-B249</f>
        <v>9137</v>
      </c>
      <c r="W250">
        <f t="shared" ref="W250" si="862">C250-D250-E250</f>
        <v>88757</v>
      </c>
      <c r="X250" s="3">
        <f t="shared" ref="X250" si="863">F250/W250</f>
        <v>1.5953671259731628E-2</v>
      </c>
      <c r="Y250">
        <f t="shared" ref="Y250" si="864">E250-E249</f>
        <v>32</v>
      </c>
      <c r="Z250">
        <v>1714</v>
      </c>
      <c r="AA250">
        <v>876</v>
      </c>
      <c r="AB250">
        <v>10044</v>
      </c>
      <c r="AC250">
        <v>662</v>
      </c>
      <c r="AD250">
        <v>448</v>
      </c>
      <c r="AE250">
        <v>5506</v>
      </c>
      <c r="AF250">
        <v>12</v>
      </c>
      <c r="AG250">
        <v>3</v>
      </c>
      <c r="AH250">
        <v>125</v>
      </c>
      <c r="AI250">
        <f t="shared" ref="AI250" si="865">Z250-AC250-AF250</f>
        <v>1040</v>
      </c>
      <c r="AJ250">
        <f t="shared" ref="AJ250" si="866">AA250-AD250-AG250</f>
        <v>425</v>
      </c>
      <c r="AK250">
        <f t="shared" ref="AK250" si="867">AB250-AE250-AH250</f>
        <v>4413</v>
      </c>
      <c r="AS250">
        <v>10558</v>
      </c>
      <c r="AT250">
        <v>2489</v>
      </c>
      <c r="AU250">
        <f t="shared" si="626"/>
        <v>0.23574540632695587</v>
      </c>
      <c r="AV250">
        <v>58</v>
      </c>
      <c r="AW250">
        <v>13</v>
      </c>
      <c r="AX250">
        <v>419</v>
      </c>
      <c r="AY250">
        <v>100</v>
      </c>
      <c r="AZ250">
        <v>37</v>
      </c>
      <c r="BA250">
        <v>8</v>
      </c>
      <c r="BB250">
        <f t="shared" si="671"/>
        <v>0.22413793103448276</v>
      </c>
      <c r="BC250">
        <f t="shared" si="711"/>
        <v>0.2386634844868735</v>
      </c>
      <c r="BD250">
        <f t="shared" si="712"/>
        <v>0.37</v>
      </c>
      <c r="BE250">
        <f t="shared" ref="BE250" si="868">SUM(AT244:AT250)/SUM(AS244:AS250)</f>
        <v>0.24590012330456226</v>
      </c>
      <c r="BF250">
        <f t="shared" ref="BF250" si="869">SUM(AT237:AT250)/SUM(AS237:AS250)</f>
        <v>0.26667324388318864</v>
      </c>
      <c r="BG250">
        <f t="shared" ref="BG250" si="870">SUM(AW244:AW250)/SUM(AV244:AV250)</f>
        <v>0.29038112522686027</v>
      </c>
      <c r="BH250">
        <f t="shared" ref="BH250" si="871">SUM(AY244:AY250)/SUM(AX244:AX250)</f>
        <v>0.24416379640260238</v>
      </c>
      <c r="BI250">
        <f t="shared" si="688"/>
        <v>0.28825622775800713</v>
      </c>
      <c r="BJ250" s="20">
        <v>0.27899999999999997</v>
      </c>
      <c r="BK250" s="20">
        <v>0.23</v>
      </c>
      <c r="BL250" s="20">
        <v>0.215</v>
      </c>
      <c r="BN250" s="22">
        <f t="shared" si="750"/>
        <v>1153797</v>
      </c>
      <c r="BP250" s="21">
        <f t="shared" si="751"/>
        <v>206648</v>
      </c>
      <c r="BQ250" s="21">
        <f t="shared" si="766"/>
        <v>19059</v>
      </c>
      <c r="BT250" s="21">
        <f t="shared" si="752"/>
        <v>1714</v>
      </c>
      <c r="BU250" s="21">
        <f t="shared" si="767"/>
        <v>14137</v>
      </c>
      <c r="BX250" s="21">
        <f t="shared" si="753"/>
        <v>876</v>
      </c>
      <c r="BY250" s="21">
        <f t="shared" si="768"/>
        <v>109353</v>
      </c>
      <c r="CB250" s="21">
        <f t="shared" si="754"/>
        <v>10044</v>
      </c>
    </row>
    <row r="251" spans="1:80" x14ac:dyDescent="0.35">
      <c r="A251" s="14">
        <f t="shared" si="810"/>
        <v>44157</v>
      </c>
      <c r="B251" s="9">
        <v>1162482</v>
      </c>
      <c r="C251">
        <v>210055</v>
      </c>
      <c r="D251">
        <v>116307</v>
      </c>
      <c r="E251" s="9">
        <v>2192</v>
      </c>
      <c r="F251" s="9">
        <v>1340</v>
      </c>
      <c r="H251">
        <v>255</v>
      </c>
      <c r="I251">
        <v>186</v>
      </c>
      <c r="J251">
        <v>314</v>
      </c>
      <c r="K251">
        <v>41</v>
      </c>
      <c r="L251">
        <v>37</v>
      </c>
      <c r="M251">
        <f t="shared" si="556"/>
        <v>74</v>
      </c>
      <c r="N251" s="7">
        <f t="shared" si="354"/>
        <v>952427</v>
      </c>
      <c r="O251" s="4">
        <f t="shared" si="826"/>
        <v>0.18069527098053992</v>
      </c>
      <c r="R251">
        <f t="shared" ref="R251" si="872">C251-C250</f>
        <v>3407</v>
      </c>
      <c r="S251">
        <f t="shared" ref="S251" si="873">N251-N250</f>
        <v>5278</v>
      </c>
      <c r="T251" s="8">
        <f t="shared" ref="T251" si="874">R251/V251</f>
        <v>0.39228554979850316</v>
      </c>
      <c r="U251" s="8">
        <f t="shared" ref="U251" si="875">SUM(R245:R251)/SUM(V245:V251)</f>
        <v>0.40655396202227384</v>
      </c>
      <c r="V251">
        <f t="shared" ref="V251" si="876">B251-B250</f>
        <v>8685</v>
      </c>
      <c r="W251">
        <f t="shared" ref="W251" si="877">C251-D251-E251</f>
        <v>91556</v>
      </c>
      <c r="X251" s="3">
        <f t="shared" ref="X251" si="878">F251/W251</f>
        <v>1.4635851282275328E-2</v>
      </c>
      <c r="Y251">
        <f t="shared" ref="Y251" si="879">E251-E250</f>
        <v>33</v>
      </c>
      <c r="Z251">
        <v>1749</v>
      </c>
      <c r="AA251">
        <v>891</v>
      </c>
      <c r="AB251">
        <v>10175</v>
      </c>
      <c r="AC251">
        <v>664</v>
      </c>
      <c r="AD251">
        <v>448</v>
      </c>
      <c r="AE251">
        <v>5537</v>
      </c>
      <c r="AF251">
        <v>12</v>
      </c>
      <c r="AG251">
        <v>3</v>
      </c>
      <c r="AH251">
        <v>126</v>
      </c>
      <c r="AI251">
        <f t="shared" ref="AI251" si="880">Z251-AC251-AF251</f>
        <v>1073</v>
      </c>
      <c r="AJ251">
        <f t="shared" ref="AJ251" si="881">AA251-AD251-AG251</f>
        <v>440</v>
      </c>
      <c r="AK251">
        <f t="shared" ref="AK251" si="882">AB251-AE251-AH251</f>
        <v>4512</v>
      </c>
      <c r="AS251">
        <v>8418</v>
      </c>
      <c r="AT251">
        <v>1905</v>
      </c>
      <c r="AU251">
        <f t="shared" si="626"/>
        <v>0.22630078403421242</v>
      </c>
      <c r="AV251">
        <v>67</v>
      </c>
      <c r="AW251">
        <v>16</v>
      </c>
      <c r="AX251">
        <v>370</v>
      </c>
      <c r="AY251">
        <v>68</v>
      </c>
      <c r="AZ251">
        <v>29</v>
      </c>
      <c r="BA251">
        <v>6</v>
      </c>
      <c r="BB251">
        <f t="shared" si="671"/>
        <v>0.23880597014925373</v>
      </c>
      <c r="BC251">
        <f t="shared" si="711"/>
        <v>0.18378378378378379</v>
      </c>
      <c r="BD251">
        <f t="shared" si="712"/>
        <v>0.4264705882352941</v>
      </c>
      <c r="BE251">
        <f t="shared" ref="BE251" si="883">SUM(AT245:AT251)/SUM(AS245:AS251)</f>
        <v>0.24199606796349279</v>
      </c>
      <c r="BF251">
        <f t="shared" ref="BF251" si="884">SUM(AT238:AT251)/SUM(AS238:AS251)</f>
        <v>0.26315710060957209</v>
      </c>
      <c r="BG251">
        <f t="shared" ref="BG251" si="885">SUM(AW245:AW251)/SUM(AV245:AV251)</f>
        <v>0.29549902152641877</v>
      </c>
      <c r="BH251">
        <f t="shared" ref="BH251" si="886">SUM(AY245:AY251)/SUM(AX245:AX251)</f>
        <v>0.23754940711462449</v>
      </c>
      <c r="BI251">
        <f t="shared" si="688"/>
        <v>0.25390625</v>
      </c>
      <c r="BJ251" s="20">
        <v>0.27800000000000002</v>
      </c>
      <c r="BK251" s="20">
        <v>0.22699999999999998</v>
      </c>
      <c r="BL251" s="20">
        <v>0.21299999999999999</v>
      </c>
      <c r="BN251" s="22">
        <f t="shared" si="750"/>
        <v>1162482</v>
      </c>
      <c r="BP251" s="21">
        <f t="shared" si="751"/>
        <v>210055</v>
      </c>
      <c r="BQ251" s="21">
        <f t="shared" si="766"/>
        <v>19126</v>
      </c>
      <c r="BT251" s="21">
        <f t="shared" si="752"/>
        <v>1749</v>
      </c>
      <c r="BU251" s="21">
        <f t="shared" si="767"/>
        <v>14174</v>
      </c>
      <c r="BX251" s="21">
        <f t="shared" si="753"/>
        <v>891</v>
      </c>
      <c r="BY251" s="21">
        <f t="shared" si="768"/>
        <v>109772</v>
      </c>
      <c r="CB251" s="21">
        <f t="shared" si="754"/>
        <v>10175</v>
      </c>
    </row>
    <row r="252" spans="1:80" x14ac:dyDescent="0.35">
      <c r="A252" s="14">
        <f t="shared" si="810"/>
        <v>44158</v>
      </c>
      <c r="B252" s="9">
        <v>1167506</v>
      </c>
      <c r="C252">
        <v>211718</v>
      </c>
      <c r="D252">
        <v>116805</v>
      </c>
      <c r="E252" s="9">
        <v>2202</v>
      </c>
      <c r="F252" s="9">
        <v>1333</v>
      </c>
      <c r="H252">
        <v>273</v>
      </c>
      <c r="I252">
        <v>135</v>
      </c>
      <c r="J252">
        <v>309</v>
      </c>
      <c r="K252">
        <v>50</v>
      </c>
      <c r="L252">
        <v>36</v>
      </c>
      <c r="M252">
        <f t="shared" si="556"/>
        <v>41</v>
      </c>
      <c r="N252" s="7">
        <f t="shared" si="354"/>
        <v>955788</v>
      </c>
      <c r="O252" s="4">
        <f t="shared" si="826"/>
        <v>0.18134210873434484</v>
      </c>
      <c r="R252">
        <f t="shared" ref="R252" si="887">C252-C251</f>
        <v>1663</v>
      </c>
      <c r="S252">
        <f t="shared" ref="S252" si="888">N252-N251</f>
        <v>3361</v>
      </c>
      <c r="T252" s="8">
        <f t="shared" ref="T252" si="889">R252/V252</f>
        <v>0.33101114649681529</v>
      </c>
      <c r="U252" s="8">
        <f t="shared" ref="U252" si="890">SUM(R246:R252)/SUM(V246:V252)</f>
        <v>0.3983785700470634</v>
      </c>
      <c r="V252">
        <f t="shared" ref="V252" si="891">B252-B251</f>
        <v>5024</v>
      </c>
      <c r="W252">
        <f t="shared" ref="W252" si="892">C252-D252-E252</f>
        <v>92711</v>
      </c>
      <c r="X252" s="3">
        <f t="shared" ref="X252" si="893">F252/W252</f>
        <v>1.4378013396468596E-2</v>
      </c>
      <c r="Y252">
        <f t="shared" ref="Y252" si="894">E252-E251</f>
        <v>10</v>
      </c>
      <c r="Z252">
        <v>1760</v>
      </c>
      <c r="AA252">
        <v>894</v>
      </c>
      <c r="AB252">
        <v>10209</v>
      </c>
      <c r="AC252">
        <v>669</v>
      </c>
      <c r="AD252">
        <v>451</v>
      </c>
      <c r="AE252">
        <v>5568</v>
      </c>
      <c r="AF252">
        <v>12</v>
      </c>
      <c r="AG252">
        <v>3</v>
      </c>
      <c r="AH252">
        <v>126</v>
      </c>
      <c r="AI252">
        <f t="shared" ref="AI252" si="895">Z252-AC252-AF252</f>
        <v>1079</v>
      </c>
      <c r="AJ252">
        <f t="shared" ref="AJ252" si="896">AA252-AD252-AG252</f>
        <v>440</v>
      </c>
      <c r="AK252">
        <f t="shared" ref="AK252" si="897">AB252-AE252-AH252</f>
        <v>4515</v>
      </c>
      <c r="AL252">
        <v>21</v>
      </c>
      <c r="AM252">
        <v>21</v>
      </c>
      <c r="AN252">
        <v>75</v>
      </c>
      <c r="AS252">
        <v>6870</v>
      </c>
      <c r="AT252">
        <v>1468</v>
      </c>
      <c r="AU252">
        <f t="shared" si="626"/>
        <v>0.21368267831149929</v>
      </c>
      <c r="AV252">
        <v>28</v>
      </c>
      <c r="AW252">
        <v>14</v>
      </c>
      <c r="AX252">
        <v>166</v>
      </c>
      <c r="AY252">
        <v>29</v>
      </c>
      <c r="AZ252">
        <v>20</v>
      </c>
      <c r="BA252">
        <v>5</v>
      </c>
      <c r="BB252">
        <f t="shared" si="671"/>
        <v>0.5</v>
      </c>
      <c r="BC252">
        <f t="shared" si="711"/>
        <v>0.1746987951807229</v>
      </c>
      <c r="BD252">
        <f t="shared" si="712"/>
        <v>0.68965517241379315</v>
      </c>
      <c r="BE252">
        <f t="shared" ref="BE252" si="898">SUM(AT246:AT252)/SUM(AS246:AS252)</f>
        <v>0.23629534540959446</v>
      </c>
      <c r="BF252">
        <f t="shared" ref="BF252" si="899">SUM(AT239:AT252)/SUM(AS239:AS252)</f>
        <v>0.25945836764500241</v>
      </c>
      <c r="BG252">
        <f t="shared" ref="BG252" si="900">SUM(AW246:AW252)/SUM(AV246:AV252)</f>
        <v>0.30769230769230771</v>
      </c>
      <c r="BH252">
        <f t="shared" ref="BH252" si="901">SUM(AY246:AY252)/SUM(AX246:AX252)</f>
        <v>0.22632020117351215</v>
      </c>
      <c r="BI252">
        <f t="shared" si="688"/>
        <v>0.24896265560165975</v>
      </c>
      <c r="BJ252" s="20">
        <v>0.27600000000000002</v>
      </c>
      <c r="BK252" s="20">
        <v>0.222</v>
      </c>
      <c r="BL252" s="20">
        <v>0.20499999999999999</v>
      </c>
      <c r="BN252" s="22">
        <f t="shared" si="750"/>
        <v>1167506</v>
      </c>
      <c r="BP252" s="21">
        <f t="shared" si="751"/>
        <v>211718</v>
      </c>
      <c r="BQ252" s="21">
        <f t="shared" si="766"/>
        <v>19154</v>
      </c>
      <c r="BT252" s="21">
        <f t="shared" si="752"/>
        <v>1760</v>
      </c>
      <c r="BU252" s="21">
        <f t="shared" si="767"/>
        <v>14203</v>
      </c>
      <c r="BX252" s="21">
        <f t="shared" si="753"/>
        <v>894</v>
      </c>
      <c r="BY252" s="21">
        <f t="shared" si="768"/>
        <v>110142</v>
      </c>
      <c r="CB252" s="21">
        <f t="shared" si="754"/>
        <v>10209</v>
      </c>
    </row>
    <row r="253" spans="1:80" x14ac:dyDescent="0.35">
      <c r="A253" s="14">
        <f t="shared" si="810"/>
        <v>44159</v>
      </c>
      <c r="B253" s="9">
        <v>1177279</v>
      </c>
      <c r="C253">
        <v>215569</v>
      </c>
      <c r="D253">
        <v>119681</v>
      </c>
      <c r="E253" s="9">
        <v>2222</v>
      </c>
      <c r="F253" s="9">
        <v>1351</v>
      </c>
      <c r="H253">
        <v>275</v>
      </c>
      <c r="I253">
        <v>165</v>
      </c>
      <c r="J253">
        <v>313</v>
      </c>
      <c r="K253">
        <v>53</v>
      </c>
      <c r="L253">
        <v>39</v>
      </c>
      <c r="M253">
        <f t="shared" si="556"/>
        <v>35</v>
      </c>
      <c r="N253" s="7">
        <f t="shared" si="354"/>
        <v>961710</v>
      </c>
      <c r="O253" s="4">
        <f t="shared" si="826"/>
        <v>0.18310782745636336</v>
      </c>
      <c r="R253">
        <f t="shared" ref="R253" si="902">C253-C252</f>
        <v>3851</v>
      </c>
      <c r="S253">
        <f t="shared" ref="S253" si="903">N253-N252</f>
        <v>5922</v>
      </c>
      <c r="T253" s="8">
        <f t="shared" ref="T253" si="904">R253/V253</f>
        <v>0.39404481735393432</v>
      </c>
      <c r="U253" s="8">
        <f t="shared" ref="U253" si="905">SUM(R247:R253)/SUM(V247:V253)</f>
        <v>0.39526423182170484</v>
      </c>
      <c r="V253">
        <f t="shared" ref="V253" si="906">B253-B252</f>
        <v>9773</v>
      </c>
      <c r="W253">
        <f t="shared" ref="W253" si="907">C253-D253-E253</f>
        <v>93666</v>
      </c>
      <c r="X253" s="3">
        <f t="shared" ref="X253" si="908">F253/W253</f>
        <v>1.4423590203488993E-2</v>
      </c>
      <c r="Y253">
        <f t="shared" ref="Y253" si="909">E253-E252</f>
        <v>20</v>
      </c>
      <c r="Z253">
        <v>1830</v>
      </c>
      <c r="AA253">
        <v>913</v>
      </c>
      <c r="AB253">
        <v>10413</v>
      </c>
      <c r="AC253">
        <v>704</v>
      </c>
      <c r="AD253">
        <v>452</v>
      </c>
      <c r="AE253">
        <v>5738</v>
      </c>
      <c r="AF253">
        <v>12</v>
      </c>
      <c r="AG253">
        <v>4</v>
      </c>
      <c r="AH253">
        <v>127</v>
      </c>
      <c r="AI253">
        <f t="shared" ref="AI253" si="910">Z253-AC253-AF253</f>
        <v>1114</v>
      </c>
      <c r="AJ253">
        <f t="shared" ref="AJ253" si="911">AA253-AD253-AG253</f>
        <v>457</v>
      </c>
      <c r="AK253">
        <f t="shared" ref="AK253" si="912">AB253-AE253-AH253</f>
        <v>4548</v>
      </c>
      <c r="AL253">
        <v>20</v>
      </c>
      <c r="AM253">
        <v>20</v>
      </c>
      <c r="AN253">
        <v>61</v>
      </c>
      <c r="AS253">
        <v>8101</v>
      </c>
      <c r="AT253">
        <v>1800</v>
      </c>
      <c r="AU253">
        <f t="shared" si="626"/>
        <v>0.22219479076657203</v>
      </c>
      <c r="AV253">
        <v>80</v>
      </c>
      <c r="AW253">
        <v>22</v>
      </c>
      <c r="AX253">
        <v>404</v>
      </c>
      <c r="AY253">
        <v>78</v>
      </c>
      <c r="AZ253">
        <v>34</v>
      </c>
      <c r="BA253">
        <v>7</v>
      </c>
      <c r="BB253">
        <f t="shared" si="671"/>
        <v>0.27500000000000002</v>
      </c>
      <c r="BC253">
        <f t="shared" si="711"/>
        <v>0.19306930693069307</v>
      </c>
      <c r="BD253">
        <f t="shared" si="712"/>
        <v>0.4358974358974359</v>
      </c>
      <c r="BE253">
        <f t="shared" ref="BE253" si="913">SUM(AT247:AT253)/SUM(AS247:AS253)</f>
        <v>0.23351116191927854</v>
      </c>
      <c r="BF253">
        <f t="shared" ref="BF253" si="914">SUM(AT240:AT253)/SUM(AS240:AS253)</f>
        <v>0.25466658286719879</v>
      </c>
      <c r="BG253">
        <f t="shared" ref="BG253" si="915">SUM(AW247:AW253)/SUM(AV247:AV253)</f>
        <v>0.30598669623059865</v>
      </c>
      <c r="BH253">
        <f t="shared" ref="BH253" si="916">SUM(AY247:AY253)/SUM(AX247:AX253)</f>
        <v>0.2165732586068855</v>
      </c>
      <c r="BI253">
        <f t="shared" si="688"/>
        <v>0.24050632911392406</v>
      </c>
      <c r="BJ253" s="20">
        <v>0.26600000000000001</v>
      </c>
      <c r="BK253" s="20">
        <v>0.20399999999999999</v>
      </c>
      <c r="BL253" s="20">
        <v>0.187</v>
      </c>
      <c r="BN253" s="22">
        <f t="shared" si="750"/>
        <v>1177279</v>
      </c>
      <c r="BP253" s="21">
        <f t="shared" si="751"/>
        <v>215569</v>
      </c>
      <c r="BQ253" s="21">
        <f t="shared" si="766"/>
        <v>19234</v>
      </c>
      <c r="BT253" s="21">
        <f t="shared" si="752"/>
        <v>1830</v>
      </c>
      <c r="BU253" s="21">
        <f t="shared" si="767"/>
        <v>14223</v>
      </c>
      <c r="BX253" s="21">
        <f t="shared" si="753"/>
        <v>913</v>
      </c>
      <c r="BY253" s="21">
        <f t="shared" si="768"/>
        <v>110308</v>
      </c>
      <c r="CB253" s="21">
        <f t="shared" si="754"/>
        <v>10413</v>
      </c>
    </row>
    <row r="254" spans="1:80" x14ac:dyDescent="0.35">
      <c r="A254" s="14">
        <f t="shared" si="810"/>
        <v>44160</v>
      </c>
      <c r="B254" s="9">
        <v>1185848</v>
      </c>
      <c r="C254">
        <v>218943</v>
      </c>
      <c r="D254">
        <v>122048</v>
      </c>
      <c r="E254" s="9">
        <v>2271</v>
      </c>
      <c r="F254" s="9">
        <v>1305</v>
      </c>
      <c r="H254">
        <v>269</v>
      </c>
      <c r="I254">
        <v>198</v>
      </c>
      <c r="J254">
        <v>313</v>
      </c>
      <c r="K254">
        <v>47</v>
      </c>
      <c r="L254">
        <v>42</v>
      </c>
      <c r="M254">
        <f t="shared" si="556"/>
        <v>42</v>
      </c>
      <c r="N254" s="7">
        <f t="shared" si="354"/>
        <v>966905</v>
      </c>
      <c r="O254" s="4">
        <f t="shared" si="826"/>
        <v>0.18462990197731918</v>
      </c>
      <c r="R254">
        <f t="shared" ref="R254" si="917">C254-C253</f>
        <v>3374</v>
      </c>
      <c r="S254">
        <f t="shared" ref="S254" si="918">N254-N253</f>
        <v>5195</v>
      </c>
      <c r="T254" s="8">
        <f t="shared" ref="T254" si="919">R254/V254</f>
        <v>0.39374489438674293</v>
      </c>
      <c r="U254" s="8">
        <f t="shared" ref="U254" si="920">SUM(R248:R254)/SUM(V248:V254)</f>
        <v>0.39224766452481291</v>
      </c>
      <c r="V254">
        <f t="shared" ref="V254" si="921">B254-B253</f>
        <v>8569</v>
      </c>
      <c r="W254">
        <f t="shared" ref="W254" si="922">C254-D254-E254</f>
        <v>94624</v>
      </c>
      <c r="X254" s="3">
        <f t="shared" ref="X254" si="923">F254/W254</f>
        <v>1.3791427122083193E-2</v>
      </c>
      <c r="Y254">
        <f t="shared" ref="Y254" si="924">E254-E253</f>
        <v>49</v>
      </c>
      <c r="Z254">
        <v>1881</v>
      </c>
      <c r="AA254">
        <v>950</v>
      </c>
      <c r="AB254">
        <v>10600</v>
      </c>
      <c r="AC254">
        <v>722</v>
      </c>
      <c r="AD254">
        <v>453</v>
      </c>
      <c r="AE254">
        <v>5875</v>
      </c>
      <c r="AF254">
        <v>12</v>
      </c>
      <c r="AG254">
        <v>5</v>
      </c>
      <c r="AH254">
        <v>131</v>
      </c>
      <c r="AI254">
        <f t="shared" ref="AI254" si="925">Z254-AC254-AF254</f>
        <v>1147</v>
      </c>
      <c r="AJ254">
        <f t="shared" ref="AJ254" si="926">AA254-AD254-AG254</f>
        <v>492</v>
      </c>
      <c r="AK254">
        <f t="shared" ref="AK254" si="927">AB254-AE254-AH254</f>
        <v>4594</v>
      </c>
      <c r="AL254">
        <v>15</v>
      </c>
      <c r="AM254">
        <v>15</v>
      </c>
      <c r="AN254">
        <v>48</v>
      </c>
      <c r="AS254">
        <v>7167</v>
      </c>
      <c r="AT254">
        <v>1576</v>
      </c>
      <c r="AU254">
        <f t="shared" si="626"/>
        <v>0.21989674898841916</v>
      </c>
      <c r="AV254">
        <v>67</v>
      </c>
      <c r="AW254">
        <v>21</v>
      </c>
      <c r="AX254">
        <v>245</v>
      </c>
      <c r="AY254">
        <v>51</v>
      </c>
      <c r="AZ254">
        <v>22</v>
      </c>
      <c r="BA254">
        <v>8</v>
      </c>
      <c r="BB254">
        <f t="shared" si="671"/>
        <v>0.31343283582089554</v>
      </c>
      <c r="BC254">
        <f t="shared" si="711"/>
        <v>0.20816326530612245</v>
      </c>
      <c r="BD254">
        <f t="shared" si="712"/>
        <v>0.43137254901960786</v>
      </c>
      <c r="BE254">
        <f t="shared" ref="BE254" si="928">SUM(AT248:AT254)/SUM(AS248:AS254)</f>
        <v>0.22808233530521124</v>
      </c>
      <c r="BF254">
        <f t="shared" ref="BF254" si="929">SUM(AT241:AT254)/SUM(AS241:AS254)</f>
        <v>0.25041763852991239</v>
      </c>
      <c r="BG254">
        <f t="shared" ref="BG254" si="930">SUM(AW248:AW254)/SUM(AV248:AV254)</f>
        <v>0.30701754385964913</v>
      </c>
      <c r="BH254">
        <f t="shared" ref="BH254" si="931">SUM(AY248:AY254)/SUM(AX248:AX254)</f>
        <v>0.21283643892339543</v>
      </c>
      <c r="BI254">
        <f t="shared" si="688"/>
        <v>0.26431718061674009</v>
      </c>
      <c r="BJ254" s="20">
        <v>0.26899999999999996</v>
      </c>
      <c r="BK254" s="20">
        <v>0.19699999999999998</v>
      </c>
      <c r="BL254" s="20">
        <v>0.19399999999999998</v>
      </c>
      <c r="BN254" s="22">
        <f t="shared" si="750"/>
        <v>1185848</v>
      </c>
      <c r="BP254" s="21">
        <f t="shared" si="751"/>
        <v>218943</v>
      </c>
      <c r="BQ254" s="21">
        <f t="shared" si="766"/>
        <v>19301</v>
      </c>
      <c r="BT254" s="21">
        <f t="shared" si="752"/>
        <v>1881</v>
      </c>
      <c r="BU254" s="21">
        <f t="shared" si="767"/>
        <v>14257</v>
      </c>
      <c r="BX254" s="21">
        <f t="shared" si="753"/>
        <v>950</v>
      </c>
      <c r="BY254" s="21">
        <f t="shared" si="768"/>
        <v>110712</v>
      </c>
      <c r="CB254" s="21">
        <f t="shared" si="754"/>
        <v>10600</v>
      </c>
    </row>
    <row r="255" spans="1:80" x14ac:dyDescent="0.35">
      <c r="A255" s="14">
        <f t="shared" si="810"/>
        <v>44161</v>
      </c>
      <c r="B255" s="9">
        <v>1194529</v>
      </c>
      <c r="C255">
        <v>222278</v>
      </c>
      <c r="D255">
        <v>124521</v>
      </c>
      <c r="E255" s="9">
        <v>2312</v>
      </c>
      <c r="F255" s="9">
        <v>1269</v>
      </c>
      <c r="H255">
        <v>271</v>
      </c>
      <c r="I255">
        <v>193</v>
      </c>
      <c r="J255">
        <v>308</v>
      </c>
      <c r="K255">
        <v>43</v>
      </c>
      <c r="L255">
        <v>44</v>
      </c>
      <c r="M255">
        <f t="shared" si="556"/>
        <v>49</v>
      </c>
      <c r="N255" s="7">
        <f t="shared" si="354"/>
        <v>972251</v>
      </c>
      <c r="O255" s="4">
        <f t="shared" ref="O255:O259" si="932">C255/B255</f>
        <v>0.18608003656671374</v>
      </c>
      <c r="R255">
        <f t="shared" ref="R255" si="933">C255-C254</f>
        <v>3335</v>
      </c>
      <c r="S255">
        <f t="shared" ref="S255" si="934">N255-N254</f>
        <v>5346</v>
      </c>
      <c r="T255" s="8">
        <f t="shared" ref="T255" si="935">R255/V255</f>
        <v>0.38417233037668469</v>
      </c>
      <c r="U255" s="8">
        <f t="shared" ref="U255" si="936">SUM(R249:R255)/SUM(V249:V255)</f>
        <v>0.38954168658020072</v>
      </c>
      <c r="V255">
        <f t="shared" ref="V255" si="937">B255-B254</f>
        <v>8681</v>
      </c>
      <c r="W255">
        <f t="shared" ref="W255" si="938">C255-D255-E255</f>
        <v>95445</v>
      </c>
      <c r="X255" s="3">
        <f t="shared" ref="X255" si="939">F255/W255</f>
        <v>1.3295615275813296E-2</v>
      </c>
      <c r="Y255">
        <f t="shared" ref="Y255" si="940">E255-E254</f>
        <v>41</v>
      </c>
      <c r="Z255">
        <v>1907</v>
      </c>
      <c r="AA255">
        <v>964</v>
      </c>
      <c r="AB255">
        <v>10724</v>
      </c>
      <c r="AC255">
        <v>742</v>
      </c>
      <c r="AD255">
        <v>453</v>
      </c>
      <c r="AE255">
        <v>6030</v>
      </c>
      <c r="AF255">
        <v>12</v>
      </c>
      <c r="AG255">
        <v>6</v>
      </c>
      <c r="AH255">
        <v>132</v>
      </c>
      <c r="AI255">
        <f t="shared" ref="AI255" si="941">Z255-AC255-AF255</f>
        <v>1153</v>
      </c>
      <c r="AJ255">
        <f t="shared" ref="AJ255" si="942">AA255-AD255-AG255</f>
        <v>505</v>
      </c>
      <c r="AK255">
        <f t="shared" ref="AK255" si="943">AB255-AE255-AH255</f>
        <v>4562</v>
      </c>
      <c r="AL255">
        <v>9</v>
      </c>
      <c r="AM255">
        <v>9</v>
      </c>
      <c r="AN255">
        <v>35</v>
      </c>
      <c r="AS255">
        <v>8712</v>
      </c>
      <c r="AT255">
        <v>1923</v>
      </c>
      <c r="AU255">
        <f t="shared" si="626"/>
        <v>0.22073002754820936</v>
      </c>
      <c r="AV255">
        <v>52</v>
      </c>
      <c r="AW255">
        <v>9</v>
      </c>
      <c r="AX255">
        <v>292</v>
      </c>
      <c r="AY255">
        <v>46</v>
      </c>
      <c r="AZ255">
        <v>25</v>
      </c>
      <c r="BA255">
        <v>8</v>
      </c>
      <c r="BB255">
        <f t="shared" si="671"/>
        <v>0.17307692307692307</v>
      </c>
      <c r="BC255">
        <f t="shared" si="711"/>
        <v>0.15753424657534246</v>
      </c>
      <c r="BD255">
        <f t="shared" si="712"/>
        <v>0.54347826086956519</v>
      </c>
      <c r="BE255">
        <f t="shared" ref="BE255" si="944">SUM(AT249:AT255)/SUM(AS249:AS255)</f>
        <v>0.22562157465579469</v>
      </c>
      <c r="BF255">
        <f t="shared" ref="BF255" si="945">SUM(AT242:AT255)/SUM(AS242:AS255)</f>
        <v>0.24523398253648795</v>
      </c>
      <c r="BG255">
        <f t="shared" ref="BG255" si="946">SUM(AW249:AW255)/SUM(AV249:AV255)</f>
        <v>0.29655172413793102</v>
      </c>
      <c r="BH255">
        <f t="shared" ref="BH255" si="947">SUM(AY249:AY255)/SUM(AX249:AX255)</f>
        <v>0.19956803455723543</v>
      </c>
      <c r="BI255">
        <f t="shared" si="688"/>
        <v>0.27403846153846156</v>
      </c>
      <c r="BJ255" s="20">
        <v>0.26100000000000001</v>
      </c>
      <c r="BK255" s="20">
        <v>0.19500000000000001</v>
      </c>
      <c r="BL255" s="20">
        <v>0.19900000000000001</v>
      </c>
      <c r="BN255" s="22">
        <f t="shared" si="750"/>
        <v>1194529</v>
      </c>
      <c r="BP255" s="21">
        <f t="shared" si="751"/>
        <v>222278</v>
      </c>
      <c r="BQ255" s="21">
        <f t="shared" si="766"/>
        <v>19353</v>
      </c>
      <c r="BT255" s="21">
        <f t="shared" si="752"/>
        <v>1907</v>
      </c>
      <c r="BU255" s="21">
        <f t="shared" si="767"/>
        <v>14279</v>
      </c>
      <c r="BX255" s="21">
        <f t="shared" si="753"/>
        <v>964</v>
      </c>
      <c r="BY255" s="21">
        <f t="shared" si="768"/>
        <v>110957</v>
      </c>
      <c r="CB255" s="21">
        <f t="shared" si="754"/>
        <v>10724</v>
      </c>
    </row>
    <row r="256" spans="1:80" x14ac:dyDescent="0.35">
      <c r="A256" s="14">
        <f t="shared" si="810"/>
        <v>44162</v>
      </c>
      <c r="B256" s="9">
        <v>1197769</v>
      </c>
      <c r="C256">
        <v>223538</v>
      </c>
      <c r="D256">
        <v>127349</v>
      </c>
      <c r="E256" s="9">
        <v>2349</v>
      </c>
      <c r="F256" s="9">
        <v>1226</v>
      </c>
      <c r="H256">
        <v>256</v>
      </c>
      <c r="I256">
        <v>183</v>
      </c>
      <c r="J256">
        <v>289</v>
      </c>
      <c r="K256">
        <v>42</v>
      </c>
      <c r="L256">
        <v>41</v>
      </c>
      <c r="M256">
        <f t="shared" ref="M256:M259" si="948">-(J256-J255)+L256</f>
        <v>60</v>
      </c>
      <c r="N256" s="7">
        <f t="shared" si="354"/>
        <v>974231</v>
      </c>
      <c r="O256" s="4">
        <f t="shared" si="932"/>
        <v>0.18662864041396965</v>
      </c>
      <c r="R256">
        <f t="shared" ref="R256" si="949">C256-C255</f>
        <v>1260</v>
      </c>
      <c r="S256">
        <f t="shared" ref="S256" si="950">N256-N255</f>
        <v>1980</v>
      </c>
      <c r="T256" s="8">
        <f t="shared" ref="T256" si="951">R256/V256</f>
        <v>0.3888888888888889</v>
      </c>
      <c r="U256" s="8">
        <f t="shared" ref="U256" si="952">SUM(R250:R256)/SUM(V250:V256)</f>
        <v>0.38628104464403396</v>
      </c>
      <c r="V256">
        <f t="shared" ref="V256" si="953">B256-B255</f>
        <v>3240</v>
      </c>
      <c r="W256">
        <f t="shared" ref="W256" si="954">C256-D256-E256</f>
        <v>93840</v>
      </c>
      <c r="X256" s="3">
        <f t="shared" ref="X256" si="955">F256/W256</f>
        <v>1.3064791133844842E-2</v>
      </c>
      <c r="Y256">
        <f t="shared" ref="Y256" si="956">E256-E255</f>
        <v>37</v>
      </c>
      <c r="Z256">
        <v>1915</v>
      </c>
      <c r="AA256">
        <v>977</v>
      </c>
      <c r="AB256">
        <v>10736</v>
      </c>
      <c r="AC256">
        <v>780</v>
      </c>
      <c r="AD256">
        <v>457</v>
      </c>
      <c r="AE256">
        <v>6242</v>
      </c>
      <c r="AF256">
        <v>12</v>
      </c>
      <c r="AG256">
        <v>6</v>
      </c>
      <c r="AH256">
        <v>134</v>
      </c>
      <c r="AI256">
        <f t="shared" ref="AI256" si="957">Z256-AC256-AF256</f>
        <v>1123</v>
      </c>
      <c r="AJ256">
        <f t="shared" ref="AJ256" si="958">AA256-AD256-AG256</f>
        <v>514</v>
      </c>
      <c r="AK256">
        <f t="shared" ref="AK256" si="959">AB256-AE256-AH256</f>
        <v>4360</v>
      </c>
      <c r="AS256">
        <v>5495</v>
      </c>
      <c r="AT256">
        <v>1185</v>
      </c>
      <c r="AU256">
        <f t="shared" si="626"/>
        <v>0.21565059144676979</v>
      </c>
      <c r="AV256">
        <v>42</v>
      </c>
      <c r="AW256">
        <v>10</v>
      </c>
      <c r="AX256">
        <v>243</v>
      </c>
      <c r="AY256">
        <v>54</v>
      </c>
      <c r="AZ256">
        <v>26</v>
      </c>
      <c r="BA256">
        <v>10</v>
      </c>
      <c r="BB256">
        <f t="shared" si="671"/>
        <v>0.23809523809523808</v>
      </c>
      <c r="BC256">
        <f t="shared" si="711"/>
        <v>0.22222222222222221</v>
      </c>
      <c r="BD256">
        <f>AZ256/AY256</f>
        <v>0.48148148148148145</v>
      </c>
      <c r="BE256">
        <f t="shared" ref="BE256" si="960">SUM(AT250:AT256)/SUM(AS250:AS256)</f>
        <v>0.22317022468863543</v>
      </c>
      <c r="BF256">
        <f t="shared" ref="BF256" si="961">SUM(AT243:AT256)/SUM(AS243:AS256)</f>
        <v>0.2403167711057384</v>
      </c>
      <c r="BG256">
        <f t="shared" ref="BG256" si="962">SUM(AW250:AW256)/SUM(AV250:AV256)</f>
        <v>0.26649746192893403</v>
      </c>
      <c r="BH256">
        <f t="shared" ref="BH256" si="963">SUM(AY250:AY256)/SUM(AX250:AX256)</f>
        <v>0.19915848527349228</v>
      </c>
      <c r="BI256">
        <f t="shared" si="688"/>
        <v>0.26943005181347152</v>
      </c>
      <c r="BJ256" s="20">
        <v>0.252</v>
      </c>
      <c r="BK256" s="20">
        <v>0.184</v>
      </c>
      <c r="BL256" s="20">
        <v>0.19400000000000001</v>
      </c>
      <c r="BN256" s="22">
        <f t="shared" si="750"/>
        <v>1197769</v>
      </c>
      <c r="BP256" s="21">
        <f t="shared" si="751"/>
        <v>223538</v>
      </c>
      <c r="BQ256" s="21">
        <f t="shared" si="766"/>
        <v>19395</v>
      </c>
      <c r="BT256" s="21">
        <f t="shared" si="752"/>
        <v>1915</v>
      </c>
      <c r="BU256" s="21">
        <f t="shared" si="767"/>
        <v>14304</v>
      </c>
      <c r="BX256" s="21">
        <f t="shared" si="753"/>
        <v>977</v>
      </c>
      <c r="BY256" s="21">
        <f t="shared" si="768"/>
        <v>111249</v>
      </c>
      <c r="CB256" s="21">
        <f t="shared" si="754"/>
        <v>10736</v>
      </c>
    </row>
    <row r="257" spans="1:80" x14ac:dyDescent="0.35">
      <c r="A257" s="14">
        <f t="shared" si="810"/>
        <v>44163</v>
      </c>
      <c r="B257" s="9">
        <v>1203506</v>
      </c>
      <c r="C257">
        <v>225780</v>
      </c>
      <c r="D257">
        <v>130008</v>
      </c>
      <c r="E257" s="9">
        <v>2360</v>
      </c>
      <c r="F257" s="9">
        <v>1221</v>
      </c>
      <c r="H257">
        <v>244</v>
      </c>
      <c r="I257">
        <v>127</v>
      </c>
      <c r="J257">
        <v>267</v>
      </c>
      <c r="K257">
        <v>37</v>
      </c>
      <c r="L257">
        <v>18</v>
      </c>
      <c r="M257">
        <f t="shared" si="948"/>
        <v>40</v>
      </c>
      <c r="N257" s="7">
        <f t="shared" si="354"/>
        <v>977726</v>
      </c>
      <c r="O257" s="4">
        <f t="shared" si="932"/>
        <v>0.18760188981193279</v>
      </c>
      <c r="R257">
        <f t="shared" ref="R257" si="964">C257-C256</f>
        <v>2242</v>
      </c>
      <c r="S257">
        <f t="shared" ref="S257" si="965">N257-N256</f>
        <v>3495</v>
      </c>
      <c r="T257" s="8">
        <f t="shared" ref="T257" si="966">R257/V257</f>
        <v>0.39079658358026842</v>
      </c>
      <c r="U257" s="8">
        <f t="shared" ref="U257" si="967">SUM(R251:R257)/SUM(V251:V257)</f>
        <v>0.38488000160936653</v>
      </c>
      <c r="V257">
        <f t="shared" ref="V257" si="968">B257-B256</f>
        <v>5737</v>
      </c>
      <c r="W257">
        <f t="shared" ref="W257" si="969">C257-D257-E257</f>
        <v>93412</v>
      </c>
      <c r="X257" s="3">
        <f t="shared" ref="X257" si="970">F257/W257</f>
        <v>1.3071125765426284E-2</v>
      </c>
      <c r="Y257">
        <f t="shared" ref="Y257" si="971">E257-E256</f>
        <v>11</v>
      </c>
      <c r="Z257">
        <v>1928</v>
      </c>
      <c r="AA257">
        <v>992</v>
      </c>
      <c r="AB257">
        <v>10813</v>
      </c>
      <c r="AC257">
        <v>816</v>
      </c>
      <c r="AD257">
        <v>462</v>
      </c>
      <c r="AE257">
        <v>6419</v>
      </c>
      <c r="AF257">
        <v>12</v>
      </c>
      <c r="AG257">
        <v>6</v>
      </c>
      <c r="AH257">
        <v>134</v>
      </c>
      <c r="AI257">
        <f t="shared" ref="AI257" si="972">Z257-AC257-AF257</f>
        <v>1100</v>
      </c>
      <c r="AJ257">
        <f t="shared" ref="AJ257" si="973">AA257-AD257-AG257</f>
        <v>524</v>
      </c>
      <c r="AK257">
        <f t="shared" ref="AK257:AK262" si="974">AB257-AE257-AH257</f>
        <v>4260</v>
      </c>
      <c r="AS257">
        <v>4834</v>
      </c>
      <c r="AT257">
        <v>928</v>
      </c>
      <c r="AU257">
        <f t="shared" si="626"/>
        <v>0.19197352089366984</v>
      </c>
      <c r="AV257">
        <v>37</v>
      </c>
      <c r="AW257">
        <v>5</v>
      </c>
      <c r="AX257">
        <v>245</v>
      </c>
      <c r="AY257">
        <v>39</v>
      </c>
      <c r="AZ257">
        <v>25</v>
      </c>
      <c r="BA257">
        <v>6</v>
      </c>
      <c r="BB257">
        <f t="shared" si="671"/>
        <v>0.13513513513513514</v>
      </c>
      <c r="BC257">
        <f t="shared" si="711"/>
        <v>0.15918367346938775</v>
      </c>
      <c r="BD257">
        <f t="shared" si="712"/>
        <v>0.64102564102564108</v>
      </c>
      <c r="BE257">
        <f t="shared" ref="BE257" si="975">SUM(AT251:AT257)/SUM(AS251:AS257)</f>
        <v>0.21745266850817591</v>
      </c>
      <c r="BF257">
        <f t="shared" ref="BF257" si="976">SUM(AT244:AT257)/SUM(AS244:AS257)</f>
        <v>0.23357530333604129</v>
      </c>
      <c r="BG257">
        <f t="shared" ref="BG257" si="977">SUM(AW251:AW257)/SUM(AV251:AV257)</f>
        <v>0.26005361930294907</v>
      </c>
      <c r="BH257">
        <f t="shared" ref="BH257" si="978">SUM(AY251:AY257)/SUM(AX251:AX257)</f>
        <v>0.18575063613231552</v>
      </c>
      <c r="BI257">
        <f t="shared" ref="BI257:BI262" si="979">SUM(BA251:BA257)/SUM(AZ251:AZ257)</f>
        <v>0.27624309392265195</v>
      </c>
      <c r="BJ257" s="20">
        <v>0.24399999999999999</v>
      </c>
      <c r="BK257" s="20">
        <v>0.17799999999999999</v>
      </c>
      <c r="BL257" s="20">
        <v>0.186</v>
      </c>
      <c r="BN257" s="22">
        <f t="shared" si="750"/>
        <v>1203506</v>
      </c>
      <c r="BP257" s="21">
        <f t="shared" si="751"/>
        <v>225780</v>
      </c>
      <c r="BQ257" s="21">
        <f t="shared" si="766"/>
        <v>19432</v>
      </c>
      <c r="BT257" s="21">
        <f t="shared" si="752"/>
        <v>1928</v>
      </c>
      <c r="BU257" s="21">
        <f t="shared" si="767"/>
        <v>14330</v>
      </c>
      <c r="BX257" s="21">
        <f t="shared" si="753"/>
        <v>992</v>
      </c>
      <c r="BY257" s="21">
        <f t="shared" si="768"/>
        <v>111492</v>
      </c>
      <c r="CB257" s="21">
        <f t="shared" si="754"/>
        <v>10813</v>
      </c>
    </row>
    <row r="258" spans="1:80" x14ac:dyDescent="0.35">
      <c r="A258" s="14">
        <f t="shared" si="810"/>
        <v>44164</v>
      </c>
      <c r="B258" s="9">
        <v>1208053</v>
      </c>
      <c r="C258">
        <v>227796</v>
      </c>
      <c r="D258">
        <v>131098</v>
      </c>
      <c r="E258" s="9">
        <v>2375</v>
      </c>
      <c r="F258" s="9">
        <v>1175</v>
      </c>
      <c r="H258">
        <v>235</v>
      </c>
      <c r="I258">
        <v>131</v>
      </c>
      <c r="J258">
        <v>253</v>
      </c>
      <c r="K258">
        <v>38</v>
      </c>
      <c r="L258">
        <v>30</v>
      </c>
      <c r="M258">
        <f t="shared" si="948"/>
        <v>44</v>
      </c>
      <c r="N258" s="7">
        <f t="shared" si="354"/>
        <v>980257</v>
      </c>
      <c r="O258" s="4">
        <f t="shared" si="932"/>
        <v>0.18856457456750655</v>
      </c>
      <c r="R258">
        <f t="shared" ref="R258" si="980">C258-C257</f>
        <v>2016</v>
      </c>
      <c r="S258">
        <f t="shared" ref="S258" si="981">N258-N257</f>
        <v>2531</v>
      </c>
      <c r="T258" s="8">
        <f t="shared" ref="T258" si="982">R258/V258</f>
        <v>0.44336925445348579</v>
      </c>
      <c r="U258" s="8">
        <f t="shared" ref="U258" si="983">SUM(R252:R258)/SUM(V252:V258)</f>
        <v>0.38930460161067343</v>
      </c>
      <c r="V258">
        <f t="shared" ref="V258" si="984">B258-B257</f>
        <v>4547</v>
      </c>
      <c r="W258">
        <f>C258-D258-E258</f>
        <v>94323</v>
      </c>
      <c r="X258" s="3">
        <f>F258/W258</f>
        <v>1.2457194957751556E-2</v>
      </c>
      <c r="Y258">
        <f t="shared" ref="Y258" si="985">E258-E257</f>
        <v>15</v>
      </c>
      <c r="Z258">
        <v>1950</v>
      </c>
      <c r="AA258">
        <v>1018</v>
      </c>
      <c r="AB258">
        <v>10886</v>
      </c>
      <c r="AC258">
        <v>835</v>
      </c>
      <c r="AD258">
        <v>465</v>
      </c>
      <c r="AE258">
        <v>6470</v>
      </c>
      <c r="AF258">
        <v>12</v>
      </c>
      <c r="AG258">
        <v>6</v>
      </c>
      <c r="AH258">
        <v>134</v>
      </c>
      <c r="AI258">
        <f t="shared" ref="AI258" si="986">Z258-AC258-AF258</f>
        <v>1103</v>
      </c>
      <c r="AJ258">
        <f t="shared" ref="AJ258" si="987">AA258-AD258-AG258</f>
        <v>547</v>
      </c>
      <c r="AK258">
        <f t="shared" si="974"/>
        <v>4282</v>
      </c>
      <c r="AS258">
        <v>4853</v>
      </c>
      <c r="AT258">
        <v>1171</v>
      </c>
      <c r="AU258">
        <f t="shared" si="626"/>
        <v>0.24129404492066764</v>
      </c>
      <c r="AV258">
        <v>35</v>
      </c>
      <c r="AW258">
        <v>7</v>
      </c>
      <c r="AX258">
        <v>168</v>
      </c>
      <c r="AY258">
        <v>27</v>
      </c>
      <c r="AZ258">
        <v>10</v>
      </c>
      <c r="BA258">
        <v>4</v>
      </c>
      <c r="BB258">
        <f t="shared" si="671"/>
        <v>0.2</v>
      </c>
      <c r="BC258">
        <f t="shared" si="711"/>
        <v>0.16071428571428573</v>
      </c>
      <c r="BD258">
        <f t="shared" si="712"/>
        <v>0.37037037037037035</v>
      </c>
      <c r="BE258">
        <f t="shared" ref="BE258" si="988">SUM(AT252:AT258)/SUM(AS252:AS258)</f>
        <v>0.2183481056656239</v>
      </c>
      <c r="BF258">
        <f t="shared" ref="BF258" si="989">SUM(AT245:AT258)/SUM(AS245:AS258)</f>
        <v>0.23197200607762788</v>
      </c>
      <c r="BG258">
        <f t="shared" ref="BG258" si="990">SUM(AW252:AW258)/SUM(AV252:AV258)</f>
        <v>0.25806451612903225</v>
      </c>
      <c r="BH258">
        <f t="shared" ref="BH258" si="991">SUM(AY252:AY258)/SUM(AX252:AX258)</f>
        <v>0.18377765173000568</v>
      </c>
      <c r="BI258">
        <f t="shared" si="979"/>
        <v>0.29629629629629628</v>
      </c>
      <c r="BJ258" s="20">
        <v>0.246</v>
      </c>
      <c r="BK258" s="20">
        <v>0.17599999999999999</v>
      </c>
      <c r="BL258" s="20">
        <v>0.20200000000000001</v>
      </c>
      <c r="BN258" s="22">
        <f t="shared" si="750"/>
        <v>1208053</v>
      </c>
      <c r="BP258" s="21">
        <f t="shared" si="751"/>
        <v>227796</v>
      </c>
      <c r="BQ258" s="21">
        <f t="shared" si="766"/>
        <v>19467</v>
      </c>
      <c r="BT258" s="21">
        <f t="shared" si="752"/>
        <v>1950</v>
      </c>
      <c r="BU258" s="21">
        <f t="shared" si="767"/>
        <v>14355</v>
      </c>
      <c r="BX258" s="21">
        <f t="shared" si="753"/>
        <v>1018</v>
      </c>
      <c r="BY258" s="21">
        <f t="shared" si="768"/>
        <v>111737</v>
      </c>
      <c r="CB258" s="21">
        <f t="shared" si="754"/>
        <v>10886</v>
      </c>
    </row>
    <row r="259" spans="1:80" x14ac:dyDescent="0.35">
      <c r="A259" s="14">
        <f t="shared" si="810"/>
        <v>44165</v>
      </c>
      <c r="B259" s="9">
        <v>1211060</v>
      </c>
      <c r="C259">
        <v>228972</v>
      </c>
      <c r="D259">
        <v>132212</v>
      </c>
      <c r="E259" s="9">
        <v>2400</v>
      </c>
      <c r="F259" s="9">
        <v>1162</v>
      </c>
      <c r="H259">
        <v>224</v>
      </c>
      <c r="I259">
        <v>138</v>
      </c>
      <c r="J259">
        <v>244</v>
      </c>
      <c r="K259">
        <v>35</v>
      </c>
      <c r="L259">
        <v>29</v>
      </c>
      <c r="M259">
        <f t="shared" si="948"/>
        <v>38</v>
      </c>
      <c r="N259" s="7">
        <f t="shared" si="354"/>
        <v>982088</v>
      </c>
      <c r="O259" s="4">
        <f t="shared" si="932"/>
        <v>0.18906742853368125</v>
      </c>
      <c r="R259">
        <f t="shared" ref="R259" si="992">C259-C258</f>
        <v>1176</v>
      </c>
      <c r="S259">
        <f t="shared" ref="S259" si="993">N259-N258</f>
        <v>1831</v>
      </c>
      <c r="T259" s="8">
        <f t="shared" ref="T259" si="994">R259/V259</f>
        <v>0.39108746258729632</v>
      </c>
      <c r="U259" s="8">
        <f t="shared" ref="U259" si="995">SUM(R253:R259)/SUM(V253:V259)</f>
        <v>0.39615190338430456</v>
      </c>
      <c r="V259">
        <f t="shared" ref="V259" si="996">B259-B258</f>
        <v>3007</v>
      </c>
      <c r="W259">
        <f t="shared" ref="W259" si="997">C259-D259-E259</f>
        <v>94360</v>
      </c>
      <c r="X259" s="3">
        <f t="shared" ref="X259" si="998">F259/W259</f>
        <v>1.2314540059347181E-2</v>
      </c>
      <c r="Y259">
        <f t="shared" ref="Y259" si="999">E259-E258</f>
        <v>25</v>
      </c>
      <c r="Z259">
        <v>1953</v>
      </c>
      <c r="AA259">
        <v>1023</v>
      </c>
      <c r="AB259">
        <v>10899</v>
      </c>
      <c r="AC259">
        <v>850</v>
      </c>
      <c r="AD259">
        <v>471</v>
      </c>
      <c r="AE259">
        <v>6550</v>
      </c>
      <c r="AF259">
        <v>12</v>
      </c>
      <c r="AG259">
        <v>6</v>
      </c>
      <c r="AH259">
        <v>135</v>
      </c>
      <c r="AI259">
        <f t="shared" ref="AI259" si="1000">Z259-AC259-AF259</f>
        <v>1091</v>
      </c>
      <c r="AJ259">
        <f t="shared" ref="AJ259" si="1001">AA259-AD259-AG259</f>
        <v>546</v>
      </c>
      <c r="AK259">
        <f t="shared" si="974"/>
        <v>4214</v>
      </c>
      <c r="AL259">
        <v>1</v>
      </c>
      <c r="AM259">
        <v>1</v>
      </c>
      <c r="AN259">
        <v>12</v>
      </c>
      <c r="AS259">
        <v>3786</v>
      </c>
      <c r="AT259">
        <v>853</v>
      </c>
      <c r="AU259">
        <f t="shared" si="626"/>
        <v>0.22530375066032751</v>
      </c>
      <c r="AV259">
        <v>15</v>
      </c>
      <c r="AW259">
        <v>5</v>
      </c>
      <c r="AX259">
        <v>142</v>
      </c>
      <c r="AY259">
        <v>20</v>
      </c>
      <c r="AZ259">
        <v>11</v>
      </c>
      <c r="BA259">
        <v>5</v>
      </c>
      <c r="BB259">
        <f t="shared" si="671"/>
        <v>0.33333333333333331</v>
      </c>
      <c r="BC259">
        <f t="shared" si="711"/>
        <v>0.14084507042253522</v>
      </c>
      <c r="BD259">
        <f t="shared" si="712"/>
        <v>0.55000000000000004</v>
      </c>
      <c r="BE259">
        <f t="shared" ref="BE259" si="1002">SUM(AT253:AT259)/SUM(AS253:AS259)</f>
        <v>0.21970755332029432</v>
      </c>
      <c r="BF259">
        <f t="shared" ref="BF259" si="1003">SUM(AT246:AT259)/SUM(AS246:AS259)</f>
        <v>0.22957745150735051</v>
      </c>
      <c r="BG259">
        <f t="shared" ref="BG259" si="1004">SUM(AW253:AW259)/SUM(AV253:AV259)</f>
        <v>0.24085365853658536</v>
      </c>
      <c r="BH259">
        <f t="shared" ref="BH259" si="1005">SUM(AY253:AY259)/SUM(AX253:AX259)</f>
        <v>0.18113858539390454</v>
      </c>
      <c r="BI259">
        <f t="shared" si="979"/>
        <v>0.31372549019607843</v>
      </c>
      <c r="BJ259" s="20">
        <v>0.24299999999999999</v>
      </c>
      <c r="BK259" s="20">
        <v>0.17299999999999999</v>
      </c>
      <c r="BL259" s="20">
        <v>0.20499999999999999</v>
      </c>
      <c r="BN259" s="22">
        <f t="shared" si="750"/>
        <v>1211060</v>
      </c>
      <c r="BP259" s="21">
        <f t="shared" si="751"/>
        <v>228972</v>
      </c>
      <c r="BQ259" s="21">
        <f t="shared" si="766"/>
        <v>19482</v>
      </c>
      <c r="BT259" s="21">
        <f t="shared" si="752"/>
        <v>1953</v>
      </c>
      <c r="BU259" s="21">
        <f t="shared" si="767"/>
        <v>14365</v>
      </c>
      <c r="BX259" s="21">
        <f t="shared" si="753"/>
        <v>1023</v>
      </c>
      <c r="BY259" s="21">
        <f t="shared" si="768"/>
        <v>111905</v>
      </c>
      <c r="CB259" s="21">
        <f t="shared" si="754"/>
        <v>10899</v>
      </c>
    </row>
    <row r="260" spans="1:80" x14ac:dyDescent="0.35">
      <c r="A260" s="14">
        <f t="shared" si="810"/>
        <v>44166</v>
      </c>
      <c r="B260" s="9">
        <v>1215670</v>
      </c>
      <c r="C260">
        <v>230898</v>
      </c>
      <c r="D260">
        <v>137430</v>
      </c>
      <c r="E260" s="9">
        <v>2427</v>
      </c>
      <c r="F260" s="9">
        <v>1172</v>
      </c>
      <c r="H260">
        <v>235</v>
      </c>
      <c r="I260">
        <v>129</v>
      </c>
      <c r="J260">
        <v>254</v>
      </c>
      <c r="K260">
        <v>41</v>
      </c>
      <c r="L260">
        <v>42</v>
      </c>
      <c r="M260">
        <f t="shared" ref="M260:M261" si="1006">-(J260-J259)+L260</f>
        <v>32</v>
      </c>
      <c r="N260" s="7">
        <f t="shared" ref="N260:N261" si="1007">B260-C260</f>
        <v>984772</v>
      </c>
      <c r="O260" s="4">
        <f t="shared" ref="O260:O261" si="1008">C260/B260</f>
        <v>0.18993476848157806</v>
      </c>
      <c r="R260">
        <f t="shared" ref="R260" si="1009">C260-C259</f>
        <v>1926</v>
      </c>
      <c r="S260">
        <f t="shared" ref="S260" si="1010">N260-N259</f>
        <v>2684</v>
      </c>
      <c r="T260" s="8">
        <f t="shared" ref="T260" si="1011">R260/V260</f>
        <v>0.41778741865509761</v>
      </c>
      <c r="U260" s="8">
        <f t="shared" ref="U260" si="1012">SUM(R254:R260)/SUM(V254:V260)</f>
        <v>0.3992862910578</v>
      </c>
      <c r="V260">
        <f t="shared" ref="V260" si="1013">B260-B259</f>
        <v>4610</v>
      </c>
      <c r="W260">
        <f t="shared" ref="W260" si="1014">C260-D260-E260</f>
        <v>91041</v>
      </c>
      <c r="X260" s="3">
        <f t="shared" ref="X260" si="1015">F260/W260</f>
        <v>1.287332081150251E-2</v>
      </c>
      <c r="Y260">
        <f t="shared" ref="Y260" si="1016">E260-E259</f>
        <v>27</v>
      </c>
      <c r="Z260">
        <v>1967</v>
      </c>
      <c r="AA260">
        <v>1026</v>
      </c>
      <c r="AB260">
        <v>10974</v>
      </c>
      <c r="AC260">
        <v>914</v>
      </c>
      <c r="AD260">
        <v>503</v>
      </c>
      <c r="AE260">
        <v>6844</v>
      </c>
      <c r="AF260">
        <v>12</v>
      </c>
      <c r="AG260">
        <v>6</v>
      </c>
      <c r="AH260">
        <v>137</v>
      </c>
      <c r="AI260">
        <f t="shared" ref="AI260" si="1017">Z260-AC260-AF260</f>
        <v>1041</v>
      </c>
      <c r="AJ260">
        <f t="shared" ref="AJ260" si="1018">AA260-AD260-AG260</f>
        <v>517</v>
      </c>
      <c r="AK260">
        <f t="shared" si="974"/>
        <v>3993</v>
      </c>
      <c r="AS260">
        <v>4613</v>
      </c>
      <c r="AT260">
        <v>1171</v>
      </c>
      <c r="AU260">
        <f t="shared" si="626"/>
        <v>0.25384782137437678</v>
      </c>
      <c r="AV260">
        <v>21</v>
      </c>
      <c r="AW260">
        <v>6</v>
      </c>
      <c r="AX260">
        <v>162</v>
      </c>
      <c r="AY260">
        <v>43</v>
      </c>
      <c r="AZ260">
        <v>14</v>
      </c>
      <c r="BA260">
        <v>3</v>
      </c>
      <c r="BB260">
        <f t="shared" si="671"/>
        <v>0.2857142857142857</v>
      </c>
      <c r="BC260">
        <f t="shared" si="711"/>
        <v>0.26543209876543211</v>
      </c>
      <c r="BD260">
        <f t="shared" si="712"/>
        <v>0.32558139534883723</v>
      </c>
      <c r="BE260">
        <f t="shared" ref="BE260" si="1019">SUM(AT254:AT260)/SUM(AS254:AS260)</f>
        <v>0.22318803852002028</v>
      </c>
      <c r="BF260">
        <f t="shared" ref="BF260" si="1020">SUM(AT247:AT260)/SUM(AS247:AS260)</f>
        <v>0.22953476113312898</v>
      </c>
      <c r="BG260">
        <f t="shared" ref="BG260" si="1021">SUM(AW254:AW260)/SUM(AV254:AV260)</f>
        <v>0.2342007434944238</v>
      </c>
      <c r="BH260">
        <f t="shared" ref="BH260" si="1022">SUM(AY254:AY260)/SUM(AX254:AX260)</f>
        <v>0.18704074816299265</v>
      </c>
      <c r="BI260">
        <f t="shared" si="979"/>
        <v>0.33082706766917291</v>
      </c>
      <c r="BJ260" s="20">
        <v>0.23599999999999999</v>
      </c>
      <c r="BK260" s="20">
        <v>0.16500000000000001</v>
      </c>
      <c r="BL260" s="20">
        <v>0.20100000000000001</v>
      </c>
      <c r="BN260" s="22">
        <f t="shared" si="750"/>
        <v>1215670</v>
      </c>
      <c r="BP260" s="21">
        <f t="shared" si="751"/>
        <v>230898</v>
      </c>
      <c r="BQ260" s="21">
        <f t="shared" si="766"/>
        <v>19503</v>
      </c>
      <c r="BT260" s="21">
        <f t="shared" si="752"/>
        <v>1967</v>
      </c>
      <c r="BU260" s="21">
        <f t="shared" si="767"/>
        <v>14376</v>
      </c>
      <c r="BX260" s="21">
        <f t="shared" si="753"/>
        <v>1026</v>
      </c>
      <c r="BY260" s="21">
        <f t="shared" si="768"/>
        <v>112047</v>
      </c>
      <c r="CB260" s="21">
        <f t="shared" si="754"/>
        <v>10974</v>
      </c>
    </row>
    <row r="261" spans="1:80" x14ac:dyDescent="0.35">
      <c r="A261" s="14">
        <f t="shared" si="810"/>
        <v>44167</v>
      </c>
      <c r="B261" s="9">
        <v>1222575</v>
      </c>
      <c r="C261">
        <v>233868</v>
      </c>
      <c r="D261">
        <v>142251</v>
      </c>
      <c r="E261" s="9">
        <v>2449</v>
      </c>
      <c r="F261" s="9">
        <v>1162</v>
      </c>
      <c r="H261">
        <v>226</v>
      </c>
      <c r="I261">
        <v>181</v>
      </c>
      <c r="J261">
        <v>262</v>
      </c>
      <c r="K261">
        <v>45</v>
      </c>
      <c r="L261">
        <v>51</v>
      </c>
      <c r="M261">
        <f t="shared" si="1006"/>
        <v>43</v>
      </c>
      <c r="N261" s="7">
        <f t="shared" si="1007"/>
        <v>988707</v>
      </c>
      <c r="O261" s="4">
        <f t="shared" si="1008"/>
        <v>0.19129133182013375</v>
      </c>
      <c r="R261">
        <f t="shared" ref="R261" si="1023">C261-C260</f>
        <v>2970</v>
      </c>
      <c r="S261">
        <f t="shared" ref="S261" si="1024">N261-N260</f>
        <v>3935</v>
      </c>
      <c r="T261" s="8">
        <f t="shared" ref="T261" si="1025">R261/V261</f>
        <v>0.43012309920347574</v>
      </c>
      <c r="U261" s="8">
        <f t="shared" ref="U261" si="1026">SUM(R255:R261)/SUM(V255:V261)</f>
        <v>0.40637678002559424</v>
      </c>
      <c r="V261">
        <f t="shared" ref="V261" si="1027">B261-B260</f>
        <v>6905</v>
      </c>
      <c r="W261">
        <f t="shared" ref="W261" si="1028">C261-D261-E261</f>
        <v>89168</v>
      </c>
      <c r="X261" s="3">
        <f t="shared" ref="X261" si="1029">F261/W261</f>
        <v>1.3031580836174412E-2</v>
      </c>
      <c r="Y261">
        <f t="shared" ref="Y261" si="1030">E261-E260</f>
        <v>22</v>
      </c>
      <c r="Z261">
        <v>1986</v>
      </c>
      <c r="AA261">
        <v>1050</v>
      </c>
      <c r="AB261">
        <v>11159</v>
      </c>
      <c r="AC261">
        <v>965</v>
      </c>
      <c r="AD261">
        <v>526</v>
      </c>
      <c r="AE261">
        <v>7086</v>
      </c>
      <c r="AF261">
        <v>12</v>
      </c>
      <c r="AG261">
        <v>6</v>
      </c>
      <c r="AH261">
        <v>137</v>
      </c>
      <c r="AI261">
        <f t="shared" ref="AI261" si="1031">Z261-AC261-AF261</f>
        <v>1009</v>
      </c>
      <c r="AJ261">
        <f t="shared" ref="AJ261" si="1032">AA261-AD261-AG261</f>
        <v>518</v>
      </c>
      <c r="AK261">
        <f t="shared" si="974"/>
        <v>3936</v>
      </c>
      <c r="AS261">
        <v>5593</v>
      </c>
      <c r="AT261">
        <v>1154</v>
      </c>
      <c r="AU261">
        <f t="shared" si="626"/>
        <v>0.20632934024673699</v>
      </c>
      <c r="AV261">
        <v>45</v>
      </c>
      <c r="AW261">
        <v>5</v>
      </c>
      <c r="AX261">
        <v>490</v>
      </c>
      <c r="AY261">
        <v>57</v>
      </c>
      <c r="AZ261">
        <v>23</v>
      </c>
      <c r="BA261">
        <v>8</v>
      </c>
      <c r="BB261">
        <f t="shared" si="671"/>
        <v>0.1111111111111111</v>
      </c>
      <c r="BC261">
        <f t="shared" si="711"/>
        <v>0.11632653061224489</v>
      </c>
      <c r="BD261">
        <f t="shared" si="712"/>
        <v>0.40350877192982454</v>
      </c>
      <c r="BE261">
        <f t="shared" ref="BE261" si="1033">SUM(AT255:AT261)/SUM(AS255:AS261)</f>
        <v>0.22132186031779549</v>
      </c>
      <c r="BF261">
        <f t="shared" ref="BF261" si="1034">SUM(AT248:AT261)/SUM(AS248:AS261)</f>
        <v>0.2255191393545159</v>
      </c>
      <c r="BG261">
        <f t="shared" ref="BG261" si="1035">SUM(AW255:AW261)/SUM(AV255:AV261)</f>
        <v>0.19028340080971659</v>
      </c>
      <c r="BH261">
        <f t="shared" ref="BH261" si="1036">SUM(AY255:AY261)/SUM(AX255:AX261)</f>
        <v>0.16417910447761194</v>
      </c>
      <c r="BI261">
        <f t="shared" si="979"/>
        <v>0.32835820895522388</v>
      </c>
      <c r="BJ261" s="20">
        <v>0.23</v>
      </c>
      <c r="BK261" s="20">
        <v>0.155</v>
      </c>
      <c r="BL261" s="20">
        <v>0.2</v>
      </c>
      <c r="BN261" s="22">
        <f t="shared" si="750"/>
        <v>1222575</v>
      </c>
      <c r="BP261" s="21">
        <f t="shared" si="751"/>
        <v>233868</v>
      </c>
      <c r="BQ261" s="21">
        <f>BQ262-AV262</f>
        <v>19548</v>
      </c>
      <c r="BT261" s="21">
        <f t="shared" si="752"/>
        <v>1986</v>
      </c>
      <c r="BU261" s="21">
        <f>BU262-AZ261</f>
        <v>14390</v>
      </c>
      <c r="BX261" s="21">
        <f t="shared" si="753"/>
        <v>1050</v>
      </c>
      <c r="BY261" s="21">
        <f>BY262-AX261</f>
        <v>112209</v>
      </c>
      <c r="CB261" s="21">
        <f t="shared" si="754"/>
        <v>11159</v>
      </c>
    </row>
    <row r="262" spans="1:80" x14ac:dyDescent="0.35">
      <c r="A262" s="14">
        <f t="shared" si="810"/>
        <v>44168</v>
      </c>
      <c r="B262" s="9">
        <v>1229577</v>
      </c>
      <c r="C262">
        <v>236796</v>
      </c>
      <c r="D262">
        <v>147153</v>
      </c>
      <c r="E262" s="9">
        <v>2519</v>
      </c>
      <c r="F262" s="9">
        <v>1124</v>
      </c>
      <c r="H262">
        <v>224</v>
      </c>
      <c r="I262">
        <v>136</v>
      </c>
      <c r="J262">
        <v>274</v>
      </c>
      <c r="K262">
        <v>44</v>
      </c>
      <c r="L262">
        <v>34</v>
      </c>
      <c r="M262">
        <f t="shared" ref="M262" si="1037">-(J262-J261)+L262</f>
        <v>22</v>
      </c>
      <c r="N262" s="7">
        <f t="shared" ref="N262" si="1038">B262-C262</f>
        <v>992781</v>
      </c>
      <c r="O262" s="4">
        <f t="shared" ref="O262" si="1039">C262/B262</f>
        <v>0.19258330303836196</v>
      </c>
      <c r="R262">
        <f t="shared" ref="R262" si="1040">C262-C261</f>
        <v>2928</v>
      </c>
      <c r="S262">
        <f t="shared" ref="S262" si="1041">N262-N261</f>
        <v>4074</v>
      </c>
      <c r="T262" s="8">
        <f t="shared" ref="T262" si="1042">R262/V262</f>
        <v>0.41816623821765209</v>
      </c>
      <c r="U262" s="8">
        <f t="shared" ref="U262" si="1043">SUM(R256:R262)/SUM(V256:V262)</f>
        <v>0.41423191052271169</v>
      </c>
      <c r="V262">
        <f t="shared" ref="V262" si="1044">B262-B261</f>
        <v>7002</v>
      </c>
      <c r="W262">
        <f t="shared" ref="W262" si="1045">C262-D262-E262</f>
        <v>87124</v>
      </c>
      <c r="X262" s="3">
        <f t="shared" ref="X262" si="1046">F262/W262</f>
        <v>1.2901152380515127E-2</v>
      </c>
      <c r="Y262">
        <f t="shared" ref="Y262" si="1047">E262-E261</f>
        <v>70</v>
      </c>
      <c r="Z262">
        <v>2007</v>
      </c>
      <c r="AA262">
        <v>1062</v>
      </c>
      <c r="AB262">
        <v>11221</v>
      </c>
      <c r="AC262">
        <v>1027</v>
      </c>
      <c r="AD262">
        <v>546</v>
      </c>
      <c r="AE262">
        <v>7332</v>
      </c>
      <c r="AF262">
        <v>12</v>
      </c>
      <c r="AG262">
        <v>6</v>
      </c>
      <c r="AH262">
        <v>139</v>
      </c>
      <c r="AI262">
        <f t="shared" ref="AI262" si="1048">Z262-AC262-AF262</f>
        <v>968</v>
      </c>
      <c r="AJ262">
        <f t="shared" ref="AJ262" si="1049">AA262-AD262-AG262</f>
        <v>510</v>
      </c>
      <c r="AK262">
        <f t="shared" si="974"/>
        <v>3750</v>
      </c>
      <c r="AS262">
        <v>7190</v>
      </c>
      <c r="AT262">
        <v>1524</v>
      </c>
      <c r="AU262">
        <f t="shared" si="626"/>
        <v>0.21196105702364396</v>
      </c>
      <c r="AV262">
        <v>44</v>
      </c>
      <c r="AW262">
        <v>9</v>
      </c>
      <c r="AX262">
        <v>205</v>
      </c>
      <c r="AY262">
        <v>34</v>
      </c>
      <c r="AZ262">
        <v>21</v>
      </c>
      <c r="BA262">
        <v>4</v>
      </c>
      <c r="BB262">
        <f t="shared" si="671"/>
        <v>0.20454545454545456</v>
      </c>
      <c r="BC262">
        <f t="shared" si="711"/>
        <v>0.16585365853658537</v>
      </c>
      <c r="BD262">
        <f t="shared" si="712"/>
        <v>0.61764705882352944</v>
      </c>
      <c r="BE262">
        <f t="shared" ref="BE262" si="1050">SUM(AT256:AT262)/SUM(AS256:AS262)</f>
        <v>0.21961280387196128</v>
      </c>
      <c r="BF262">
        <f t="shared" ref="BF262" si="1051">SUM(AT249:AT262)/SUM(AS249:AS262)</f>
        <v>0.22335051760695132</v>
      </c>
      <c r="BG262">
        <f t="shared" ref="BG262" si="1052">SUM(AW256:AW262)/SUM(AV256:AV262)</f>
        <v>0.19665271966527198</v>
      </c>
      <c r="BH262">
        <f t="shared" ref="BH262" si="1053">SUM(AY256:AY262)/SUM(AX256:AX262)</f>
        <v>0.16555891238670695</v>
      </c>
      <c r="BI262">
        <f t="shared" si="979"/>
        <v>0.30769230769230771</v>
      </c>
      <c r="BJ262" s="20">
        <v>0.215</v>
      </c>
      <c r="BK262" s="20">
        <v>0.14099999999999999</v>
      </c>
      <c r="BL262" s="20">
        <v>0.20100000000000001</v>
      </c>
      <c r="BM262" s="21">
        <f>BM264-AS262</f>
        <v>2553984</v>
      </c>
      <c r="BN262" s="22">
        <f t="shared" si="750"/>
        <v>1229577</v>
      </c>
      <c r="BP262" s="21">
        <f t="shared" si="751"/>
        <v>236796</v>
      </c>
      <c r="BQ262" s="21">
        <f>BQ263-AV263</f>
        <v>19592</v>
      </c>
      <c r="BT262" s="21">
        <f t="shared" si="752"/>
        <v>2007</v>
      </c>
      <c r="BU262" s="21">
        <f>BU263-AZ262</f>
        <v>14413</v>
      </c>
      <c r="BX262" s="21">
        <f t="shared" si="753"/>
        <v>1062</v>
      </c>
      <c r="BY262" s="21">
        <f>BY263-AX262</f>
        <v>112699</v>
      </c>
      <c r="CB262" s="21">
        <f t="shared" si="754"/>
        <v>11221</v>
      </c>
    </row>
    <row r="263" spans="1:80" x14ac:dyDescent="0.35">
      <c r="A263" s="14">
        <f t="shared" si="810"/>
        <v>44169</v>
      </c>
      <c r="B263" s="9">
        <v>1237164</v>
      </c>
      <c r="C263">
        <v>239687</v>
      </c>
      <c r="D263">
        <v>152332</v>
      </c>
      <c r="E263" s="9">
        <v>2603</v>
      </c>
      <c r="F263" s="9">
        <v>1000</v>
      </c>
      <c r="H263">
        <v>209</v>
      </c>
      <c r="I263">
        <v>123</v>
      </c>
      <c r="J263">
        <v>221</v>
      </c>
      <c r="K263">
        <v>38</v>
      </c>
      <c r="L263">
        <v>26</v>
      </c>
      <c r="M263">
        <f t="shared" ref="M263" si="1054">-(J263-J262)+L263</f>
        <v>79</v>
      </c>
      <c r="N263" s="7">
        <f t="shared" ref="N263" si="1055">B263-C263</f>
        <v>997477</v>
      </c>
      <c r="O263" s="4">
        <f t="shared" ref="O263" si="1056">C263/B263</f>
        <v>0.19373906773879615</v>
      </c>
      <c r="R263">
        <f t="shared" ref="R263" si="1057">C263-C262</f>
        <v>2891</v>
      </c>
      <c r="S263">
        <f t="shared" ref="S263" si="1058">N263-N262</f>
        <v>4696</v>
      </c>
      <c r="T263" s="8">
        <f t="shared" ref="T263" si="1059">R263/V263</f>
        <v>0.38104652695400026</v>
      </c>
      <c r="U263" s="8">
        <f t="shared" ref="U263" si="1060">SUM(R257:R263)/SUM(V257:V263)</f>
        <v>0.40992511740068538</v>
      </c>
      <c r="V263">
        <f t="shared" ref="V263" si="1061">B263-B262</f>
        <v>7587</v>
      </c>
      <c r="W263">
        <f t="shared" ref="W263" si="1062">C263-D263-E263</f>
        <v>84752</v>
      </c>
      <c r="X263" s="3">
        <f t="shared" ref="X263" si="1063">F263/W263</f>
        <v>1.1799131583915424E-2</v>
      </c>
      <c r="Y263">
        <f t="shared" ref="Y263:Y264" si="1064">E263-E262</f>
        <v>84</v>
      </c>
      <c r="Z263">
        <v>2030</v>
      </c>
      <c r="AA263">
        <v>1076</v>
      </c>
      <c r="AB263">
        <v>11297</v>
      </c>
      <c r="AC263">
        <v>1103</v>
      </c>
      <c r="AD263">
        <v>577</v>
      </c>
      <c r="AE263">
        <v>7600</v>
      </c>
      <c r="AF263">
        <v>13</v>
      </c>
      <c r="AG263">
        <v>8</v>
      </c>
      <c r="AH263">
        <v>147</v>
      </c>
      <c r="AI263">
        <f t="shared" ref="AI263" si="1065">Z263-AC263-AF263</f>
        <v>914</v>
      </c>
      <c r="AJ263">
        <f t="shared" ref="AJ263" si="1066">AA263-AD263-AG263</f>
        <v>491</v>
      </c>
      <c r="AK263">
        <f t="shared" ref="AK263" si="1067">AB263-AE263-AH263</f>
        <v>3550</v>
      </c>
      <c r="AL263">
        <v>0</v>
      </c>
      <c r="AM263">
        <v>0</v>
      </c>
      <c r="AN263">
        <v>9</v>
      </c>
      <c r="AS263">
        <v>6883</v>
      </c>
      <c r="AT263">
        <v>1396</v>
      </c>
      <c r="AU263">
        <f t="shared" si="626"/>
        <v>0.20281853842801104</v>
      </c>
      <c r="AV263">
        <v>48</v>
      </c>
      <c r="AW263">
        <v>10</v>
      </c>
      <c r="AX263">
        <v>241</v>
      </c>
      <c r="AY263">
        <v>40</v>
      </c>
      <c r="AZ263">
        <v>27</v>
      </c>
      <c r="BA263">
        <v>7</v>
      </c>
      <c r="BB263">
        <f t="shared" si="671"/>
        <v>0.20833333333333334</v>
      </c>
      <c r="BC263">
        <f t="shared" si="711"/>
        <v>0.16597510373443983</v>
      </c>
      <c r="BD263">
        <f t="shared" si="712"/>
        <v>0.67500000000000004</v>
      </c>
      <c r="BE263">
        <f t="shared" ref="BE263" si="1068">SUM(AT257:AT263)/SUM(AS257:AS263)</f>
        <v>0.21712756940029668</v>
      </c>
      <c r="BF263">
        <f t="shared" ref="BF263" si="1069">SUM(AT250:AT263)/SUM(AS250:AS263)</f>
        <v>0.22071922039689276</v>
      </c>
      <c r="BG263">
        <f t="shared" ref="BG263" si="1070">SUM(AW257:AW263)/SUM(AV257:AV263)</f>
        <v>0.19183673469387755</v>
      </c>
      <c r="BH263">
        <f t="shared" ref="BH263" si="1071">SUM(AY257:AY263)/SUM(AX257:AX263)</f>
        <v>0.15728977616454931</v>
      </c>
      <c r="BI263">
        <f t="shared" ref="BI263" si="1072">SUM(BA257:BA263)/SUM(AZ257:AZ263)</f>
        <v>0.28244274809160308</v>
      </c>
      <c r="BJ263" s="20">
        <v>0.21</v>
      </c>
      <c r="BK263" s="20">
        <v>0.13700000000000001</v>
      </c>
      <c r="BL263" s="20">
        <v>0.185</v>
      </c>
      <c r="BN263" s="22">
        <f t="shared" si="750"/>
        <v>1237164</v>
      </c>
      <c r="BP263" s="21">
        <f t="shared" si="751"/>
        <v>239687</v>
      </c>
      <c r="BQ263" s="21">
        <f>BQ264-AV264</f>
        <v>19640</v>
      </c>
      <c r="BT263" s="21">
        <f t="shared" si="752"/>
        <v>2030</v>
      </c>
      <c r="BU263" s="21">
        <f>BU264-AZ263</f>
        <v>14434</v>
      </c>
      <c r="BX263" s="21">
        <f t="shared" si="753"/>
        <v>1076</v>
      </c>
      <c r="BY263" s="21">
        <f>BY264-AX263</f>
        <v>112904</v>
      </c>
      <c r="CB263" s="21">
        <f t="shared" si="754"/>
        <v>11297</v>
      </c>
    </row>
    <row r="264" spans="1:80" x14ac:dyDescent="0.35">
      <c r="A264" s="14">
        <f t="shared" si="810"/>
        <v>44170</v>
      </c>
      <c r="B264" s="9">
        <v>1243590</v>
      </c>
      <c r="C264">
        <v>242063</v>
      </c>
      <c r="D264">
        <v>157028</v>
      </c>
      <c r="E264" s="9">
        <v>2665</v>
      </c>
      <c r="F264" s="9">
        <v>960</v>
      </c>
      <c r="H264">
        <v>204</v>
      </c>
      <c r="I264">
        <v>131</v>
      </c>
      <c r="J264">
        <v>200</v>
      </c>
      <c r="K264">
        <v>33</v>
      </c>
      <c r="L264">
        <v>30</v>
      </c>
      <c r="M264">
        <f t="shared" ref="M264" si="1073">-(J264-J263)+L264</f>
        <v>51</v>
      </c>
      <c r="N264" s="7">
        <f t="shared" ref="N264" si="1074">B264-C264</f>
        <v>1001527</v>
      </c>
      <c r="O264" s="4">
        <f t="shared" ref="O264" si="1075">C264/B264</f>
        <v>0.19464855780442109</v>
      </c>
      <c r="R264">
        <f t="shared" ref="R264" si="1076">C264-C263</f>
        <v>2376</v>
      </c>
      <c r="S264">
        <f t="shared" ref="S264" si="1077">N264-N263</f>
        <v>4050</v>
      </c>
      <c r="T264" s="8">
        <f t="shared" ref="T264" si="1078">R264/V264</f>
        <v>0.36974789915966388</v>
      </c>
      <c r="U264" s="8">
        <f t="shared" ref="U264" si="1079">SUM(R258:R264)/SUM(V258:V264)</f>
        <v>0.40622193393872869</v>
      </c>
      <c r="V264">
        <f t="shared" ref="V264" si="1080">B264-B263</f>
        <v>6426</v>
      </c>
      <c r="W264">
        <f t="shared" ref="W264" si="1081">C264-D264-E264</f>
        <v>82370</v>
      </c>
      <c r="X264" s="3">
        <f t="shared" ref="X264" si="1082">F264/W264</f>
        <v>1.1654728663348306E-2</v>
      </c>
      <c r="Y264">
        <f t="shared" si="1064"/>
        <v>62</v>
      </c>
      <c r="Z264">
        <v>2046</v>
      </c>
      <c r="AA264">
        <v>1089</v>
      </c>
      <c r="AB264">
        <v>11373</v>
      </c>
      <c r="AC264">
        <v>1159</v>
      </c>
      <c r="AD264">
        <v>613</v>
      </c>
      <c r="AE264">
        <v>7842</v>
      </c>
      <c r="AF264">
        <v>13</v>
      </c>
      <c r="AG264">
        <v>11</v>
      </c>
      <c r="AH264">
        <v>149</v>
      </c>
      <c r="AI264">
        <f t="shared" ref="AI264" si="1083">Z264-AC264-AF264</f>
        <v>874</v>
      </c>
      <c r="AJ264">
        <f t="shared" ref="AJ264" si="1084">AA264-AD264-AG264</f>
        <v>465</v>
      </c>
      <c r="AK264">
        <f t="shared" ref="AK264:AK265" si="1085">AB264-AE264-AH264</f>
        <v>3382</v>
      </c>
      <c r="BE264">
        <f t="shared" ref="BE264:BE270" si="1086">SUM(AT258:AT264)/SUM(AS258:AS264)</f>
        <v>0.22082143508111063</v>
      </c>
      <c r="BF264">
        <f t="shared" ref="BF264:BF270" si="1087">SUM(AT251:AT264)/SUM(AS251:AS264)</f>
        <v>0.21879658243955644</v>
      </c>
      <c r="BG264">
        <f t="shared" ref="BG264:BG270" si="1088">SUM(AW258:AW264)/SUM(AV258:AV264)</f>
        <v>0.20192307692307693</v>
      </c>
      <c r="BH264">
        <f t="shared" ref="BH264:BH270" si="1089">SUM(AY258:AY264)/SUM(AX258:AX264)</f>
        <v>0.15696022727272727</v>
      </c>
      <c r="BI264">
        <f t="shared" ref="BI264:BI270" si="1090">SUM(BA258:BA264)/SUM(AZ258:AZ264)</f>
        <v>0.29245283018867924</v>
      </c>
      <c r="BJ264" s="20">
        <v>0.2</v>
      </c>
      <c r="BK264" s="20">
        <v>0.13500000000000001</v>
      </c>
      <c r="BL264" s="20">
        <v>0.188</v>
      </c>
      <c r="BM264" s="21">
        <v>2561174</v>
      </c>
      <c r="BN264" s="21">
        <v>1243592</v>
      </c>
      <c r="BO264" s="21">
        <v>261722</v>
      </c>
      <c r="BP264" s="21">
        <v>242065</v>
      </c>
      <c r="BQ264" s="21">
        <v>19640</v>
      </c>
      <c r="BR264" s="21">
        <v>8819</v>
      </c>
      <c r="BS264" s="21">
        <v>2145</v>
      </c>
      <c r="BT264" s="21">
        <v>2046</v>
      </c>
      <c r="BU264" s="21">
        <v>14461</v>
      </c>
      <c r="BV264" s="21">
        <v>5195</v>
      </c>
      <c r="BW264" s="21">
        <v>1154</v>
      </c>
      <c r="BX264" s="21">
        <v>1089</v>
      </c>
      <c r="BY264" s="21">
        <v>113145</v>
      </c>
      <c r="BZ264" s="21">
        <v>53329</v>
      </c>
      <c r="CA264" s="21">
        <v>12426</v>
      </c>
      <c r="CB264" s="21">
        <v>11372</v>
      </c>
    </row>
    <row r="265" spans="1:80" x14ac:dyDescent="0.35">
      <c r="A265" s="14">
        <f t="shared" si="810"/>
        <v>44171</v>
      </c>
      <c r="B265" s="9">
        <v>1248997</v>
      </c>
      <c r="C265">
        <v>243929</v>
      </c>
      <c r="D265">
        <v>158994</v>
      </c>
      <c r="E265" s="9">
        <v>2683</v>
      </c>
      <c r="F265" s="9">
        <v>918</v>
      </c>
      <c r="H265">
        <v>195</v>
      </c>
      <c r="I265">
        <v>141</v>
      </c>
      <c r="J265">
        <v>186</v>
      </c>
      <c r="K265">
        <v>30</v>
      </c>
      <c r="L265">
        <v>29</v>
      </c>
      <c r="M265">
        <f t="shared" ref="M265:M266" si="1091">-(J265-J264)+L265</f>
        <v>43</v>
      </c>
      <c r="N265" s="7">
        <f t="shared" ref="N265:N266" si="1092">B265-C265</f>
        <v>1005068</v>
      </c>
      <c r="O265" s="4">
        <f t="shared" ref="O265" si="1093">C265/B265</f>
        <v>0.19529990864669811</v>
      </c>
      <c r="R265">
        <f t="shared" ref="R265" si="1094">C265-C264</f>
        <v>1866</v>
      </c>
      <c r="S265">
        <f t="shared" ref="S265" si="1095">N265-N264</f>
        <v>3541</v>
      </c>
      <c r="T265" s="8">
        <f t="shared" ref="T265" si="1096">R265/V265</f>
        <v>0.34510819308304053</v>
      </c>
      <c r="U265" s="8">
        <f t="shared" ref="U265" si="1097">SUM(R259:R265)/SUM(V259:V265)</f>
        <v>0.39402598671355998</v>
      </c>
      <c r="V265">
        <f t="shared" ref="V265" si="1098">B265-B264</f>
        <v>5407</v>
      </c>
      <c r="W265">
        <f t="shared" ref="W265" si="1099">C265-D265-E265</f>
        <v>82252</v>
      </c>
      <c r="X265" s="3">
        <f t="shared" ref="X265" si="1100">F265/W265</f>
        <v>1.1160822837134659E-2</v>
      </c>
      <c r="Y265">
        <f t="shared" ref="Y265" si="1101">E265-E264</f>
        <v>18</v>
      </c>
      <c r="Z265">
        <v>2053</v>
      </c>
      <c r="AA265">
        <v>1097</v>
      </c>
      <c r="AB265">
        <v>11434</v>
      </c>
      <c r="AC265">
        <v>1189</v>
      </c>
      <c r="AD265">
        <v>624</v>
      </c>
      <c r="AE265">
        <v>7920</v>
      </c>
      <c r="AF265">
        <v>14</v>
      </c>
      <c r="AG265">
        <v>12</v>
      </c>
      <c r="AH265">
        <v>152</v>
      </c>
      <c r="AI265">
        <f t="shared" ref="AI265" si="1102">Z265-AC265-AF265</f>
        <v>850</v>
      </c>
      <c r="AJ265">
        <f t="shared" ref="AJ265" si="1103">AA265-AD265-AG265</f>
        <v>461</v>
      </c>
      <c r="AK265">
        <f t="shared" si="1085"/>
        <v>3362</v>
      </c>
      <c r="AS265">
        <f t="shared" ref="AS265:AS270" si="1104">BM265-BM264</f>
        <v>18816</v>
      </c>
      <c r="AT265">
        <f t="shared" ref="AT265:AT270" si="1105">BO265-BO264</f>
        <v>2030</v>
      </c>
      <c r="AU265">
        <f t="shared" si="626"/>
        <v>0.10788690476190477</v>
      </c>
      <c r="AV265">
        <f>BQ265-BQ264</f>
        <v>74</v>
      </c>
      <c r="AW265">
        <f>BS265-BS264</f>
        <v>8</v>
      </c>
      <c r="AX265">
        <f>BY265-BY264</f>
        <v>687</v>
      </c>
      <c r="AY265">
        <f>CA265-CA264</f>
        <v>73</v>
      </c>
      <c r="AZ265">
        <f>BU265-BU264</f>
        <v>204</v>
      </c>
      <c r="BA265">
        <f>BW265-BW264</f>
        <v>8</v>
      </c>
      <c r="BB265">
        <f t="shared" ref="BB265:BB270" si="1106">AW265/AV265</f>
        <v>0.10810810810810811</v>
      </c>
      <c r="BC265">
        <f t="shared" ref="BC265:BC270" si="1107">AY265/AX265</f>
        <v>0.10625909752547306</v>
      </c>
      <c r="BD265">
        <f t="shared" ref="BD265:BD270" si="1108">AZ265/AY265</f>
        <v>2.7945205479452055</v>
      </c>
      <c r="BE265">
        <f t="shared" si="1086"/>
        <v>0.17337514131524498</v>
      </c>
      <c r="BF265">
        <f t="shared" si="1087"/>
        <v>0.19565615145351029</v>
      </c>
      <c r="BG265">
        <f t="shared" si="1088"/>
        <v>0.17408906882591094</v>
      </c>
      <c r="BH265">
        <f t="shared" si="1089"/>
        <v>0.13855734302023873</v>
      </c>
      <c r="BI265">
        <f t="shared" si="1090"/>
        <v>0.11666666666666667</v>
      </c>
      <c r="BJ265" s="20">
        <v>0.187</v>
      </c>
      <c r="BK265" s="20">
        <v>0.13800000000000001</v>
      </c>
      <c r="BL265" s="20">
        <v>0.186</v>
      </c>
      <c r="BM265" s="21">
        <v>2579990</v>
      </c>
      <c r="BN265" s="21">
        <v>1248997</v>
      </c>
      <c r="BO265" s="21">
        <v>263752</v>
      </c>
      <c r="BP265" s="21">
        <v>243929</v>
      </c>
      <c r="BQ265" s="21">
        <v>19714</v>
      </c>
      <c r="BR265" s="21">
        <v>8841</v>
      </c>
      <c r="BS265" s="21">
        <v>2153</v>
      </c>
      <c r="BT265" s="21">
        <v>2053</v>
      </c>
      <c r="BU265" s="21">
        <v>14665</v>
      </c>
      <c r="BV265" s="21">
        <v>5203</v>
      </c>
      <c r="BW265" s="21">
        <v>1162</v>
      </c>
      <c r="BX265" s="21">
        <v>1097</v>
      </c>
      <c r="BY265" s="21">
        <v>113832</v>
      </c>
      <c r="BZ265" s="21">
        <v>53524</v>
      </c>
      <c r="CA265" s="21">
        <v>12499</v>
      </c>
      <c r="CB265" s="21">
        <v>11434</v>
      </c>
    </row>
    <row r="266" spans="1:80" x14ac:dyDescent="0.35">
      <c r="A266" s="14">
        <f t="shared" si="810"/>
        <v>44172</v>
      </c>
      <c r="B266" s="9">
        <v>1251393</v>
      </c>
      <c r="C266">
        <v>244848</v>
      </c>
      <c r="D266">
        <v>160837</v>
      </c>
      <c r="E266" s="9">
        <v>2717</v>
      </c>
      <c r="F266" s="9">
        <v>898</v>
      </c>
      <c r="H266">
        <v>200</v>
      </c>
      <c r="I266">
        <v>94</v>
      </c>
      <c r="J266">
        <v>175</v>
      </c>
      <c r="K266">
        <v>32</v>
      </c>
      <c r="L266">
        <v>14</v>
      </c>
      <c r="M266">
        <f t="shared" si="1091"/>
        <v>25</v>
      </c>
      <c r="N266" s="7">
        <f t="shared" si="1092"/>
        <v>1006545</v>
      </c>
      <c r="O266" s="4">
        <f t="shared" ref="O266" si="1109">C266/B266</f>
        <v>0.1956603560991631</v>
      </c>
      <c r="R266">
        <f t="shared" ref="R266" si="1110">C266-C265</f>
        <v>919</v>
      </c>
      <c r="S266">
        <f t="shared" ref="S266" si="1111">N266-N265</f>
        <v>1477</v>
      </c>
      <c r="T266" s="8">
        <f t="shared" ref="T266" si="1112">R266/V266</f>
        <v>0.38355592654424042</v>
      </c>
      <c r="U266" s="8">
        <f t="shared" ref="U266" si="1113">SUM(R260:R266)/SUM(V260:V266)</f>
        <v>0.39362308779411398</v>
      </c>
      <c r="V266">
        <f t="shared" ref="V266" si="1114">B266-B265</f>
        <v>2396</v>
      </c>
      <c r="W266">
        <f t="shared" ref="W266" si="1115">C266-D266-E266</f>
        <v>81294</v>
      </c>
      <c r="X266" s="3">
        <f t="shared" ref="X266" si="1116">F266/W266</f>
        <v>1.104632568209216E-2</v>
      </c>
      <c r="Y266">
        <f t="shared" ref="Y266" si="1117">E266-E265</f>
        <v>34</v>
      </c>
      <c r="Z266">
        <v>2058</v>
      </c>
      <c r="AA266">
        <v>1098</v>
      </c>
      <c r="AB266">
        <v>11456</v>
      </c>
      <c r="AC266">
        <v>1222</v>
      </c>
      <c r="AD266">
        <v>640</v>
      </c>
      <c r="AE266">
        <v>8020</v>
      </c>
      <c r="AF266">
        <v>14</v>
      </c>
      <c r="AG266">
        <v>12</v>
      </c>
      <c r="AH266">
        <v>156</v>
      </c>
      <c r="AI266">
        <f t="shared" ref="AI266:AI268" si="1118">Z266-AC266-AF266</f>
        <v>822</v>
      </c>
      <c r="AJ266">
        <f t="shared" ref="AJ266:AJ268" si="1119">AA266-AD266-AG266</f>
        <v>446</v>
      </c>
      <c r="AK266">
        <f t="shared" ref="AK266:AK268" si="1120">AB266-AE266-AH266</f>
        <v>3280</v>
      </c>
      <c r="AV266">
        <f t="shared" ref="AV266:AV270" si="1121">BQ266-BQ265</f>
        <v>54</v>
      </c>
      <c r="AW266">
        <f t="shared" ref="AW266:AW270" si="1122">BS266-BS265</f>
        <v>2</v>
      </c>
      <c r="AX266">
        <f t="shared" ref="AX266:AX270" si="1123">BY266-BY265</f>
        <v>285</v>
      </c>
      <c r="AY266">
        <f t="shared" ref="AY266:AY270" si="1124">CA266-CA265</f>
        <v>19</v>
      </c>
      <c r="AZ266">
        <f t="shared" ref="AZ266:AZ270" si="1125">BU266-BU265</f>
        <v>29</v>
      </c>
      <c r="BA266">
        <f t="shared" ref="BA266:BA270" si="1126">BW266-BW265</f>
        <v>3</v>
      </c>
      <c r="BB266">
        <f t="shared" si="1106"/>
        <v>3.7037037037037035E-2</v>
      </c>
      <c r="BC266">
        <f t="shared" si="1107"/>
        <v>6.6666666666666666E-2</v>
      </c>
      <c r="BD266">
        <f t="shared" si="1108"/>
        <v>1.5263157894736843</v>
      </c>
      <c r="BE266">
        <f t="shared" si="1086"/>
        <v>0.16881308736512357</v>
      </c>
      <c r="BF266">
        <f t="shared" si="1087"/>
        <v>0.19421684506583917</v>
      </c>
      <c r="BG266">
        <f t="shared" si="1088"/>
        <v>0.13986013986013987</v>
      </c>
      <c r="BH266">
        <f t="shared" si="1089"/>
        <v>0.1285024154589372</v>
      </c>
      <c r="BI266">
        <f t="shared" si="1090"/>
        <v>0.10377358490566038</v>
      </c>
      <c r="BJ266" s="20">
        <v>0.18099999999999999</v>
      </c>
      <c r="BK266" s="20">
        <v>0.13700000000000001</v>
      </c>
      <c r="BL266" s="20">
        <v>0.184</v>
      </c>
      <c r="BN266" s="22">
        <v>1251393</v>
      </c>
      <c r="BP266" s="21">
        <f>C266</f>
        <v>244848</v>
      </c>
      <c r="BQ266" s="21">
        <v>19768</v>
      </c>
      <c r="BR266" s="21">
        <v>8858</v>
      </c>
      <c r="BS266" s="21">
        <v>2155</v>
      </c>
      <c r="BT266" s="21">
        <v>2058</v>
      </c>
      <c r="BU266" s="21">
        <v>14694</v>
      </c>
      <c r="BV266" s="21">
        <v>5210</v>
      </c>
      <c r="BW266" s="21">
        <v>1165</v>
      </c>
      <c r="BX266" s="21">
        <v>1098</v>
      </c>
      <c r="BY266" s="21">
        <v>114117</v>
      </c>
      <c r="BZ266" s="21">
        <v>53602</v>
      </c>
      <c r="CA266" s="21">
        <v>12518</v>
      </c>
      <c r="CB266" s="21">
        <v>11456</v>
      </c>
    </row>
    <row r="267" spans="1:80" x14ac:dyDescent="0.35">
      <c r="A267" s="14">
        <f t="shared" si="810"/>
        <v>44173</v>
      </c>
      <c r="B267" s="9">
        <v>1255021</v>
      </c>
      <c r="C267">
        <v>246240</v>
      </c>
      <c r="D267">
        <v>168057</v>
      </c>
      <c r="E267" s="9">
        <v>2898</v>
      </c>
      <c r="F267" s="9">
        <v>900</v>
      </c>
      <c r="H267">
        <v>191</v>
      </c>
      <c r="I267">
        <v>111</v>
      </c>
      <c r="J267">
        <v>168</v>
      </c>
      <c r="K267">
        <v>27</v>
      </c>
      <c r="L267">
        <v>20</v>
      </c>
      <c r="M267">
        <f t="shared" ref="M267" si="1127">-(J267-J266)+L267</f>
        <v>27</v>
      </c>
      <c r="N267" s="7">
        <f t="shared" ref="N267" si="1128">B267-C267</f>
        <v>1008781</v>
      </c>
      <c r="O267" s="4">
        <f t="shared" ref="O267" si="1129">C267/B267</f>
        <v>0.19620388822179072</v>
      </c>
      <c r="R267">
        <f t="shared" ref="R267" si="1130">C267-C266</f>
        <v>1392</v>
      </c>
      <c r="S267">
        <f t="shared" ref="S267" si="1131">N267-N266</f>
        <v>2236</v>
      </c>
      <c r="T267" s="8">
        <f t="shared" ref="T267" si="1132">R267/V267</f>
        <v>0.38368246968026459</v>
      </c>
      <c r="U267" s="8">
        <f t="shared" ref="U267" si="1133">SUM(R261:R267)/SUM(V261:V267)</f>
        <v>0.38987573378059009</v>
      </c>
      <c r="V267">
        <f t="shared" ref="V267" si="1134">B267-B266</f>
        <v>3628</v>
      </c>
      <c r="W267">
        <f t="shared" ref="W267" si="1135">C267-D267-E267</f>
        <v>75285</v>
      </c>
      <c r="X267" s="3">
        <f t="shared" ref="X267" si="1136">F267/W267</f>
        <v>1.1954572624028692E-2</v>
      </c>
      <c r="Y267">
        <f t="shared" ref="Y267" si="1137">E267-E266</f>
        <v>181</v>
      </c>
      <c r="Z267">
        <v>2067</v>
      </c>
      <c r="AA267">
        <v>1102</v>
      </c>
      <c r="AB267">
        <v>11469</v>
      </c>
      <c r="AC267">
        <v>1222</v>
      </c>
      <c r="AD267">
        <v>640</v>
      </c>
      <c r="AE267">
        <v>8019</v>
      </c>
      <c r="AF267">
        <v>27</v>
      </c>
      <c r="AG267">
        <v>8</v>
      </c>
      <c r="AH267">
        <v>158</v>
      </c>
      <c r="AI267">
        <f t="shared" si="1118"/>
        <v>818</v>
      </c>
      <c r="AJ267">
        <f t="shared" si="1119"/>
        <v>454</v>
      </c>
      <c r="AK267">
        <f t="shared" si="1120"/>
        <v>3292</v>
      </c>
      <c r="AV267">
        <f t="shared" si="1121"/>
        <v>250</v>
      </c>
      <c r="AW267">
        <f t="shared" si="1122"/>
        <v>18</v>
      </c>
      <c r="AX267">
        <f t="shared" si="1123"/>
        <v>1245</v>
      </c>
      <c r="AY267">
        <f t="shared" si="1124"/>
        <v>63</v>
      </c>
      <c r="AZ267">
        <f t="shared" si="1125"/>
        <v>232</v>
      </c>
      <c r="BA267">
        <f t="shared" si="1126"/>
        <v>14</v>
      </c>
      <c r="BB267">
        <f t="shared" si="1106"/>
        <v>7.1999999999999995E-2</v>
      </c>
      <c r="BC267">
        <f t="shared" si="1107"/>
        <v>5.0602409638554217E-2</v>
      </c>
      <c r="BD267">
        <f t="shared" si="1108"/>
        <v>3.6825396825396823</v>
      </c>
      <c r="BE267">
        <f t="shared" si="1086"/>
        <v>0.15861961436515773</v>
      </c>
      <c r="BF267">
        <f t="shared" si="1087"/>
        <v>0.19130892201893715</v>
      </c>
      <c r="BG267">
        <f t="shared" si="1088"/>
        <v>0.10097087378640776</v>
      </c>
      <c r="BH267">
        <f t="shared" si="1089"/>
        <v>9.0707262924199172E-2</v>
      </c>
      <c r="BI267">
        <f t="shared" si="1090"/>
        <v>8.2089552238805971E-2</v>
      </c>
      <c r="BJ267" s="20">
        <v>0.17100000000000001</v>
      </c>
      <c r="BK267" s="20">
        <v>0.13900000000000001</v>
      </c>
      <c r="BL267" s="20">
        <v>0.17899999999999999</v>
      </c>
      <c r="BM267" s="21">
        <v>2619543</v>
      </c>
      <c r="BN267" s="21">
        <v>1256462</v>
      </c>
      <c r="BO267" s="21">
        <v>266756</v>
      </c>
      <c r="BP267" s="21">
        <v>246784</v>
      </c>
      <c r="BQ267" s="21">
        <v>20018</v>
      </c>
      <c r="BR267" s="21">
        <v>8895</v>
      </c>
      <c r="BS267" s="21">
        <v>2173</v>
      </c>
      <c r="BT267" s="21">
        <v>2076</v>
      </c>
      <c r="BU267" s="21">
        <v>14926</v>
      </c>
      <c r="BV267" s="21">
        <v>5234</v>
      </c>
      <c r="BW267" s="21">
        <v>1179</v>
      </c>
      <c r="BX267" s="21">
        <v>1111</v>
      </c>
      <c r="BY267" s="21">
        <v>115362</v>
      </c>
      <c r="BZ267" s="21">
        <v>53720</v>
      </c>
      <c r="CA267" s="21">
        <v>12581</v>
      </c>
      <c r="CB267" s="21">
        <v>11515</v>
      </c>
    </row>
    <row r="268" spans="1:80" x14ac:dyDescent="0.35">
      <c r="A268" s="14">
        <f t="shared" si="810"/>
        <v>44174</v>
      </c>
      <c r="B268" s="9">
        <v>1256466</v>
      </c>
      <c r="C268">
        <v>246789</v>
      </c>
      <c r="D268">
        <v>168056</v>
      </c>
      <c r="E268" s="9">
        <v>2919</v>
      </c>
      <c r="F268" s="9">
        <v>894</v>
      </c>
      <c r="H268">
        <v>196</v>
      </c>
      <c r="I268">
        <v>141</v>
      </c>
      <c r="J268">
        <v>181</v>
      </c>
      <c r="K268">
        <v>29</v>
      </c>
      <c r="L268">
        <v>35</v>
      </c>
      <c r="M268">
        <f t="shared" ref="M268" si="1138">-(J268-J267)+L268</f>
        <v>22</v>
      </c>
      <c r="N268" s="7">
        <f t="shared" ref="N268" si="1139">B268-C268</f>
        <v>1009677</v>
      </c>
      <c r="O268" s="4">
        <f t="shared" ref="O268" si="1140">C268/B268</f>
        <v>0.19641518353859158</v>
      </c>
      <c r="R268">
        <f t="shared" ref="R268" si="1141">C268-C267</f>
        <v>549</v>
      </c>
      <c r="S268">
        <f t="shared" ref="S268" si="1142">N268-N267</f>
        <v>896</v>
      </c>
      <c r="T268" s="8">
        <f t="shared" ref="T268" si="1143">R268/V268</f>
        <v>0.37993079584775086</v>
      </c>
      <c r="U268" s="8">
        <f t="shared" ref="U268" si="1144">SUM(R262:R268)/SUM(V262:V268)</f>
        <v>0.38125165973267239</v>
      </c>
      <c r="V268">
        <f t="shared" ref="V268" si="1145">B268-B267</f>
        <v>1445</v>
      </c>
      <c r="W268">
        <f t="shared" ref="W268" si="1146">C268-D268-E268</f>
        <v>75814</v>
      </c>
      <c r="X268" s="3">
        <f t="shared" ref="X268" si="1147">F268/W268</f>
        <v>1.1792017305510856E-2</v>
      </c>
      <c r="Y268">
        <f t="shared" ref="Y268" si="1148">E268-E267</f>
        <v>21</v>
      </c>
      <c r="Z268">
        <v>2068</v>
      </c>
      <c r="AA268">
        <v>1105</v>
      </c>
      <c r="AB268">
        <v>11502</v>
      </c>
      <c r="AC268">
        <v>1319</v>
      </c>
      <c r="AD268">
        <v>682</v>
      </c>
      <c r="AE268">
        <v>8388</v>
      </c>
      <c r="AF268">
        <v>27</v>
      </c>
      <c r="AG268">
        <v>8</v>
      </c>
      <c r="AH268">
        <v>161</v>
      </c>
      <c r="AI268">
        <f t="shared" si="1118"/>
        <v>722</v>
      </c>
      <c r="AJ268">
        <f t="shared" si="1119"/>
        <v>415</v>
      </c>
      <c r="AK268">
        <f t="shared" si="1120"/>
        <v>2953</v>
      </c>
      <c r="AS268">
        <f t="shared" si="1104"/>
        <v>23942</v>
      </c>
      <c r="AT268">
        <f t="shared" si="1105"/>
        <v>2203</v>
      </c>
      <c r="AU268">
        <f t="shared" si="626"/>
        <v>9.2014033915295293E-2</v>
      </c>
      <c r="AV268">
        <f t="shared" si="1121"/>
        <v>101</v>
      </c>
      <c r="AW268">
        <f t="shared" si="1122"/>
        <v>13</v>
      </c>
      <c r="AX268">
        <f t="shared" si="1123"/>
        <v>882</v>
      </c>
      <c r="AY268">
        <f t="shared" si="1124"/>
        <v>77</v>
      </c>
      <c r="AZ268">
        <f t="shared" si="1125"/>
        <v>156</v>
      </c>
      <c r="BA268">
        <f t="shared" si="1126"/>
        <v>14</v>
      </c>
      <c r="BB268">
        <f t="shared" si="1106"/>
        <v>0.12871287128712872</v>
      </c>
      <c r="BC268">
        <f t="shared" si="1107"/>
        <v>8.7301587301587297E-2</v>
      </c>
      <c r="BD268">
        <f t="shared" si="1108"/>
        <v>2.0259740259740258</v>
      </c>
      <c r="BE268">
        <f t="shared" si="1086"/>
        <v>0.12586440499023421</v>
      </c>
      <c r="BF268">
        <f t="shared" si="1087"/>
        <v>0.16404658086721496</v>
      </c>
      <c r="BG268">
        <f t="shared" si="1088"/>
        <v>0.10507880910683012</v>
      </c>
      <c r="BH268">
        <f t="shared" si="1089"/>
        <v>8.6318758815232724E-2</v>
      </c>
      <c r="BI268">
        <f t="shared" si="1090"/>
        <v>7.4738415545590436E-2</v>
      </c>
      <c r="BJ268" s="20">
        <v>0.16700000000000001</v>
      </c>
      <c r="BK268" s="20">
        <v>0.13300000000000001</v>
      </c>
      <c r="BL268" s="20">
        <v>0.183</v>
      </c>
      <c r="BM268" s="21">
        <v>2643485</v>
      </c>
      <c r="BN268" s="21">
        <v>1261911</v>
      </c>
      <c r="BO268" s="21">
        <v>268959</v>
      </c>
      <c r="BP268" s="21">
        <v>248785</v>
      </c>
      <c r="BQ268" s="21">
        <v>20119</v>
      </c>
      <c r="BR268" s="21">
        <v>8920</v>
      </c>
      <c r="BS268" s="21">
        <v>2186</v>
      </c>
      <c r="BT268" s="21">
        <v>2088</v>
      </c>
      <c r="BU268" s="21">
        <v>15082</v>
      </c>
      <c r="BV268" s="21">
        <v>5260</v>
      </c>
      <c r="BW268" s="21">
        <v>1193</v>
      </c>
      <c r="BX268" s="21">
        <v>1124</v>
      </c>
      <c r="BY268" s="21">
        <v>116244</v>
      </c>
      <c r="BZ268" s="21">
        <v>53928</v>
      </c>
      <c r="CA268" s="21">
        <v>12658</v>
      </c>
      <c r="CB268" s="21">
        <v>11582</v>
      </c>
    </row>
    <row r="269" spans="1:80" x14ac:dyDescent="0.35">
      <c r="A269" s="14">
        <f t="shared" si="810"/>
        <v>44175</v>
      </c>
      <c r="B269" s="9">
        <v>1268079</v>
      </c>
      <c r="C269">
        <v>251027</v>
      </c>
      <c r="D269">
        <v>177799</v>
      </c>
      <c r="E269" s="9">
        <v>3021</v>
      </c>
      <c r="F269" s="9">
        <v>863</v>
      </c>
      <c r="H269">
        <v>189</v>
      </c>
      <c r="I269">
        <v>124</v>
      </c>
      <c r="J269">
        <v>188</v>
      </c>
      <c r="K269">
        <v>29</v>
      </c>
      <c r="L269">
        <v>28</v>
      </c>
      <c r="M269">
        <f t="shared" ref="M269" si="1149">-(J269-J268)+L269</f>
        <v>21</v>
      </c>
      <c r="N269" s="7">
        <f t="shared" ref="N269" si="1150">B269-C269</f>
        <v>1017052</v>
      </c>
      <c r="O269" s="4">
        <f t="shared" ref="O269" si="1151">C269/B269</f>
        <v>0.19795848681351871</v>
      </c>
      <c r="R269">
        <f t="shared" ref="R269" si="1152">C269-C268</f>
        <v>4238</v>
      </c>
      <c r="S269">
        <f t="shared" ref="S269" si="1153">N269-N268</f>
        <v>7375</v>
      </c>
      <c r="T269" s="8">
        <f t="shared" ref="T269" si="1154">R269/V269</f>
        <v>0.36493584775682425</v>
      </c>
      <c r="U269" s="8">
        <f t="shared" ref="U269" si="1155">SUM(R263:R269)/SUM(V263:V269)</f>
        <v>0.3696171627447925</v>
      </c>
      <c r="V269">
        <f t="shared" ref="V269" si="1156">B269-B268</f>
        <v>11613</v>
      </c>
      <c r="W269">
        <f t="shared" ref="W269" si="1157">C269-D269-E269</f>
        <v>70207</v>
      </c>
      <c r="X269" s="3">
        <f t="shared" ref="X269" si="1158">F269/W269</f>
        <v>1.2292221573347388E-2</v>
      </c>
      <c r="Y269">
        <f t="shared" ref="Y269" si="1159">E269-E268</f>
        <v>102</v>
      </c>
      <c r="Z269">
        <v>2088</v>
      </c>
      <c r="AA269">
        <v>1124</v>
      </c>
      <c r="AB269">
        <v>11582</v>
      </c>
      <c r="AC269">
        <v>1367</v>
      </c>
      <c r="AD269">
        <v>714</v>
      </c>
      <c r="AE269">
        <v>8624</v>
      </c>
      <c r="AF269">
        <v>27</v>
      </c>
      <c r="AG269">
        <v>8</v>
      </c>
      <c r="AH269">
        <v>169</v>
      </c>
      <c r="AI269">
        <f t="shared" ref="AI269" si="1160">Z269-AC269-AF269</f>
        <v>694</v>
      </c>
      <c r="AJ269">
        <f t="shared" ref="AJ269" si="1161">AA269-AD269-AG269</f>
        <v>402</v>
      </c>
      <c r="AK269">
        <f t="shared" ref="AK269" si="1162">AB269-AE269-AH269</f>
        <v>2789</v>
      </c>
      <c r="AS269">
        <f t="shared" si="1104"/>
        <v>21830</v>
      </c>
      <c r="AT269">
        <f t="shared" si="1105"/>
        <v>2462</v>
      </c>
      <c r="AU269">
        <f t="shared" si="626"/>
        <v>0.11278057718735685</v>
      </c>
      <c r="AV269">
        <f t="shared" si="1121"/>
        <v>127</v>
      </c>
      <c r="AW269">
        <f t="shared" si="1122"/>
        <v>9</v>
      </c>
      <c r="AX269">
        <f t="shared" si="1123"/>
        <v>1052</v>
      </c>
      <c r="AY269">
        <f t="shared" si="1124"/>
        <v>82</v>
      </c>
      <c r="AZ269">
        <f t="shared" si="1125"/>
        <v>138</v>
      </c>
      <c r="BA269">
        <f t="shared" si="1126"/>
        <v>9</v>
      </c>
      <c r="BB269">
        <f t="shared" si="1106"/>
        <v>7.0866141732283464E-2</v>
      </c>
      <c r="BC269">
        <f t="shared" si="1107"/>
        <v>7.7946768060836502E-2</v>
      </c>
      <c r="BD269">
        <f t="shared" si="1108"/>
        <v>1.6829268292682926</v>
      </c>
      <c r="BE269">
        <f t="shared" si="1086"/>
        <v>0.11320675518741867</v>
      </c>
      <c r="BF269">
        <f t="shared" si="1087"/>
        <v>0.14908888579774657</v>
      </c>
      <c r="BG269">
        <f t="shared" si="1088"/>
        <v>9.1743119266055051E-2</v>
      </c>
      <c r="BH269">
        <f t="shared" si="1089"/>
        <v>8.060109289617487E-2</v>
      </c>
      <c r="BI269">
        <f t="shared" si="1090"/>
        <v>6.9974554707379136E-2</v>
      </c>
      <c r="BJ269" s="20">
        <v>0.17299999999999999</v>
      </c>
      <c r="BK269" s="20">
        <v>0.129</v>
      </c>
      <c r="BL269" s="20">
        <v>0.17299999999999999</v>
      </c>
      <c r="BM269" s="21">
        <v>2665315</v>
      </c>
      <c r="BN269" s="21">
        <v>1268079</v>
      </c>
      <c r="BO269" s="21">
        <v>271421</v>
      </c>
      <c r="BP269" s="21">
        <v>251027</v>
      </c>
      <c r="BQ269" s="21">
        <v>20246</v>
      </c>
      <c r="BR269" s="21">
        <v>8964</v>
      </c>
      <c r="BS269" s="21">
        <v>2195</v>
      </c>
      <c r="BT269" s="21">
        <v>2094</v>
      </c>
      <c r="BU269" s="21">
        <v>15220</v>
      </c>
      <c r="BV269" s="21">
        <v>5285</v>
      </c>
      <c r="BW269" s="21">
        <v>1202</v>
      </c>
      <c r="BX269" s="21">
        <v>1135</v>
      </c>
      <c r="BY269" s="21">
        <v>117296</v>
      </c>
      <c r="BZ269" s="21">
        <v>54139</v>
      </c>
      <c r="CA269" s="21">
        <v>12740</v>
      </c>
      <c r="CB269" s="21">
        <v>11662</v>
      </c>
    </row>
    <row r="270" spans="1:80" x14ac:dyDescent="0.35">
      <c r="A270" s="14">
        <f t="shared" ref="A270:A310" si="1163">A269+1</f>
        <v>44176</v>
      </c>
      <c r="B270" s="9">
        <v>1273644</v>
      </c>
      <c r="C270">
        <v>253067</v>
      </c>
      <c r="D270">
        <v>183211</v>
      </c>
      <c r="E270" s="9">
        <v>3120</v>
      </c>
      <c r="F270" s="9">
        <v>833</v>
      </c>
      <c r="H270">
        <v>175</v>
      </c>
      <c r="I270">
        <v>128</v>
      </c>
      <c r="J270">
        <v>173</v>
      </c>
      <c r="K270">
        <v>26</v>
      </c>
      <c r="L270">
        <v>24</v>
      </c>
      <c r="M270">
        <f t="shared" ref="M270" si="1164">-(J270-J269)+L270</f>
        <v>39</v>
      </c>
      <c r="N270" s="7">
        <f t="shared" ref="N270" si="1165">B270-C270</f>
        <v>1020577</v>
      </c>
      <c r="O270" s="4">
        <f t="shared" ref="O270" si="1166">C270/B270</f>
        <v>0.19869523980013254</v>
      </c>
      <c r="R270">
        <f t="shared" ref="R270" si="1167">C270-C269</f>
        <v>2040</v>
      </c>
      <c r="S270">
        <f t="shared" ref="S270" si="1168">N270-N269</f>
        <v>3525</v>
      </c>
      <c r="T270" s="8">
        <f t="shared" ref="T270" si="1169">R270/V270</f>
        <v>0.36657681940700809</v>
      </c>
      <c r="U270" s="8">
        <f t="shared" ref="U270" si="1170">SUM(R264:R270)/SUM(V264:V270)</f>
        <v>0.36677631578947367</v>
      </c>
      <c r="V270">
        <f t="shared" ref="V270" si="1171">B270-B269</f>
        <v>5565</v>
      </c>
      <c r="W270">
        <f t="shared" ref="W270" si="1172">C270-D270-E270</f>
        <v>66736</v>
      </c>
      <c r="X270" s="3">
        <f t="shared" ref="X270" si="1173">F270/W270</f>
        <v>1.2482018700551427E-2</v>
      </c>
      <c r="Y270">
        <f t="shared" ref="Y270" si="1174">E270-E269</f>
        <v>99</v>
      </c>
      <c r="Z270">
        <v>2088</v>
      </c>
      <c r="AA270">
        <v>1124</v>
      </c>
      <c r="AB270">
        <v>11582</v>
      </c>
      <c r="AC270">
        <v>1367</v>
      </c>
      <c r="AD270">
        <v>714</v>
      </c>
      <c r="AE270">
        <v>8624</v>
      </c>
      <c r="AF270">
        <v>27</v>
      </c>
      <c r="AG270">
        <v>8</v>
      </c>
      <c r="AH270">
        <v>169</v>
      </c>
      <c r="AI270">
        <f t="shared" ref="AI270" si="1175">Z270-AC270-AF270</f>
        <v>694</v>
      </c>
      <c r="AJ270">
        <f t="shared" ref="AJ270" si="1176">AA270-AD270-AG270</f>
        <v>402</v>
      </c>
      <c r="AK270">
        <f t="shared" ref="AK270" si="1177">AB270-AE270-AH270</f>
        <v>2789</v>
      </c>
      <c r="AS270">
        <f t="shared" si="1104"/>
        <v>26494</v>
      </c>
      <c r="AT270">
        <f t="shared" si="1105"/>
        <v>2126</v>
      </c>
      <c r="AU270">
        <f t="shared" si="626"/>
        <v>8.0244583679323619E-2</v>
      </c>
      <c r="AV270">
        <f t="shared" si="1121"/>
        <v>274</v>
      </c>
      <c r="AW270">
        <f t="shared" si="1122"/>
        <v>16</v>
      </c>
      <c r="AX270">
        <f t="shared" si="1123"/>
        <v>1153</v>
      </c>
      <c r="AY270">
        <f t="shared" si="1124"/>
        <v>65</v>
      </c>
      <c r="AZ270">
        <f t="shared" si="1125"/>
        <v>158</v>
      </c>
      <c r="BA270">
        <f t="shared" si="1126"/>
        <v>10</v>
      </c>
      <c r="BB270">
        <f t="shared" si="1106"/>
        <v>5.8394160583941604E-2</v>
      </c>
      <c r="BC270">
        <f t="shared" si="1107"/>
        <v>5.6374674761491758E-2</v>
      </c>
      <c r="BD270">
        <f t="shared" si="1108"/>
        <v>2.4307692307692306</v>
      </c>
      <c r="BE270">
        <f t="shared" si="1086"/>
        <v>9.6846797391361636E-2</v>
      </c>
      <c r="BF270">
        <f t="shared" si="1087"/>
        <v>0.1320924600648897</v>
      </c>
      <c r="BG270">
        <f t="shared" si="1088"/>
        <v>7.4999999999999997E-2</v>
      </c>
      <c r="BH270">
        <f t="shared" si="1089"/>
        <v>7.1455505279034687E-2</v>
      </c>
      <c r="BI270">
        <f t="shared" si="1090"/>
        <v>6.3249727371864781E-2</v>
      </c>
      <c r="BJ270" s="20">
        <v>0.153</v>
      </c>
      <c r="BK270" s="20">
        <v>0.13100000000000001</v>
      </c>
      <c r="BL270" s="20">
        <v>0.17299999999999999</v>
      </c>
      <c r="BM270" s="21">
        <v>2691809</v>
      </c>
      <c r="BN270" s="21">
        <v>1273644</v>
      </c>
      <c r="BO270" s="21">
        <v>273547</v>
      </c>
      <c r="BP270" s="21">
        <v>253067</v>
      </c>
      <c r="BQ270" s="21">
        <v>20520</v>
      </c>
      <c r="BR270" s="21">
        <v>9009</v>
      </c>
      <c r="BS270" s="21">
        <v>2211</v>
      </c>
      <c r="BT270" s="21">
        <v>2110</v>
      </c>
      <c r="BU270" s="21">
        <v>15378</v>
      </c>
      <c r="BV270" s="21">
        <v>5312</v>
      </c>
      <c r="BW270" s="21">
        <v>1212</v>
      </c>
      <c r="BX270" s="21">
        <v>1144</v>
      </c>
      <c r="BY270" s="21">
        <v>118449</v>
      </c>
      <c r="BZ270" s="21">
        <v>54324</v>
      </c>
      <c r="CA270" s="21">
        <v>12805</v>
      </c>
      <c r="CB270" s="21">
        <v>11731</v>
      </c>
    </row>
    <row r="271" spans="1:80" x14ac:dyDescent="0.35">
      <c r="A271" s="14">
        <f t="shared" si="1163"/>
        <v>44177</v>
      </c>
      <c r="B271" s="9">
        <v>1278953</v>
      </c>
      <c r="C271">
        <v>255011</v>
      </c>
      <c r="D271">
        <v>187464</v>
      </c>
      <c r="E271" s="9">
        <v>3197</v>
      </c>
      <c r="F271" s="9">
        <v>820</v>
      </c>
      <c r="H271">
        <v>170</v>
      </c>
      <c r="I271">
        <v>125</v>
      </c>
      <c r="J271">
        <v>165</v>
      </c>
      <c r="K271">
        <v>27</v>
      </c>
      <c r="L271">
        <v>32</v>
      </c>
      <c r="M271">
        <f t="shared" ref="M271" si="1178">-(J271-J270)+L271</f>
        <v>40</v>
      </c>
      <c r="N271" s="7">
        <f t="shared" ref="N271" si="1179">B271-C271</f>
        <v>1023942</v>
      </c>
      <c r="O271" s="4">
        <f t="shared" ref="O271" si="1180">C271/B271</f>
        <v>0.1993904388980674</v>
      </c>
      <c r="R271">
        <f t="shared" ref="R271" si="1181">C271-C270</f>
        <v>1944</v>
      </c>
      <c r="S271">
        <f t="shared" ref="S271" si="1182">N271-N270</f>
        <v>3365</v>
      </c>
      <c r="T271" s="8">
        <f t="shared" ref="T271" si="1183">R271/V271</f>
        <v>0.36617065360708229</v>
      </c>
      <c r="U271" s="8">
        <f t="shared" ref="U271" si="1184">SUM(R265:R271)/SUM(V265:V271)</f>
        <v>0.36614540621553598</v>
      </c>
      <c r="V271">
        <f t="shared" ref="V271" si="1185">B271-B270</f>
        <v>5309</v>
      </c>
      <c r="W271">
        <f t="shared" ref="W271" si="1186">C271-D271-E271</f>
        <v>64350</v>
      </c>
      <c r="X271" s="3">
        <f t="shared" ref="X271" si="1187">F271/W271</f>
        <v>1.2742812742812743E-2</v>
      </c>
      <c r="Y271">
        <f t="shared" ref="Y271" si="1188">E271-E270</f>
        <v>77</v>
      </c>
      <c r="Z271">
        <v>2118</v>
      </c>
      <c r="AA271">
        <v>1147</v>
      </c>
      <c r="AB271">
        <v>11747</v>
      </c>
      <c r="AC271">
        <v>1490</v>
      </c>
      <c r="AD271">
        <v>763</v>
      </c>
      <c r="AE271">
        <v>9050</v>
      </c>
      <c r="AF271">
        <v>32</v>
      </c>
      <c r="AG271">
        <v>12</v>
      </c>
      <c r="AH271">
        <v>183</v>
      </c>
      <c r="AI271">
        <f t="shared" ref="AI271" si="1189">Z271-AC271-AF271</f>
        <v>596</v>
      </c>
      <c r="AJ271">
        <f t="shared" ref="AJ271" si="1190">AA271-AD271-AG271</f>
        <v>372</v>
      </c>
      <c r="AK271">
        <f t="shared" ref="AK271" si="1191">AB271-AE271-AH271</f>
        <v>2514</v>
      </c>
      <c r="AS271">
        <f t="shared" ref="AS271" si="1192">BM271-BM270</f>
        <v>25526</v>
      </c>
      <c r="AT271">
        <f t="shared" ref="AT271" si="1193">BO271-BO270</f>
        <v>2124</v>
      </c>
      <c r="AU271">
        <f t="shared" ref="AU271" si="1194">AT271/AS271</f>
        <v>8.3209276815795666E-2</v>
      </c>
      <c r="AV271">
        <f t="shared" ref="AV271" si="1195">BQ271-BQ270</f>
        <v>177</v>
      </c>
      <c r="AW271">
        <f t="shared" ref="AW271" si="1196">BS271-BS270</f>
        <v>17</v>
      </c>
      <c r="AX271">
        <f t="shared" ref="AX271" si="1197">BY271-BY270</f>
        <v>820</v>
      </c>
      <c r="AY271">
        <f t="shared" ref="AY271" si="1198">CA271-CA270</f>
        <v>85</v>
      </c>
      <c r="AZ271">
        <f t="shared" ref="AZ271" si="1199">BU271-BU270</f>
        <v>157</v>
      </c>
      <c r="BA271">
        <f t="shared" ref="BA271" si="1200">BW271-BW270</f>
        <v>9</v>
      </c>
      <c r="BB271">
        <f t="shared" ref="BB271" si="1201">AW271/AV271</f>
        <v>9.6045197740112997E-2</v>
      </c>
      <c r="BC271">
        <f t="shared" ref="BC271" si="1202">AY271/AX271</f>
        <v>0.10365853658536585</v>
      </c>
      <c r="BD271">
        <f t="shared" ref="BD271" si="1203">AZ271/AY271</f>
        <v>1.8470588235294119</v>
      </c>
      <c r="BE271">
        <f t="shared" ref="BE271" si="1204">SUM(AT265:AT271)/SUM(AS265:AS271)</f>
        <v>9.386148463227223E-2</v>
      </c>
      <c r="BF271">
        <f t="shared" ref="BF271" si="1205">SUM(AT258:AT271)/SUM(AS258:AS271)</f>
        <v>0.12181159129515937</v>
      </c>
      <c r="BG271">
        <f t="shared" ref="BG271" si="1206">SUM(AW265:AW271)/SUM(AV265:AV271)</f>
        <v>7.8524124881740778E-2</v>
      </c>
      <c r="BH271">
        <f t="shared" ref="BH271" si="1207">SUM(AY265:AY271)/SUM(AX265:AX271)</f>
        <v>7.5767472240365771E-2</v>
      </c>
      <c r="BI271">
        <f t="shared" ref="BI271" si="1208">SUM(BA265:BA271)/SUM(AZ265:AZ271)</f>
        <v>6.2383612662942269E-2</v>
      </c>
      <c r="BJ271" s="20">
        <v>0.14499999999999999</v>
      </c>
      <c r="BK271" s="20">
        <v>0.13100000000000001</v>
      </c>
      <c r="BL271" s="20">
        <v>0.14799999999999999</v>
      </c>
      <c r="BM271" s="21">
        <v>2717335</v>
      </c>
      <c r="BN271" s="21">
        <v>1278953</v>
      </c>
      <c r="BO271" s="21">
        <v>275671</v>
      </c>
      <c r="BP271" s="21">
        <v>255011</v>
      </c>
      <c r="BQ271" s="21">
        <v>20697</v>
      </c>
      <c r="BR271" s="21">
        <v>9044</v>
      </c>
      <c r="BS271" s="21">
        <v>2228</v>
      </c>
      <c r="BT271" s="21">
        <v>2123</v>
      </c>
      <c r="BU271" s="21">
        <v>15535</v>
      </c>
      <c r="BV271" s="21">
        <v>5326</v>
      </c>
      <c r="BW271" s="21">
        <v>1221</v>
      </c>
      <c r="BX271" s="21">
        <v>1151</v>
      </c>
      <c r="BY271" s="21">
        <v>119269</v>
      </c>
      <c r="BZ271" s="21">
        <v>54487</v>
      </c>
      <c r="CA271" s="21">
        <v>12890</v>
      </c>
      <c r="CB271" s="21">
        <v>11803</v>
      </c>
    </row>
    <row r="272" spans="1:80" x14ac:dyDescent="0.35">
      <c r="A272" s="14">
        <f t="shared" si="1163"/>
        <v>44178</v>
      </c>
      <c r="B272" s="9">
        <v>1282699</v>
      </c>
      <c r="C272">
        <v>256248</v>
      </c>
      <c r="D272">
        <v>188927</v>
      </c>
      <c r="E272" s="9">
        <v>3212</v>
      </c>
      <c r="F272" s="9">
        <v>749</v>
      </c>
      <c r="H272">
        <v>170</v>
      </c>
      <c r="I272">
        <v>95</v>
      </c>
      <c r="J272">
        <v>147</v>
      </c>
      <c r="K272">
        <v>24</v>
      </c>
      <c r="L272">
        <v>19</v>
      </c>
      <c r="M272">
        <f t="shared" ref="M272" si="1209">-(J272-J271)+L272</f>
        <v>37</v>
      </c>
      <c r="N272" s="7">
        <f t="shared" ref="N272" si="1210">B272-C272</f>
        <v>1026451</v>
      </c>
      <c r="O272" s="4">
        <f t="shared" ref="O272" si="1211">C272/B272</f>
        <v>0.19977251093202691</v>
      </c>
      <c r="R272">
        <f t="shared" ref="R272" si="1212">C272-C271</f>
        <v>1237</v>
      </c>
      <c r="S272">
        <f t="shared" ref="S272" si="1213">N272-N271</f>
        <v>2509</v>
      </c>
      <c r="T272" s="8">
        <f t="shared" ref="T272" si="1214">R272/V272</f>
        <v>0.33021890016017086</v>
      </c>
      <c r="U272" s="8">
        <f t="shared" ref="U272" si="1215">SUM(R266:R272)/SUM(V266:V272)</f>
        <v>0.36552726841137023</v>
      </c>
      <c r="V272">
        <f t="shared" ref="V272" si="1216">B272-B271</f>
        <v>3746</v>
      </c>
      <c r="W272">
        <f t="shared" ref="W272" si="1217">C272-D272-E272</f>
        <v>64109</v>
      </c>
      <c r="X272" s="3">
        <f t="shared" ref="X272" si="1218">F272/W272</f>
        <v>1.1683227004008798E-2</v>
      </c>
      <c r="Y272">
        <f t="shared" ref="Y272" si="1219">E272-E271</f>
        <v>15</v>
      </c>
      <c r="Z272">
        <v>2123</v>
      </c>
      <c r="AA272">
        <v>1151</v>
      </c>
      <c r="AB272">
        <v>11802</v>
      </c>
      <c r="AC272">
        <v>1543</v>
      </c>
      <c r="AD272">
        <v>792</v>
      </c>
      <c r="AE272">
        <v>9235</v>
      </c>
      <c r="AF272">
        <v>32</v>
      </c>
      <c r="AG272">
        <v>12</v>
      </c>
      <c r="AH272">
        <v>184</v>
      </c>
      <c r="AI272">
        <f t="shared" ref="AI272" si="1220">Z272-AC272-AF272</f>
        <v>548</v>
      </c>
      <c r="AJ272">
        <f t="shared" ref="AJ272" si="1221">AA272-AD272-AG272</f>
        <v>347</v>
      </c>
      <c r="AK272">
        <f t="shared" ref="AK272" si="1222">AB272-AE272-AH272</f>
        <v>2383</v>
      </c>
      <c r="AS272">
        <f t="shared" ref="AS272" si="1223">BM272-BM271</f>
        <v>10268</v>
      </c>
      <c r="AT272">
        <f t="shared" ref="AT272" si="1224">BO272-BO271</f>
        <v>1335</v>
      </c>
      <c r="AU272">
        <f t="shared" ref="AU272" si="1225">AT272/AS272</f>
        <v>0.13001558239189714</v>
      </c>
      <c r="AV272">
        <f t="shared" ref="AV272" si="1226">BQ272-BQ271</f>
        <v>57</v>
      </c>
      <c r="AW272">
        <f t="shared" ref="AW272" si="1227">BS272-BS271</f>
        <v>4</v>
      </c>
      <c r="AX272">
        <f t="shared" ref="AX272" si="1228">BY272-BY271</f>
        <v>509</v>
      </c>
      <c r="AY272">
        <f t="shared" ref="AY272" si="1229">CA272-CA271</f>
        <v>35</v>
      </c>
      <c r="AZ272">
        <f t="shared" ref="AZ272" si="1230">BU272-BU271</f>
        <v>33</v>
      </c>
      <c r="BA272">
        <f t="shared" ref="BA272" si="1231">BW272-BW271</f>
        <v>1</v>
      </c>
      <c r="BB272">
        <f t="shared" ref="BB272" si="1232">AW272/AV272</f>
        <v>7.0175438596491224E-2</v>
      </c>
      <c r="BC272">
        <f t="shared" ref="BC272" si="1233">AY272/AX272</f>
        <v>6.8762278978389005E-2</v>
      </c>
      <c r="BD272">
        <f t="shared" ref="BD272" si="1234">AZ272/AY272</f>
        <v>0.94285714285714284</v>
      </c>
      <c r="BE272">
        <f t="shared" ref="BE272" si="1235">SUM(AT266:AT272)/SUM(AS266:AS272)</f>
        <v>9.4854710346104015E-2</v>
      </c>
      <c r="BF272">
        <f t="shared" ref="BF272" si="1236">SUM(AT259:AT272)/SUM(AS259:AS272)</f>
        <v>0.11861289135864619</v>
      </c>
      <c r="BG272">
        <f t="shared" ref="BG272" si="1237">SUM(AW266:AW272)/SUM(AV266:AV272)</f>
        <v>7.5961538461538455E-2</v>
      </c>
      <c r="BH272">
        <f t="shared" ref="BH272" si="1238">SUM(AY266:AY272)/SUM(AX266:AX272)</f>
        <v>7.1644803229061554E-2</v>
      </c>
      <c r="BI272">
        <f t="shared" ref="BI272" si="1239">SUM(BA266:BA272)/SUM(AZ266:AZ272)</f>
        <v>6.6445182724252497E-2</v>
      </c>
      <c r="BJ272" s="20">
        <v>0.13700000000000001</v>
      </c>
      <c r="BK272" s="20">
        <v>0.128</v>
      </c>
      <c r="BL272" s="20">
        <v>0.14599999999999999</v>
      </c>
      <c r="BM272" s="21">
        <v>2727603</v>
      </c>
      <c r="BN272" s="21">
        <v>1282699</v>
      </c>
      <c r="BO272" s="21">
        <v>277006</v>
      </c>
      <c r="BP272" s="21">
        <v>256248</v>
      </c>
      <c r="BQ272" s="21">
        <v>20754</v>
      </c>
      <c r="BR272" s="21">
        <v>9064</v>
      </c>
      <c r="BS272" s="21">
        <v>2232</v>
      </c>
      <c r="BT272" s="21">
        <v>2124</v>
      </c>
      <c r="BU272" s="21">
        <v>15568</v>
      </c>
      <c r="BV272" s="21">
        <v>5338</v>
      </c>
      <c r="BW272" s="21">
        <v>1222</v>
      </c>
      <c r="BX272" s="21">
        <v>1152</v>
      </c>
      <c r="BY272" s="21">
        <v>119778</v>
      </c>
      <c r="BZ272" s="21">
        <v>59591</v>
      </c>
      <c r="CA272" s="21">
        <v>12925</v>
      </c>
      <c r="CB272" s="21">
        <v>11841</v>
      </c>
    </row>
    <row r="273" spans="1:80" x14ac:dyDescent="0.35">
      <c r="A273" s="14">
        <f t="shared" si="1163"/>
        <v>44179</v>
      </c>
      <c r="B273" s="9">
        <v>1284887</v>
      </c>
      <c r="C273">
        <v>256898</v>
      </c>
      <c r="D273">
        <v>190221</v>
      </c>
      <c r="E273" s="9">
        <v>3213</v>
      </c>
      <c r="F273" s="9">
        <v>764</v>
      </c>
      <c r="H273">
        <v>160</v>
      </c>
      <c r="I273">
        <v>76</v>
      </c>
      <c r="J273">
        <v>143</v>
      </c>
      <c r="K273">
        <v>25</v>
      </c>
      <c r="L273">
        <v>14</v>
      </c>
      <c r="M273">
        <f t="shared" ref="M273" si="1240">-(J273-J272)+L273</f>
        <v>18</v>
      </c>
      <c r="N273" s="7">
        <f t="shared" ref="N273" si="1241">B273-C273</f>
        <v>1027989</v>
      </c>
      <c r="O273" s="4">
        <f t="shared" ref="O273" si="1242">C273/B273</f>
        <v>0.19993820468259077</v>
      </c>
      <c r="R273">
        <f t="shared" ref="R273" si="1243">C273-C272</f>
        <v>650</v>
      </c>
      <c r="S273">
        <f t="shared" ref="S273" si="1244">N273-N272</f>
        <v>1538</v>
      </c>
      <c r="T273" s="8">
        <f t="shared" ref="T273" si="1245">R273/V273</f>
        <v>0.29707495429616088</v>
      </c>
      <c r="U273" s="8">
        <f t="shared" ref="U273" si="1246">SUM(R267:R273)/SUM(V267:V273)</f>
        <v>0.35976592822595094</v>
      </c>
      <c r="V273">
        <f t="shared" ref="V273" si="1247">B273-B272</f>
        <v>2188</v>
      </c>
      <c r="W273">
        <f t="shared" ref="W273" si="1248">C273-D273-E273</f>
        <v>63464</v>
      </c>
      <c r="X273" s="3">
        <f t="shared" ref="X273" si="1249">F273/W273</f>
        <v>1.2038320937854532E-2</v>
      </c>
      <c r="Y273">
        <f t="shared" ref="Y273" si="1250">E273-E272</f>
        <v>1</v>
      </c>
      <c r="Z273">
        <v>2124</v>
      </c>
      <c r="AA273">
        <v>1152</v>
      </c>
      <c r="AB273">
        <v>11839</v>
      </c>
      <c r="AC273">
        <v>1558</v>
      </c>
      <c r="AD273">
        <v>800</v>
      </c>
      <c r="AE273">
        <v>9294</v>
      </c>
      <c r="AF273">
        <v>32</v>
      </c>
      <c r="AG273">
        <v>12</v>
      </c>
      <c r="AH273">
        <v>184</v>
      </c>
      <c r="AI273">
        <f t="shared" ref="AI273" si="1251">Z273-AC273-AF273</f>
        <v>534</v>
      </c>
      <c r="AJ273">
        <f t="shared" ref="AJ273" si="1252">AA273-AD273-AG273</f>
        <v>340</v>
      </c>
      <c r="AK273">
        <f t="shared" ref="AK273" si="1253">AB273-AE273-AH273</f>
        <v>2361</v>
      </c>
      <c r="AS273">
        <f t="shared" ref="AS273:AS278" si="1254">BM273-BM272</f>
        <v>6233</v>
      </c>
      <c r="AT273">
        <f t="shared" ref="AT273" si="1255">BO273-BO272</f>
        <v>702</v>
      </c>
      <c r="AU273">
        <f t="shared" ref="AU273" si="1256">AT273/AS273</f>
        <v>0.11262634365474089</v>
      </c>
      <c r="AV273">
        <f t="shared" ref="AV273" si="1257">BQ273-BQ272</f>
        <v>25</v>
      </c>
      <c r="AW273">
        <f t="shared" ref="AW273" si="1258">BS273-BS272</f>
        <v>-3</v>
      </c>
      <c r="AX273">
        <f t="shared" ref="AX273" si="1259">BY273-BY272</f>
        <v>189</v>
      </c>
      <c r="AY273">
        <f t="shared" ref="AY273" si="1260">CA273-CA272</f>
        <v>8</v>
      </c>
      <c r="AZ273">
        <f t="shared" ref="AZ273" si="1261">BU273-BU272</f>
        <v>24</v>
      </c>
      <c r="BA273">
        <f t="shared" ref="BA273" si="1262">BW273-BW272</f>
        <v>3</v>
      </c>
      <c r="BB273">
        <f t="shared" ref="BB273" si="1263">AW273/AV273</f>
        <v>-0.12</v>
      </c>
      <c r="BC273">
        <f t="shared" ref="BC273" si="1264">AY273/AX273</f>
        <v>4.2328042328042326E-2</v>
      </c>
      <c r="BD273">
        <f t="shared" ref="BD273" si="1265">AZ273/AY273</f>
        <v>3</v>
      </c>
      <c r="BE273">
        <f t="shared" ref="BE273" si="1266">SUM(AT267:AT273)/SUM(AS267:AS273)</f>
        <v>9.5823891226934285E-2</v>
      </c>
      <c r="BF273">
        <f t="shared" ref="BF273" si="1267">SUM(AT260:AT273)/SUM(AS260:AS273)</f>
        <v>0.11580933743360358</v>
      </c>
      <c r="BG273">
        <f t="shared" ref="BG273" si="1268">SUM(AW267:AW273)/SUM(AV267:AV273)</f>
        <v>7.3194856577645892E-2</v>
      </c>
      <c r="BH273">
        <f t="shared" ref="BH273" si="1269">SUM(AY267:AY273)/SUM(AX267:AX273)</f>
        <v>7.0940170940170938E-2</v>
      </c>
      <c r="BI273">
        <f t="shared" ref="BI273" si="1270">SUM(BA267:BA273)/SUM(AZ267:AZ273)</f>
        <v>6.6815144766147E-2</v>
      </c>
      <c r="BJ273" s="20">
        <v>0.13500000000000001</v>
      </c>
      <c r="BK273" s="20">
        <v>0.126</v>
      </c>
      <c r="BL273" s="20">
        <v>0.14199999999999999</v>
      </c>
      <c r="BM273" s="21">
        <v>2733836</v>
      </c>
      <c r="BN273" s="21">
        <v>1284887</v>
      </c>
      <c r="BO273" s="21">
        <v>277708</v>
      </c>
      <c r="BP273" s="21">
        <v>256898</v>
      </c>
      <c r="BQ273" s="21">
        <v>20779</v>
      </c>
      <c r="BR273" s="21">
        <v>9076</v>
      </c>
      <c r="BS273" s="21">
        <v>2229</v>
      </c>
      <c r="BT273" s="21">
        <v>2127</v>
      </c>
      <c r="BU273" s="21">
        <v>15592</v>
      </c>
      <c r="BV273" s="21">
        <v>5345</v>
      </c>
      <c r="BW273" s="21">
        <v>1225</v>
      </c>
      <c r="BX273" s="21">
        <v>1153</v>
      </c>
      <c r="BY273" s="21">
        <v>119967</v>
      </c>
      <c r="BZ273" s="21">
        <v>54635</v>
      </c>
      <c r="CA273" s="21">
        <v>12933</v>
      </c>
      <c r="CB273" s="21">
        <v>11847</v>
      </c>
    </row>
    <row r="274" spans="1:80" x14ac:dyDescent="0.35">
      <c r="A274" s="14">
        <f t="shared" si="1163"/>
        <v>44180</v>
      </c>
      <c r="B274" s="9">
        <v>1288885</v>
      </c>
      <c r="C274">
        <v>258250</v>
      </c>
      <c r="D274">
        <v>196145</v>
      </c>
      <c r="E274" s="9">
        <v>3273</v>
      </c>
      <c r="F274" s="9">
        <v>798</v>
      </c>
      <c r="H274">
        <v>166</v>
      </c>
      <c r="I274">
        <v>85</v>
      </c>
      <c r="J274">
        <v>143</v>
      </c>
      <c r="K274">
        <v>26</v>
      </c>
      <c r="L274">
        <v>14</v>
      </c>
      <c r="M274">
        <f t="shared" ref="M274" si="1271">-(J274-J273)+L274</f>
        <v>14</v>
      </c>
      <c r="N274" s="7">
        <f t="shared" ref="N274" si="1272">B274-C274</f>
        <v>1030635</v>
      </c>
      <c r="O274" s="4">
        <f t="shared" ref="O274" si="1273">C274/B274</f>
        <v>0.2003669838658996</v>
      </c>
      <c r="R274">
        <f t="shared" ref="R274" si="1274">C274-C273</f>
        <v>1352</v>
      </c>
      <c r="S274">
        <f t="shared" ref="S274" si="1275">N274-N273</f>
        <v>2646</v>
      </c>
      <c r="T274" s="8">
        <f t="shared" ref="T274" si="1276">R274/V274</f>
        <v>0.33816908454227113</v>
      </c>
      <c r="U274" s="8">
        <f t="shared" ref="U274" si="1277">SUM(R268:R274)/SUM(V268:V274)</f>
        <v>0.35465390975667377</v>
      </c>
      <c r="V274">
        <f t="shared" ref="V274" si="1278">B274-B273</f>
        <v>3998</v>
      </c>
      <c r="W274">
        <f t="shared" ref="W274" si="1279">C274-D274-E274</f>
        <v>58832</v>
      </c>
      <c r="X274" s="3">
        <f t="shared" ref="X274" si="1280">F274/W274</f>
        <v>1.3564046777264074E-2</v>
      </c>
      <c r="Y274">
        <f t="shared" ref="Y274" si="1281">E274-E273</f>
        <v>60</v>
      </c>
      <c r="Z274">
        <v>2137</v>
      </c>
      <c r="AA274">
        <v>1154</v>
      </c>
      <c r="AB274">
        <v>11855</v>
      </c>
      <c r="AC274">
        <v>1573</v>
      </c>
      <c r="AD274">
        <v>805</v>
      </c>
      <c r="AE274">
        <v>9352</v>
      </c>
      <c r="AF274">
        <v>35</v>
      </c>
      <c r="AG274">
        <v>15</v>
      </c>
      <c r="AH274">
        <v>189</v>
      </c>
      <c r="AI274">
        <f t="shared" ref="AI274:AI276" si="1282">Z274-AC274-AF274</f>
        <v>529</v>
      </c>
      <c r="AJ274">
        <f t="shared" ref="AJ274:AJ276" si="1283">AA274-AD274-AG274</f>
        <v>334</v>
      </c>
      <c r="AK274">
        <f t="shared" ref="AK274:AK276" si="1284">AB274-AE274-AH274</f>
        <v>2314</v>
      </c>
      <c r="AS274">
        <f t="shared" si="1254"/>
        <v>22731</v>
      </c>
      <c r="AT274">
        <f t="shared" ref="AT274" si="1285">BO274-BO273</f>
        <v>1436</v>
      </c>
      <c r="AU274">
        <f t="shared" ref="AU274" si="1286">AT274/AS274</f>
        <v>6.3173639523118205E-2</v>
      </c>
      <c r="AV274">
        <f t="shared" ref="AV274" si="1287">BQ274-BQ273</f>
        <v>231</v>
      </c>
      <c r="AW274">
        <f t="shared" ref="AW274" si="1288">BS274-BS273</f>
        <v>13</v>
      </c>
      <c r="AX274">
        <f t="shared" ref="AX274" si="1289">BY274-BY273</f>
        <v>920</v>
      </c>
      <c r="AY274">
        <f t="shared" ref="AY274" si="1290">CA274-CA273</f>
        <v>40</v>
      </c>
      <c r="AZ274">
        <f t="shared" ref="AZ274" si="1291">BU274-BU273</f>
        <v>209</v>
      </c>
      <c r="BA274">
        <f t="shared" ref="BA274" si="1292">BW274-BW273</f>
        <v>4</v>
      </c>
      <c r="BB274">
        <f t="shared" ref="BB274" si="1293">AW274/AV274</f>
        <v>5.627705627705628E-2</v>
      </c>
      <c r="BC274">
        <f t="shared" ref="BC274" si="1294">AY274/AX274</f>
        <v>4.3478260869565216E-2</v>
      </c>
      <c r="BD274">
        <f t="shared" ref="BD274" si="1295">AZ274/AY274</f>
        <v>5.2249999999999996</v>
      </c>
      <c r="BE274">
        <f t="shared" ref="BE274" si="1296">SUM(AT268:AT274)/SUM(AS268:AS274)</f>
        <v>9.0407519850537132E-2</v>
      </c>
      <c r="BF274">
        <f t="shared" ref="BF274" si="1297">SUM(AT261:AT274)/SUM(AS261:AS274)</f>
        <v>0.10536391918225017</v>
      </c>
      <c r="BG274">
        <f t="shared" ref="BG274" si="1298">SUM(AW268:AW274)/SUM(AV268:AV274)</f>
        <v>6.955645161290322E-2</v>
      </c>
      <c r="BH274">
        <f t="shared" ref="BH274" si="1299">SUM(AY268:AY274)/SUM(AX268:AX274)</f>
        <v>7.0950226244343897E-2</v>
      </c>
      <c r="BI274">
        <f t="shared" ref="BI274" si="1300">SUM(BA268:BA274)/SUM(AZ268:AZ274)</f>
        <v>5.7142857142857141E-2</v>
      </c>
      <c r="BJ274" s="20">
        <v>0.13</v>
      </c>
      <c r="BK274" s="20">
        <v>0.112</v>
      </c>
      <c r="BL274" s="20">
        <v>0.123</v>
      </c>
      <c r="BM274" s="21">
        <v>2756567</v>
      </c>
      <c r="BN274" s="21">
        <v>1288885</v>
      </c>
      <c r="BO274" s="21">
        <v>279144</v>
      </c>
      <c r="BP274" s="21">
        <v>258250</v>
      </c>
      <c r="BQ274" s="21">
        <v>21010</v>
      </c>
      <c r="BR274" s="21">
        <v>9116</v>
      </c>
      <c r="BS274" s="21">
        <v>2242</v>
      </c>
      <c r="BT274" s="21">
        <v>2141</v>
      </c>
      <c r="BU274" s="21">
        <v>15801</v>
      </c>
      <c r="BV274" s="21">
        <v>5358</v>
      </c>
      <c r="BW274" s="21">
        <v>1229</v>
      </c>
      <c r="BX274" s="21">
        <v>1157</v>
      </c>
      <c r="BY274" s="21">
        <v>120887</v>
      </c>
      <c r="BZ274" s="21">
        <v>54765</v>
      </c>
      <c r="CA274" s="21">
        <v>12973</v>
      </c>
      <c r="CB274" s="21">
        <v>11883</v>
      </c>
    </row>
    <row r="275" spans="1:80" x14ac:dyDescent="0.35">
      <c r="A275" s="14">
        <f t="shared" si="1163"/>
        <v>44181</v>
      </c>
      <c r="B275" s="9">
        <v>1294596</v>
      </c>
      <c r="C275">
        <v>260221</v>
      </c>
      <c r="D275">
        <v>200774</v>
      </c>
      <c r="E275" s="9">
        <v>3340</v>
      </c>
      <c r="F275" s="9">
        <v>776</v>
      </c>
      <c r="H275">
        <v>152</v>
      </c>
      <c r="I275">
        <v>108</v>
      </c>
      <c r="J275">
        <v>148</v>
      </c>
      <c r="K275">
        <v>24</v>
      </c>
      <c r="L275">
        <v>32</v>
      </c>
      <c r="M275">
        <f t="shared" ref="M275" si="1301">-(J275-J274)+L275</f>
        <v>27</v>
      </c>
      <c r="N275" s="7">
        <f t="shared" ref="N275" si="1302">B275-C275</f>
        <v>1034375</v>
      </c>
      <c r="O275" s="4">
        <f t="shared" ref="O275" si="1303">C275/B275</f>
        <v>0.2010055646703682</v>
      </c>
      <c r="R275">
        <f t="shared" ref="R275" si="1304">C275-C274</f>
        <v>1971</v>
      </c>
      <c r="S275">
        <f t="shared" ref="S275" si="1305">N275-N274</f>
        <v>3740</v>
      </c>
      <c r="T275" s="8">
        <f t="shared" ref="T275" si="1306">R275/V275</f>
        <v>0.34512344598143935</v>
      </c>
      <c r="U275" s="8">
        <f t="shared" ref="U275" si="1307">SUM(R269:R275)/SUM(V269:V275)</f>
        <v>0.35226855494361398</v>
      </c>
      <c r="V275">
        <f t="shared" ref="V275" si="1308">B275-B274</f>
        <v>5711</v>
      </c>
      <c r="W275">
        <f t="shared" ref="W275" si="1309">C275-D275-E275</f>
        <v>56107</v>
      </c>
      <c r="X275" s="3">
        <f t="shared" ref="X275" si="1310">F275/W275</f>
        <v>1.3830716309907854E-2</v>
      </c>
      <c r="Y275">
        <f t="shared" ref="Y275:Y280" si="1311">E275-E274</f>
        <v>67</v>
      </c>
      <c r="Z275">
        <v>2140</v>
      </c>
      <c r="AA275">
        <v>1157</v>
      </c>
      <c r="AB275">
        <v>11882</v>
      </c>
      <c r="AC275">
        <v>1635</v>
      </c>
      <c r="AD275">
        <v>828</v>
      </c>
      <c r="AE275">
        <v>9609</v>
      </c>
      <c r="AF275">
        <v>38</v>
      </c>
      <c r="AG275">
        <v>15</v>
      </c>
      <c r="AH275">
        <v>193</v>
      </c>
      <c r="AI275">
        <f t="shared" si="1282"/>
        <v>467</v>
      </c>
      <c r="AJ275">
        <f t="shared" si="1283"/>
        <v>314</v>
      </c>
      <c r="AK275">
        <f t="shared" si="1284"/>
        <v>2080</v>
      </c>
      <c r="AS275">
        <f t="shared" si="1254"/>
        <v>28642</v>
      </c>
      <c r="AT275">
        <f t="shared" ref="AT275" si="1312">BO275-BO274</f>
        <v>2139</v>
      </c>
      <c r="AU275">
        <f t="shared" ref="AU275" si="1313">AT275/AS275</f>
        <v>7.4680539068500806E-2</v>
      </c>
      <c r="AV275">
        <f t="shared" ref="AV275" si="1314">BQ275-BQ274</f>
        <v>118</v>
      </c>
      <c r="AW275">
        <f t="shared" ref="AW275" si="1315">BS275-BS274</f>
        <v>11</v>
      </c>
      <c r="AX275">
        <f t="shared" ref="AX275" si="1316">BY275-BY274</f>
        <v>778</v>
      </c>
      <c r="AY275">
        <f t="shared" ref="AY275" si="1317">CA275-CA274</f>
        <v>62</v>
      </c>
      <c r="AZ275">
        <f t="shared" ref="AZ275" si="1318">BU275-BU274</f>
        <v>128</v>
      </c>
      <c r="BA275">
        <f t="shared" ref="BA275" si="1319">BW275-BW274</f>
        <v>6</v>
      </c>
      <c r="BB275">
        <f t="shared" ref="BB275" si="1320">AW275/AV275</f>
        <v>9.3220338983050849E-2</v>
      </c>
      <c r="BC275">
        <f t="shared" ref="BC275" si="1321">AY275/AX275</f>
        <v>7.9691516709511565E-2</v>
      </c>
      <c r="BD275">
        <f t="shared" ref="BD275" si="1322">AZ275/AY275</f>
        <v>2.064516129032258</v>
      </c>
      <c r="BE275">
        <f t="shared" ref="BE275" si="1323">SUM(AT269:AT275)/SUM(AS269:AS275)</f>
        <v>8.6957748863989159E-2</v>
      </c>
      <c r="BF275">
        <f t="shared" ref="BF275" si="1324">SUM(AT262:AT275)/SUM(AS262:AS275)</f>
        <v>9.8093727178867315E-2</v>
      </c>
      <c r="BG275">
        <f t="shared" ref="BG275" si="1325">SUM(AW269:AW275)/SUM(AV269:AV275)</f>
        <v>6.6402378592666012E-2</v>
      </c>
      <c r="BH275">
        <f t="shared" ref="BH275" si="1326">SUM(AY269:AY275)/SUM(AX269:AX275)</f>
        <v>6.9544364508393283E-2</v>
      </c>
      <c r="BI275">
        <f t="shared" ref="BI275" si="1327">SUM(BA269:BA275)/SUM(AZ269:AZ275)</f>
        <v>4.9586776859504134E-2</v>
      </c>
      <c r="BJ275" s="20">
        <v>0.11899999999999999</v>
      </c>
      <c r="BK275" s="20">
        <v>0.113</v>
      </c>
      <c r="BL275" s="20">
        <v>0.12</v>
      </c>
      <c r="BM275" s="21">
        <v>2785209</v>
      </c>
      <c r="BN275" s="21">
        <v>1294597</v>
      </c>
      <c r="BO275" s="21">
        <v>281283</v>
      </c>
      <c r="BP275" s="21">
        <v>260220</v>
      </c>
      <c r="BQ275" s="21">
        <v>21128</v>
      </c>
      <c r="BR275" s="21">
        <v>9142</v>
      </c>
      <c r="BS275" s="21">
        <v>2253</v>
      </c>
      <c r="BT275" s="21">
        <v>2147</v>
      </c>
      <c r="BU275" s="21">
        <v>15929</v>
      </c>
      <c r="BV275" s="21">
        <v>5369</v>
      </c>
      <c r="BW275" s="21">
        <v>1235</v>
      </c>
      <c r="BX275" s="21">
        <v>1164</v>
      </c>
      <c r="BY275" s="21">
        <v>121665</v>
      </c>
      <c r="BZ275" s="21">
        <v>54933</v>
      </c>
      <c r="CA275" s="21">
        <v>13035</v>
      </c>
      <c r="CB275" s="21">
        <v>11941</v>
      </c>
    </row>
    <row r="276" spans="1:80" x14ac:dyDescent="0.35">
      <c r="A276" s="14">
        <f t="shared" si="1163"/>
        <v>44182</v>
      </c>
      <c r="B276" s="9">
        <v>1300446</v>
      </c>
      <c r="C276">
        <v>262198</v>
      </c>
      <c r="D276">
        <v>204840</v>
      </c>
      <c r="E276" s="9">
        <v>3450</v>
      </c>
      <c r="F276" s="9">
        <v>746</v>
      </c>
      <c r="H276">
        <v>146</v>
      </c>
      <c r="I276">
        <v>95</v>
      </c>
      <c r="J276">
        <v>135</v>
      </c>
      <c r="K276">
        <v>24</v>
      </c>
      <c r="L276">
        <v>14</v>
      </c>
      <c r="M276">
        <f t="shared" ref="M276" si="1328">-(J276-J275)+L276</f>
        <v>27</v>
      </c>
      <c r="N276" s="7">
        <f t="shared" ref="N276" si="1329">B276-C276</f>
        <v>1038248</v>
      </c>
      <c r="O276" s="4">
        <f t="shared" ref="O276" si="1330">C276/B276</f>
        <v>0.20162159751346845</v>
      </c>
      <c r="R276">
        <f t="shared" ref="R276" si="1331">C276-C275</f>
        <v>1977</v>
      </c>
      <c r="S276">
        <f t="shared" ref="S276" si="1332">N276-N275</f>
        <v>3873</v>
      </c>
      <c r="T276" s="8">
        <f t="shared" ref="T276" si="1333">R276/V276</f>
        <v>0.33794871794871795</v>
      </c>
      <c r="U276" s="8">
        <f t="shared" ref="U276" si="1334">SUM(R270:R276)/SUM(V270:V276)</f>
        <v>0.34513547749250778</v>
      </c>
      <c r="V276">
        <f t="shared" ref="V276" si="1335">B276-B275</f>
        <v>5850</v>
      </c>
      <c r="W276">
        <f t="shared" ref="W276" si="1336">C276-D276-E276</f>
        <v>53908</v>
      </c>
      <c r="X276" s="3">
        <f t="shared" ref="X276" si="1337">F276/W276</f>
        <v>1.3838391333382801E-2</v>
      </c>
      <c r="Y276">
        <f t="shared" si="1311"/>
        <v>110</v>
      </c>
      <c r="Z276">
        <v>2148</v>
      </c>
      <c r="AA276">
        <v>1168</v>
      </c>
      <c r="AB276">
        <v>11950</v>
      </c>
      <c r="AC276">
        <v>1674</v>
      </c>
      <c r="AD276">
        <v>856</v>
      </c>
      <c r="AE276">
        <v>9804</v>
      </c>
      <c r="AF276">
        <v>38</v>
      </c>
      <c r="AG276">
        <v>15</v>
      </c>
      <c r="AH276">
        <v>195</v>
      </c>
      <c r="AI276">
        <f t="shared" si="1282"/>
        <v>436</v>
      </c>
      <c r="AJ276">
        <f t="shared" si="1283"/>
        <v>297</v>
      </c>
      <c r="AK276">
        <f t="shared" si="1284"/>
        <v>1951</v>
      </c>
      <c r="AS276">
        <f t="shared" si="1254"/>
        <v>23372</v>
      </c>
      <c r="AT276">
        <f t="shared" ref="AT276" si="1338">BO276-BO275</f>
        <v>2138</v>
      </c>
      <c r="AU276">
        <f t="shared" ref="AU276" si="1339">AT276/AS276</f>
        <v>9.1476981002909463E-2</v>
      </c>
      <c r="AV276">
        <f t="shared" ref="AV276" si="1340">BQ276-BQ275</f>
        <v>193</v>
      </c>
      <c r="AW276">
        <f t="shared" ref="AW276" si="1341">BS276-BS275</f>
        <v>9</v>
      </c>
      <c r="AX276">
        <f t="shared" ref="AX276" si="1342">BY276-BY275</f>
        <v>801</v>
      </c>
      <c r="AY276">
        <f t="shared" ref="AY276" si="1343">CA276-CA275</f>
        <v>65</v>
      </c>
      <c r="AZ276">
        <f t="shared" ref="AZ276" si="1344">BU276-BU275</f>
        <v>118</v>
      </c>
      <c r="BA276">
        <f t="shared" ref="BA276" si="1345">BW276-BW275</f>
        <v>8</v>
      </c>
      <c r="BB276">
        <f t="shared" ref="BB276" si="1346">AW276/AV276</f>
        <v>4.6632124352331605E-2</v>
      </c>
      <c r="BC276">
        <f t="shared" ref="BC276" si="1347">AY276/AX276</f>
        <v>8.1148564294631714E-2</v>
      </c>
      <c r="BD276">
        <f t="shared" ref="BD276" si="1348">AZ276/AY276</f>
        <v>1.8153846153846154</v>
      </c>
      <c r="BE276">
        <f t="shared" ref="BE276" si="1349">SUM(AT270:AT276)/SUM(AS270:AS276)</f>
        <v>8.3760278084123244E-2</v>
      </c>
      <c r="BF276">
        <f t="shared" ref="BF276" si="1350">SUM(AT263:AT276)/SUM(AS263:AS276)</f>
        <v>9.3560960616940719E-2</v>
      </c>
      <c r="BG276">
        <f t="shared" ref="BG276" si="1351">SUM(AW270:AW276)/SUM(AV270:AV276)</f>
        <v>6.2325581395348835E-2</v>
      </c>
      <c r="BH276">
        <f t="shared" ref="BH276" si="1352">SUM(AY270:AY276)/SUM(AX270:AX276)</f>
        <v>6.9632495164410058E-2</v>
      </c>
      <c r="BI276">
        <f t="shared" ref="BI276" si="1353">SUM(BA270:BA276)/SUM(AZ270:AZ276)</f>
        <v>4.9576783555018135E-2</v>
      </c>
      <c r="BJ276" s="20">
        <v>0.11</v>
      </c>
      <c r="BK276" s="20">
        <v>0.113</v>
      </c>
      <c r="BL276" s="20">
        <v>0.107</v>
      </c>
      <c r="BM276" s="21">
        <v>2808581</v>
      </c>
      <c r="BN276" s="21">
        <v>1300446</v>
      </c>
      <c r="BO276" s="21">
        <v>283421</v>
      </c>
      <c r="BP276" s="21">
        <v>262198</v>
      </c>
      <c r="BQ276" s="21">
        <v>21321</v>
      </c>
      <c r="BR276" s="21">
        <v>9177</v>
      </c>
      <c r="BS276" s="21">
        <v>2262</v>
      </c>
      <c r="BT276" s="21">
        <v>2154</v>
      </c>
      <c r="BU276" s="21">
        <v>16047</v>
      </c>
      <c r="BV276" s="21">
        <v>5390</v>
      </c>
      <c r="BW276" s="21">
        <v>1243</v>
      </c>
      <c r="BX276" s="21">
        <v>1172</v>
      </c>
      <c r="BY276" s="21">
        <v>122466</v>
      </c>
      <c r="BZ276" s="21">
        <v>55170</v>
      </c>
      <c r="CA276" s="21">
        <v>13100</v>
      </c>
      <c r="CB276" s="21">
        <v>12005</v>
      </c>
    </row>
    <row r="277" spans="1:80" x14ac:dyDescent="0.35">
      <c r="A277" s="14">
        <f t="shared" si="1163"/>
        <v>44183</v>
      </c>
      <c r="B277" s="9">
        <v>1305931</v>
      </c>
      <c r="C277">
        <v>264103</v>
      </c>
      <c r="D277">
        <v>208681</v>
      </c>
      <c r="E277" s="9">
        <v>3451</v>
      </c>
      <c r="F277" s="9">
        <v>701</v>
      </c>
      <c r="H277">
        <v>136</v>
      </c>
      <c r="I277">
        <v>96</v>
      </c>
      <c r="J277">
        <v>124</v>
      </c>
      <c r="K277">
        <v>23</v>
      </c>
      <c r="L277">
        <v>14</v>
      </c>
      <c r="M277">
        <f t="shared" ref="M277" si="1354">-(J277-J276)+L277</f>
        <v>25</v>
      </c>
      <c r="N277" s="7">
        <f t="shared" ref="N277" si="1355">B277-C277</f>
        <v>1041828</v>
      </c>
      <c r="O277" s="4">
        <f t="shared" ref="O277" si="1356">C277/B277</f>
        <v>0.20223350238259141</v>
      </c>
      <c r="R277">
        <f t="shared" ref="R277" si="1357">C277-C276</f>
        <v>1905</v>
      </c>
      <c r="S277">
        <f t="shared" ref="S277" si="1358">N277-N276</f>
        <v>3580</v>
      </c>
      <c r="T277" s="8">
        <f t="shared" ref="T277" si="1359">R277/V277</f>
        <v>0.34731084776663629</v>
      </c>
      <c r="U277" s="8">
        <f t="shared" ref="U277" si="1360">SUM(R271:R277)/SUM(V271:V277)</f>
        <v>0.34180939697091711</v>
      </c>
      <c r="V277">
        <f t="shared" ref="V277" si="1361">B277-B276</f>
        <v>5485</v>
      </c>
      <c r="W277">
        <f t="shared" ref="W277" si="1362">C277-D277-E277</f>
        <v>51971</v>
      </c>
      <c r="X277" s="3">
        <f t="shared" ref="X277" si="1363">F277/W277</f>
        <v>1.3488291547209021E-2</v>
      </c>
      <c r="Y277">
        <f t="shared" si="1311"/>
        <v>1</v>
      </c>
      <c r="Z277">
        <v>2155</v>
      </c>
      <c r="AA277">
        <v>1172</v>
      </c>
      <c r="AB277">
        <v>12004</v>
      </c>
      <c r="AC277">
        <v>1716</v>
      </c>
      <c r="AD277">
        <v>870</v>
      </c>
      <c r="AE277">
        <v>10037</v>
      </c>
      <c r="AF277">
        <v>40</v>
      </c>
      <c r="AG277">
        <v>15</v>
      </c>
      <c r="AH277">
        <v>200</v>
      </c>
      <c r="AI277">
        <f t="shared" ref="AI277:AI278" si="1364">Z277-AC277-AF277</f>
        <v>399</v>
      </c>
      <c r="AJ277">
        <f t="shared" ref="AJ277:AJ278" si="1365">AA277-AD277-AG277</f>
        <v>287</v>
      </c>
      <c r="AK277">
        <f t="shared" ref="AK277:AK278" si="1366">AB277-AE277-AH277</f>
        <v>1767</v>
      </c>
      <c r="AS277">
        <f t="shared" si="1254"/>
        <v>25389</v>
      </c>
      <c r="AT277">
        <f t="shared" ref="AT277" si="1367">BO277-BO276</f>
        <v>2055</v>
      </c>
      <c r="AU277">
        <f t="shared" ref="AU277" si="1368">AT277/AS277</f>
        <v>8.0940564811532556E-2</v>
      </c>
      <c r="AV277">
        <f t="shared" ref="AV277" si="1369">BQ277-BQ276</f>
        <v>239</v>
      </c>
      <c r="AW277">
        <f t="shared" ref="AW277" si="1370">BS277-BS276</f>
        <v>8</v>
      </c>
      <c r="AX277">
        <f t="shared" ref="AX277" si="1371">BY277-BY276</f>
        <v>1479</v>
      </c>
      <c r="AY277">
        <f t="shared" ref="AY277" si="1372">CA277-CA276</f>
        <v>106</v>
      </c>
      <c r="AZ277">
        <f t="shared" ref="AZ277" si="1373">BU277-BU276</f>
        <v>160</v>
      </c>
      <c r="BA277">
        <f t="shared" ref="BA277" si="1374">BW277-BW276</f>
        <v>7</v>
      </c>
      <c r="BB277">
        <f t="shared" ref="BB277" si="1375">AW277/AV277</f>
        <v>3.3472803347280332E-2</v>
      </c>
      <c r="BC277">
        <f t="shared" ref="BC277" si="1376">AY277/AX277</f>
        <v>7.1670047329276537E-2</v>
      </c>
      <c r="BD277">
        <f t="shared" ref="BD277" si="1377">AZ277/AY277</f>
        <v>1.5094339622641511</v>
      </c>
      <c r="BE277">
        <f t="shared" ref="BE277" si="1378">SUM(AT271:AT277)/SUM(AS271:AS277)</f>
        <v>8.3911902701866201E-2</v>
      </c>
      <c r="BF277">
        <f t="shared" ref="BF277" si="1379">SUM(AT264:AT277)/SUM(AS264:AS277)</f>
        <v>8.896301282353597E-2</v>
      </c>
      <c r="BG277">
        <f t="shared" ref="BG277" si="1380">SUM(AW271:AW277)/SUM(AV271:AV277)</f>
        <v>5.673076923076923E-2</v>
      </c>
      <c r="BH277">
        <f t="shared" ref="BH277" si="1381">SUM(AY271:AY277)/SUM(AX271:AX277)</f>
        <v>7.2962154294032022E-2</v>
      </c>
      <c r="BI277">
        <f t="shared" ref="BI277" si="1382">SUM(BA271:BA277)/SUM(AZ271:AZ277)</f>
        <v>4.5838359469240045E-2</v>
      </c>
      <c r="BJ277" s="20">
        <v>0.104</v>
      </c>
      <c r="BK277" s="20">
        <v>0.115</v>
      </c>
      <c r="BL277" s="20">
        <v>0.10100000000000001</v>
      </c>
      <c r="BM277" s="21">
        <v>2833970</v>
      </c>
      <c r="BN277" s="21">
        <v>1305931</v>
      </c>
      <c r="BO277" s="21">
        <v>285476</v>
      </c>
      <c r="BP277" s="21">
        <v>264103</v>
      </c>
      <c r="BQ277" s="21">
        <v>21560</v>
      </c>
      <c r="BR277" s="21">
        <v>9213</v>
      </c>
      <c r="BS277" s="21">
        <v>2270</v>
      </c>
      <c r="BT277" s="21">
        <v>2165</v>
      </c>
      <c r="BU277" s="21">
        <v>16207</v>
      </c>
      <c r="BV277" s="21">
        <v>5412</v>
      </c>
      <c r="BW277" s="21">
        <v>1250</v>
      </c>
      <c r="BX277" s="21">
        <v>1177</v>
      </c>
      <c r="BY277" s="21">
        <v>123945</v>
      </c>
      <c r="BZ277" s="21">
        <v>55428</v>
      </c>
      <c r="CA277" s="21">
        <v>13206</v>
      </c>
      <c r="CB277" s="21">
        <v>12098</v>
      </c>
    </row>
    <row r="278" spans="1:80" x14ac:dyDescent="0.35">
      <c r="A278" s="14">
        <f t="shared" si="1163"/>
        <v>44184</v>
      </c>
      <c r="B278" s="9">
        <v>1311809</v>
      </c>
      <c r="C278">
        <v>265987</v>
      </c>
      <c r="D278">
        <v>212384</v>
      </c>
      <c r="E278" s="9">
        <v>3451</v>
      </c>
      <c r="F278" s="9">
        <v>679</v>
      </c>
      <c r="H278">
        <v>140</v>
      </c>
      <c r="I278">
        <v>95</v>
      </c>
      <c r="J278">
        <v>129</v>
      </c>
      <c r="K278">
        <v>25</v>
      </c>
      <c r="L278">
        <v>22</v>
      </c>
      <c r="M278">
        <f t="shared" ref="M278" si="1383">-(J278-J277)+L278</f>
        <v>17</v>
      </c>
      <c r="N278" s="7">
        <f t="shared" ref="N278" si="1384">B278-C278</f>
        <v>1045822</v>
      </c>
      <c r="O278" s="4">
        <f t="shared" ref="O278" si="1385">C278/B278</f>
        <v>0.20276351206616208</v>
      </c>
      <c r="R278">
        <f t="shared" ref="R278" si="1386">C278-C277</f>
        <v>1884</v>
      </c>
      <c r="S278">
        <f t="shared" ref="S278" si="1387">N278-N277</f>
        <v>3994</v>
      </c>
      <c r="T278" s="8">
        <f t="shared" ref="T278" si="1388">R278/V278</f>
        <v>0.32051718271520924</v>
      </c>
      <c r="U278" s="8">
        <f t="shared" ref="U278" si="1389">SUM(R272:R278)/SUM(V272:V278)</f>
        <v>0.33406379352325299</v>
      </c>
      <c r="V278">
        <f t="shared" ref="V278" si="1390">B278-B277</f>
        <v>5878</v>
      </c>
      <c r="W278">
        <f t="shared" ref="W278" si="1391">C278-D278-E278</f>
        <v>50152</v>
      </c>
      <c r="X278" s="3">
        <f t="shared" ref="X278" si="1392">F278/W278</f>
        <v>1.3538841920561493E-2</v>
      </c>
      <c r="Y278">
        <f t="shared" si="1311"/>
        <v>0</v>
      </c>
      <c r="Z278">
        <v>2169</v>
      </c>
      <c r="AA278">
        <v>1178</v>
      </c>
      <c r="AB278">
        <v>12114</v>
      </c>
      <c r="AC278">
        <v>1757</v>
      </c>
      <c r="AD278">
        <v>904</v>
      </c>
      <c r="AE278">
        <v>10206</v>
      </c>
      <c r="AF278">
        <v>40</v>
      </c>
      <c r="AG278">
        <v>15</v>
      </c>
      <c r="AH278">
        <v>200</v>
      </c>
      <c r="AI278">
        <f t="shared" si="1364"/>
        <v>372</v>
      </c>
      <c r="AJ278">
        <f t="shared" si="1365"/>
        <v>259</v>
      </c>
      <c r="AK278">
        <f t="shared" si="1366"/>
        <v>1708</v>
      </c>
      <c r="AS278">
        <f t="shared" si="1254"/>
        <v>28124</v>
      </c>
      <c r="AT278">
        <f t="shared" ref="AT278" si="1393">BO278-BO277</f>
        <v>1961</v>
      </c>
      <c r="AU278">
        <f t="shared" ref="AU278" si="1394">AT278/AS278</f>
        <v>6.9726923623951068E-2</v>
      </c>
      <c r="AV278">
        <f t="shared" ref="AV278" si="1395">BQ278-BQ277</f>
        <v>171</v>
      </c>
      <c r="AW278">
        <f t="shared" ref="AW278" si="1396">BS278-BS277</f>
        <v>13</v>
      </c>
      <c r="AX278">
        <f t="shared" ref="AX278" si="1397">BY278-BY277</f>
        <v>1098</v>
      </c>
      <c r="AY278">
        <f t="shared" ref="AY278" si="1398">CA278-CA277</f>
        <v>82</v>
      </c>
      <c r="AZ278">
        <f t="shared" ref="AZ278" si="1399">BU278-BU277</f>
        <v>133</v>
      </c>
      <c r="BA278">
        <f t="shared" ref="BA278" si="1400">BW278-BW277</f>
        <v>6</v>
      </c>
      <c r="BB278">
        <f t="shared" ref="BB278" si="1401">AW278/AV278</f>
        <v>7.6023391812865493E-2</v>
      </c>
      <c r="BC278">
        <f t="shared" ref="BC278" si="1402">AY278/AX278</f>
        <v>7.4681238615664849E-2</v>
      </c>
      <c r="BD278">
        <f t="shared" ref="BD278" si="1403">AZ278/AY278</f>
        <v>1.6219512195121952</v>
      </c>
      <c r="BE278">
        <f t="shared" ref="BE278" si="1404">SUM(AT272:AT278)/SUM(AS272:AS278)</f>
        <v>8.1279920419455781E-2</v>
      </c>
      <c r="BF278">
        <f t="shared" ref="BF278" si="1405">SUM(AT265:AT278)/SUM(AS265:AS278)</f>
        <v>8.6893142592599684E-2</v>
      </c>
      <c r="BG278">
        <f t="shared" ref="BG278" si="1406">SUM(AW272:AW278)/SUM(AV272:AV278)</f>
        <v>5.3191489361702128E-2</v>
      </c>
      <c r="BH278">
        <f t="shared" ref="BH278" si="1407">SUM(AY272:AY278)/SUM(AX272:AX278)</f>
        <v>6.8929684793903712E-2</v>
      </c>
      <c r="BI278">
        <f t="shared" ref="BI278" si="1408">SUM(BA272:BA278)/SUM(AZ272:AZ278)</f>
        <v>4.3478260869565216E-2</v>
      </c>
      <c r="BJ278" s="20">
        <v>9.7000000000000003E-2</v>
      </c>
      <c r="BK278" s="20">
        <v>0.114</v>
      </c>
      <c r="BL278" s="20">
        <v>9.7000000000000003E-2</v>
      </c>
      <c r="BM278" s="21">
        <v>2862094</v>
      </c>
      <c r="BN278" s="21">
        <v>1311809</v>
      </c>
      <c r="BO278" s="21">
        <v>287437</v>
      </c>
      <c r="BP278" s="21">
        <v>165987</v>
      </c>
      <c r="BQ278" s="21">
        <v>21731</v>
      </c>
      <c r="BR278" s="21">
        <v>9240</v>
      </c>
      <c r="BS278" s="21">
        <v>2283</v>
      </c>
      <c r="BT278" s="21">
        <v>2178</v>
      </c>
      <c r="BU278" s="21">
        <v>16340</v>
      </c>
      <c r="BV278" s="21">
        <v>5427</v>
      </c>
      <c r="BW278" s="21">
        <v>1256</v>
      </c>
      <c r="BX278" s="21">
        <v>1183</v>
      </c>
      <c r="BY278" s="21">
        <v>125043</v>
      </c>
      <c r="BZ278" s="21">
        <v>55608</v>
      </c>
      <c r="CA278" s="21">
        <v>13288</v>
      </c>
      <c r="CB278" s="21">
        <v>12174</v>
      </c>
    </row>
    <row r="279" spans="1:80" x14ac:dyDescent="0.35">
      <c r="A279" s="14">
        <f t="shared" si="1163"/>
        <v>44185</v>
      </c>
      <c r="B279" s="9">
        <v>1315996</v>
      </c>
      <c r="C279">
        <v>267144</v>
      </c>
      <c r="D279">
        <v>213643</v>
      </c>
      <c r="E279" s="9">
        <v>3588</v>
      </c>
      <c r="F279" s="9">
        <v>639</v>
      </c>
      <c r="H279">
        <v>149</v>
      </c>
      <c r="I279">
        <v>93</v>
      </c>
      <c r="J279">
        <v>114</v>
      </c>
      <c r="K279">
        <v>23</v>
      </c>
      <c r="L279">
        <v>15</v>
      </c>
      <c r="M279">
        <f t="shared" ref="M279" si="1409">-(J279-J278)+L279</f>
        <v>30</v>
      </c>
      <c r="N279" s="7">
        <f t="shared" ref="N279" si="1410">B279-C279</f>
        <v>1048852</v>
      </c>
      <c r="O279" s="4">
        <f t="shared" ref="O279" si="1411">C279/B279</f>
        <v>0.20299757750023556</v>
      </c>
      <c r="R279">
        <f t="shared" ref="R279" si="1412">C279-C278</f>
        <v>1157</v>
      </c>
      <c r="S279">
        <f t="shared" ref="S279" si="1413">N279-N278</f>
        <v>3030</v>
      </c>
      <c r="T279" s="8">
        <f t="shared" ref="T279" si="1414">R279/V279</f>
        <v>0.27633150226892761</v>
      </c>
      <c r="U279" s="8">
        <f t="shared" ref="U279" si="1415">SUM(R273:R279)/SUM(V273:V279)</f>
        <v>0.32723668798990901</v>
      </c>
      <c r="V279">
        <f t="shared" ref="V279" si="1416">B279-B278</f>
        <v>4187</v>
      </c>
      <c r="W279">
        <f t="shared" ref="W279" si="1417">C279-D279-E279</f>
        <v>49913</v>
      </c>
      <c r="X279" s="3">
        <f t="shared" ref="X279" si="1418">F279/W279</f>
        <v>1.2802275960170697E-2</v>
      </c>
      <c r="Y279">
        <f t="shared" si="1311"/>
        <v>137</v>
      </c>
      <c r="Z279">
        <v>2183</v>
      </c>
      <c r="AA279">
        <v>1187</v>
      </c>
      <c r="AB279">
        <v>12217</v>
      </c>
      <c r="AC279">
        <v>1820</v>
      </c>
      <c r="AD279">
        <v>929</v>
      </c>
      <c r="AE279">
        <v>10350</v>
      </c>
      <c r="AF279">
        <v>40</v>
      </c>
      <c r="AG279">
        <v>16</v>
      </c>
      <c r="AH279">
        <v>207</v>
      </c>
      <c r="AI279">
        <f t="shared" ref="AI279" si="1419">Z279-AC279-AF279</f>
        <v>323</v>
      </c>
      <c r="AJ279">
        <f t="shared" ref="AJ279" si="1420">AA279-AD279-AG279</f>
        <v>242</v>
      </c>
      <c r="AK279">
        <f t="shared" ref="AK279" si="1421">AB279-AE279-AH279</f>
        <v>1660</v>
      </c>
      <c r="AS279">
        <f t="shared" ref="AS279" si="1422">BM279-BM278</f>
        <v>11908</v>
      </c>
      <c r="AT279">
        <f t="shared" ref="AT279" si="1423">BO279-BO278</f>
        <v>1264</v>
      </c>
      <c r="AU279">
        <f t="shared" ref="AU279" si="1424">AT279/AS279</f>
        <v>0.10614712798118911</v>
      </c>
      <c r="AV279">
        <f t="shared" ref="AV279" si="1425">BQ279-BQ278</f>
        <v>67</v>
      </c>
      <c r="AW279">
        <f t="shared" ref="AW279" si="1426">BS279-BS278</f>
        <v>4</v>
      </c>
      <c r="AX279">
        <f t="shared" ref="AX279" si="1427">BY279-BY278</f>
        <v>501</v>
      </c>
      <c r="AY279">
        <f t="shared" ref="AY279" si="1428">CA279-CA278</f>
        <v>51</v>
      </c>
      <c r="AZ279">
        <f t="shared" ref="AZ279" si="1429">BU279-BU278</f>
        <v>54</v>
      </c>
      <c r="BA279">
        <f t="shared" ref="BA279" si="1430">BW279-BW278</f>
        <v>6</v>
      </c>
      <c r="BB279">
        <f t="shared" ref="BB279" si="1431">AW279/AV279</f>
        <v>5.9701492537313432E-2</v>
      </c>
      <c r="BC279">
        <f t="shared" ref="BC279" si="1432">AY279/AX279</f>
        <v>0.10179640718562874</v>
      </c>
      <c r="BD279">
        <f t="shared" ref="BD279" si="1433">AZ279/AY279</f>
        <v>1.0588235294117647</v>
      </c>
      <c r="BE279">
        <f t="shared" ref="BE279" si="1434">SUM(AT273:AT279)/SUM(AS273:AS279)</f>
        <v>7.988442544006448E-2</v>
      </c>
      <c r="BF279">
        <f t="shared" ref="BF279" si="1435">SUM(AT266:AT279)/SUM(AS266:AS279)</f>
        <v>8.6241791408439086E-2</v>
      </c>
      <c r="BG279">
        <f t="shared" ref="BG279" si="1436">SUM(AW273:AW279)/SUM(AV273:AV279)</f>
        <v>5.2681992337164751E-2</v>
      </c>
      <c r="BH279">
        <f t="shared" ref="BH279" si="1437">SUM(AY273:AY279)/SUM(AX273:AX279)</f>
        <v>7.1800208116545264E-2</v>
      </c>
      <c r="BI279">
        <f t="shared" ref="BI279" si="1438">SUM(BA273:BA279)/SUM(AZ273:AZ279)</f>
        <v>4.8426150121065374E-2</v>
      </c>
      <c r="BJ279" s="20">
        <v>0.10199999999999999</v>
      </c>
      <c r="BK279" s="20">
        <v>0.114</v>
      </c>
      <c r="BL279" s="20">
        <v>9.7000000000000003E-2</v>
      </c>
      <c r="BM279" s="21">
        <v>2874002</v>
      </c>
      <c r="BN279" s="21">
        <v>1315996</v>
      </c>
      <c r="BO279" s="21">
        <v>288701</v>
      </c>
      <c r="BP279" s="21">
        <v>267144</v>
      </c>
      <c r="BQ279" s="21">
        <v>21798</v>
      </c>
      <c r="BR279" s="21">
        <v>9265</v>
      </c>
      <c r="BS279" s="21">
        <v>2287</v>
      </c>
      <c r="BT279" s="21">
        <v>2183</v>
      </c>
      <c r="BU279" s="21">
        <v>16394</v>
      </c>
      <c r="BV279" s="21">
        <v>5448</v>
      </c>
      <c r="BW279" s="21">
        <v>1262</v>
      </c>
      <c r="BX279" s="21">
        <v>1187</v>
      </c>
      <c r="BY279" s="21">
        <v>125544</v>
      </c>
      <c r="BZ279" s="21">
        <v>55761</v>
      </c>
      <c r="CA279" s="21">
        <v>13339</v>
      </c>
      <c r="CB279" s="21">
        <v>12217</v>
      </c>
    </row>
    <row r="280" spans="1:80" x14ac:dyDescent="0.35">
      <c r="A280" s="14">
        <f t="shared" si="1163"/>
        <v>44186</v>
      </c>
      <c r="B280" s="9">
        <v>1317905</v>
      </c>
      <c r="C280">
        <v>267727</v>
      </c>
      <c r="D280">
        <v>214722</v>
      </c>
      <c r="E280" s="9">
        <v>3589</v>
      </c>
      <c r="F280" s="9">
        <v>644</v>
      </c>
      <c r="H280">
        <v>142</v>
      </c>
      <c r="I280">
        <v>108</v>
      </c>
      <c r="J280">
        <v>108</v>
      </c>
      <c r="K280">
        <v>26</v>
      </c>
      <c r="L280">
        <v>13</v>
      </c>
      <c r="M280">
        <f t="shared" ref="M280" si="1439">-(J280-J279)+L280</f>
        <v>19</v>
      </c>
      <c r="N280" s="7">
        <f t="shared" ref="N280" si="1440">B280-C280</f>
        <v>1050178</v>
      </c>
      <c r="O280" s="4">
        <f t="shared" ref="O280" si="1441">C280/B280</f>
        <v>0.20314590201873428</v>
      </c>
      <c r="R280">
        <f t="shared" ref="R280" si="1442">C280-C279</f>
        <v>583</v>
      </c>
      <c r="S280">
        <f t="shared" ref="S280" si="1443">N280-N279</f>
        <v>1326</v>
      </c>
      <c r="T280" s="8">
        <f t="shared" ref="T280" si="1444">R280/V280</f>
        <v>0.30539549502357255</v>
      </c>
      <c r="U280" s="8">
        <f t="shared" ref="U280" si="1445">SUM(R274:R280)/SUM(V274:V280)</f>
        <v>0.327972620994609</v>
      </c>
      <c r="V280">
        <f t="shared" ref="V280" si="1446">B280-B279</f>
        <v>1909</v>
      </c>
      <c r="W280">
        <f t="shared" ref="W280" si="1447">C280-D280-E280</f>
        <v>49416</v>
      </c>
      <c r="X280" s="3">
        <f t="shared" ref="X280" si="1448">F280/W280</f>
        <v>1.3032216286223086E-2</v>
      </c>
      <c r="Y280">
        <f t="shared" si="1311"/>
        <v>1</v>
      </c>
      <c r="Z280">
        <v>2183</v>
      </c>
      <c r="AA280">
        <v>1189</v>
      </c>
      <c r="AB280">
        <v>12234</v>
      </c>
      <c r="AC280">
        <v>1836</v>
      </c>
      <c r="AD280">
        <v>932</v>
      </c>
      <c r="AE280">
        <v>10376</v>
      </c>
      <c r="AF280">
        <v>40</v>
      </c>
      <c r="AG280">
        <v>16</v>
      </c>
      <c r="AH280">
        <v>207</v>
      </c>
      <c r="AI280">
        <f t="shared" ref="AI280" si="1449">Z280-AC280-AF280</f>
        <v>307</v>
      </c>
      <c r="AJ280">
        <f t="shared" ref="AJ280" si="1450">AA280-AD280-AG280</f>
        <v>241</v>
      </c>
      <c r="AK280">
        <f t="shared" ref="AK280" si="1451">AB280-AE280-AH280</f>
        <v>1651</v>
      </c>
      <c r="AS280">
        <f t="shared" ref="AS280" si="1452">BM280-BM279</f>
        <v>6246</v>
      </c>
      <c r="AT280">
        <f t="shared" ref="AT280" si="1453">BO280-BO279</f>
        <v>643</v>
      </c>
      <c r="AU280">
        <f t="shared" ref="AU280" si="1454">AT280/AS280</f>
        <v>0.10294588536663464</v>
      </c>
      <c r="AV280">
        <f t="shared" ref="AV280" si="1455">BQ280-BQ279</f>
        <v>29</v>
      </c>
      <c r="AW280">
        <f t="shared" ref="AW280" si="1456">BS280-BS279</f>
        <v>6</v>
      </c>
      <c r="AX280">
        <f t="shared" ref="AX280" si="1457">BY280-BY279</f>
        <v>204</v>
      </c>
      <c r="AY280">
        <f t="shared" ref="AY280" si="1458">CA280-CA279</f>
        <v>17</v>
      </c>
      <c r="AZ280">
        <f t="shared" ref="AZ280" si="1459">BU280-BU279</f>
        <v>23</v>
      </c>
      <c r="BA280">
        <f t="shared" ref="BA280" si="1460">BW280-BW279</f>
        <v>1</v>
      </c>
      <c r="BB280">
        <f t="shared" ref="BB280" si="1461">AW280/AV280</f>
        <v>0.20689655172413793</v>
      </c>
      <c r="BC280">
        <f t="shared" ref="BC280" si="1462">AY280/AX280</f>
        <v>8.3333333333333329E-2</v>
      </c>
      <c r="BD280">
        <f t="shared" ref="BD280" si="1463">AZ280/AY280</f>
        <v>1.3529411764705883</v>
      </c>
      <c r="BE280">
        <f t="shared" ref="BE280" si="1464">SUM(AT274:AT280)/SUM(AS274:AS280)</f>
        <v>7.9474360025134555E-2</v>
      </c>
      <c r="BF280">
        <f t="shared" ref="BF280" si="1465">SUM(AT267:AT280)/SUM(AS267:AS280)</f>
        <v>8.6641989988684526E-2</v>
      </c>
      <c r="BG280">
        <f t="shared" ref="BG280" si="1466">SUM(AW274:AW280)/SUM(AV274:AV280)</f>
        <v>6.1068702290076333E-2</v>
      </c>
      <c r="BH280">
        <f t="shared" ref="BH280" si="1467">SUM(AY274:AY280)/SUM(AX274:AX280)</f>
        <v>7.3170731707317069E-2</v>
      </c>
      <c r="BI280">
        <f t="shared" ref="BI280" si="1468">SUM(BA274:BA280)/SUM(AZ274:AZ280)</f>
        <v>4.6060606060606059E-2</v>
      </c>
      <c r="BJ280" s="20">
        <v>9.5000000000000001E-2</v>
      </c>
      <c r="BK280" s="20">
        <v>0.114</v>
      </c>
      <c r="BL280" s="20">
        <v>9.2999999999999999E-2</v>
      </c>
      <c r="BM280" s="21">
        <v>2880248</v>
      </c>
      <c r="BN280" s="21">
        <v>1317905</v>
      </c>
      <c r="BO280" s="21">
        <v>289344</v>
      </c>
      <c r="BP280" s="21">
        <v>267727</v>
      </c>
      <c r="BQ280" s="21">
        <v>21827</v>
      </c>
      <c r="BR280" s="21">
        <v>9274</v>
      </c>
      <c r="BS280" s="21">
        <v>2293</v>
      </c>
      <c r="BT280" s="21">
        <v>2183</v>
      </c>
      <c r="BU280" s="21">
        <v>16417</v>
      </c>
      <c r="BV280" s="21">
        <v>5461</v>
      </c>
      <c r="BW280" s="21">
        <v>1263</v>
      </c>
      <c r="BX280" s="21">
        <v>1189</v>
      </c>
      <c r="BY280" s="21">
        <v>125748</v>
      </c>
      <c r="BZ280" s="21">
        <v>55816</v>
      </c>
      <c r="CA280" s="21">
        <v>13356</v>
      </c>
      <c r="CB280" s="21">
        <v>12234</v>
      </c>
    </row>
    <row r="281" spans="1:80" x14ac:dyDescent="0.35">
      <c r="A281" s="14">
        <f t="shared" si="1163"/>
        <v>44187</v>
      </c>
      <c r="B281" s="9">
        <v>1322134</v>
      </c>
      <c r="C281">
        <v>269020</v>
      </c>
      <c r="D281">
        <v>219073</v>
      </c>
      <c r="E281" s="9">
        <v>3589</v>
      </c>
      <c r="F281" s="9">
        <v>651</v>
      </c>
      <c r="H281">
        <v>140</v>
      </c>
      <c r="I281">
        <v>71</v>
      </c>
      <c r="J281">
        <v>110</v>
      </c>
      <c r="K281">
        <v>24</v>
      </c>
      <c r="L281">
        <v>12</v>
      </c>
      <c r="M281">
        <f t="shared" ref="M281" si="1469">-(J281-J280)+L281</f>
        <v>10</v>
      </c>
      <c r="N281" s="7">
        <f t="shared" ref="N281" si="1470">B281-C281</f>
        <v>1053114</v>
      </c>
      <c r="O281" s="4">
        <f t="shared" ref="O281" si="1471">C281/B281</f>
        <v>0.20347408053949145</v>
      </c>
      <c r="R281">
        <f t="shared" ref="R281" si="1472">C281-C280</f>
        <v>1293</v>
      </c>
      <c r="S281">
        <f t="shared" ref="S281" si="1473">N281-N280</f>
        <v>2936</v>
      </c>
      <c r="T281" s="8">
        <f t="shared" ref="T281" si="1474">R281/V281</f>
        <v>0.30574603925277843</v>
      </c>
      <c r="U281" s="8">
        <f t="shared" ref="U281" si="1475">SUM(R275:R281)/SUM(V275:V281)</f>
        <v>0.32391951637643235</v>
      </c>
      <c r="V281">
        <f t="shared" ref="V281" si="1476">B281-B280</f>
        <v>4229</v>
      </c>
      <c r="W281">
        <f t="shared" ref="W281" si="1477">C281-D281-E281</f>
        <v>46358</v>
      </c>
      <c r="X281" s="3">
        <f t="shared" ref="X281" si="1478">F281/W281</f>
        <v>1.4042883644678372E-2</v>
      </c>
      <c r="Y281">
        <f t="shared" ref="Y281" si="1479">E281-E280</f>
        <v>0</v>
      </c>
      <c r="Z281">
        <v>2189</v>
      </c>
      <c r="AA281">
        <v>1197</v>
      </c>
      <c r="AB281">
        <v>12278</v>
      </c>
      <c r="AC281">
        <v>1881</v>
      </c>
      <c r="AD281">
        <v>955</v>
      </c>
      <c r="AE281">
        <v>10541</v>
      </c>
      <c r="AF281">
        <v>40</v>
      </c>
      <c r="AG281">
        <v>16</v>
      </c>
      <c r="AH281">
        <v>207</v>
      </c>
      <c r="AI281">
        <f t="shared" ref="AI281" si="1480">Z281-AC281-AF281</f>
        <v>268</v>
      </c>
      <c r="AJ281">
        <f t="shared" ref="AJ281" si="1481">AA281-AD281-AG281</f>
        <v>226</v>
      </c>
      <c r="AK281">
        <f t="shared" ref="AK281" si="1482">AB281-AE281-AH281</f>
        <v>1530</v>
      </c>
      <c r="AS281">
        <f t="shared" ref="AS281" si="1483">BM281-BM280</f>
        <v>30677</v>
      </c>
      <c r="AT281">
        <f t="shared" ref="AT281" si="1484">BO281-BO280</f>
        <v>1361</v>
      </c>
      <c r="AU281">
        <f t="shared" ref="AU281" si="1485">AT281/AS281</f>
        <v>4.436548554291489E-2</v>
      </c>
      <c r="AV281">
        <f t="shared" ref="AV281" si="1486">BQ281-BQ280</f>
        <v>279</v>
      </c>
      <c r="AW281">
        <f t="shared" ref="AW281" si="1487">BS281-BS280</f>
        <v>8</v>
      </c>
      <c r="AX281">
        <f t="shared" ref="AX281" si="1488">BY281-BY280</f>
        <v>1543</v>
      </c>
      <c r="AY281">
        <f t="shared" ref="AY281" si="1489">CA281-CA280</f>
        <v>47</v>
      </c>
      <c r="AZ281">
        <f t="shared" ref="AZ281" si="1490">BU281-BU280</f>
        <v>248</v>
      </c>
      <c r="BA281">
        <f t="shared" ref="BA281" si="1491">BW281-BW280</f>
        <v>8</v>
      </c>
      <c r="BB281">
        <f t="shared" ref="BB281" si="1492">AW281/AV281</f>
        <v>2.8673835125448029E-2</v>
      </c>
      <c r="BC281">
        <f t="shared" ref="BC281" si="1493">AY281/AX281</f>
        <v>3.0460142579390798E-2</v>
      </c>
      <c r="BD281">
        <f t="shared" ref="BD281" si="1494">AZ281/AY281</f>
        <v>5.2765957446808507</v>
      </c>
      <c r="BE281">
        <f t="shared" ref="BE281" si="1495">SUM(AT275:AT281)/SUM(AS275:AS281)</f>
        <v>7.4897316627580035E-2</v>
      </c>
      <c r="BF281">
        <f t="shared" ref="BF281" si="1496">SUM(AT268:AT281)/SUM(AS268:AS281)</f>
        <v>8.2191075632674637E-2</v>
      </c>
      <c r="BG281">
        <f t="shared" ref="BG281" si="1497">SUM(AW275:AW281)/SUM(AV275:AV281)</f>
        <v>5.3832116788321165E-2</v>
      </c>
      <c r="BH281">
        <f t="shared" ref="BH281" si="1498">SUM(AY275:AY281)/SUM(AX275:AX281)</f>
        <v>6.7145534041224239E-2</v>
      </c>
      <c r="BI281">
        <f t="shared" ref="BI281" si="1499">SUM(BA275:BA281)/SUM(AZ275:AZ281)</f>
        <v>4.8611111111111112E-2</v>
      </c>
      <c r="BJ281" s="20">
        <v>8.8999999999999996E-2</v>
      </c>
      <c r="BK281" s="20">
        <v>0.107</v>
      </c>
      <c r="BL281" s="20">
        <v>9.0999999999999998E-2</v>
      </c>
      <c r="BM281" s="21">
        <v>2910925</v>
      </c>
      <c r="BN281" s="21">
        <v>1322134</v>
      </c>
      <c r="BO281" s="21">
        <v>290705</v>
      </c>
      <c r="BP281" s="21">
        <v>269020</v>
      </c>
      <c r="BQ281" s="21">
        <v>22106</v>
      </c>
      <c r="BR281" s="21">
        <v>9295</v>
      </c>
      <c r="BS281" s="21">
        <v>2301</v>
      </c>
      <c r="BT281" s="21">
        <v>2189</v>
      </c>
      <c r="BU281" s="21">
        <v>16665</v>
      </c>
      <c r="BV281" s="21">
        <v>5472</v>
      </c>
      <c r="BW281" s="21">
        <v>1271</v>
      </c>
      <c r="BX281" s="21">
        <v>1197</v>
      </c>
      <c r="BY281" s="21">
        <v>127291</v>
      </c>
      <c r="BZ281" s="21">
        <v>55963</v>
      </c>
      <c r="CA281" s="21">
        <v>13403</v>
      </c>
      <c r="CB281" s="21">
        <v>12278</v>
      </c>
    </row>
    <row r="282" spans="1:80" x14ac:dyDescent="0.35">
      <c r="A282" s="14">
        <f t="shared" si="1163"/>
        <v>44188</v>
      </c>
      <c r="B282" s="9">
        <v>1328329</v>
      </c>
      <c r="C282">
        <v>271018</v>
      </c>
      <c r="D282">
        <v>222071</v>
      </c>
      <c r="E282" s="9">
        <v>3653</v>
      </c>
      <c r="F282" s="9">
        <v>644</v>
      </c>
      <c r="H282">
        <v>139</v>
      </c>
      <c r="I282">
        <v>113</v>
      </c>
      <c r="J282">
        <v>109</v>
      </c>
      <c r="K282">
        <v>22</v>
      </c>
      <c r="L282">
        <v>17</v>
      </c>
      <c r="M282">
        <f t="shared" ref="M282" si="1500">-(J282-J281)+L282</f>
        <v>18</v>
      </c>
      <c r="N282" s="7">
        <f t="shared" ref="N282" si="1501">B282-C282</f>
        <v>1057311</v>
      </c>
      <c r="O282" s="4">
        <f t="shared" ref="O282" si="1502">C282/B282</f>
        <v>0.20402927286839329</v>
      </c>
      <c r="R282">
        <f t="shared" ref="R282" si="1503">C282-C281</f>
        <v>1998</v>
      </c>
      <c r="S282">
        <f t="shared" ref="S282" si="1504">N282-N281</f>
        <v>4197</v>
      </c>
      <c r="T282" s="8">
        <f t="shared" ref="T282" si="1505">R282/V282</f>
        <v>0.32251815980629539</v>
      </c>
      <c r="U282" s="8">
        <f t="shared" ref="U282" si="1506">SUM(R276:R282)/SUM(V276:V282)</f>
        <v>0.32007233273056057</v>
      </c>
      <c r="V282">
        <f t="shared" ref="V282" si="1507">B282-B281</f>
        <v>6195</v>
      </c>
      <c r="W282">
        <f t="shared" ref="W282" si="1508">C282-D282-E282</f>
        <v>45294</v>
      </c>
      <c r="X282" s="3">
        <f t="shared" ref="X282" si="1509">F282/W282</f>
        <v>1.4218218748620125E-2</v>
      </c>
      <c r="Y282">
        <f t="shared" ref="Y282" si="1510">E282-E281</f>
        <v>64</v>
      </c>
      <c r="Z282">
        <v>2199</v>
      </c>
      <c r="AA282">
        <v>1211</v>
      </c>
      <c r="AB282">
        <v>12366</v>
      </c>
      <c r="AC282">
        <v>1911</v>
      </c>
      <c r="AD282">
        <v>969</v>
      </c>
      <c r="AE282">
        <v>10673</v>
      </c>
      <c r="AF282">
        <v>40</v>
      </c>
      <c r="AG282">
        <v>17</v>
      </c>
      <c r="AH282">
        <v>210</v>
      </c>
      <c r="AI282">
        <f t="shared" ref="AI282" si="1511">Z282-AC282-AF282</f>
        <v>248</v>
      </c>
      <c r="AJ282">
        <f t="shared" ref="AJ282" si="1512">AA282-AD282-AG282</f>
        <v>225</v>
      </c>
      <c r="AK282">
        <f t="shared" ref="AK282" si="1513">AB282-AE282-AH282</f>
        <v>1483</v>
      </c>
      <c r="AS282">
        <f t="shared" ref="AS282" si="1514">BM282-BM281</f>
        <v>28875</v>
      </c>
      <c r="AT282">
        <f t="shared" ref="AT282" si="1515">BO282-BO281</f>
        <v>2125</v>
      </c>
      <c r="AU282">
        <f t="shared" ref="AU282" si="1516">AT282/AS282</f>
        <v>7.3593073593073599E-2</v>
      </c>
      <c r="AV282">
        <f t="shared" ref="AV282" si="1517">BQ282-BQ281</f>
        <v>152</v>
      </c>
      <c r="AW282">
        <f t="shared" ref="AW282" si="1518">BS282-BS281</f>
        <v>5</v>
      </c>
      <c r="AX282">
        <f t="shared" ref="AX282" si="1519">BY282-BY281</f>
        <v>1343</v>
      </c>
      <c r="AY282">
        <f t="shared" ref="AY282" si="1520">CA282-CA281</f>
        <v>90</v>
      </c>
      <c r="AZ282">
        <f t="shared" ref="AZ282" si="1521">BU282-BU281</f>
        <v>171</v>
      </c>
      <c r="BA282">
        <f t="shared" ref="BA282" si="1522">BW282-BW281</f>
        <v>14</v>
      </c>
      <c r="BB282">
        <f t="shared" ref="BB282" si="1523">AW282/AV282</f>
        <v>3.2894736842105261E-2</v>
      </c>
      <c r="BC282">
        <f t="shared" ref="BC282" si="1524">AY282/AX282</f>
        <v>6.7014147431124355E-2</v>
      </c>
      <c r="BD282">
        <f t="shared" ref="BD282" si="1525">AZ282/AY282</f>
        <v>1.9</v>
      </c>
      <c r="BE282">
        <f t="shared" ref="BE282" si="1526">SUM(AT276:AT282)/SUM(AS276:AS282)</f>
        <v>7.4693869630185455E-2</v>
      </c>
      <c r="BF282">
        <f t="shared" ref="BF282" si="1527">SUM(AT269:AT282)/SUM(AS269:AS282)</f>
        <v>8.0559539679057754E-2</v>
      </c>
      <c r="BG282">
        <f t="shared" ref="BG282" si="1528">SUM(AW276:AW282)/SUM(AV276:AV282)</f>
        <v>4.6902654867256637E-2</v>
      </c>
      <c r="BH282">
        <f t="shared" ref="BH282" si="1529">SUM(AY276:AY282)/SUM(AX276:AX282)</f>
        <v>6.5719615439804854E-2</v>
      </c>
      <c r="BI282">
        <f t="shared" ref="BI282" si="1530">SUM(BA276:BA282)/SUM(AZ276:AZ282)</f>
        <v>5.5126791620727672E-2</v>
      </c>
      <c r="BJ282" s="20">
        <v>8.6999999999999994E-2</v>
      </c>
      <c r="BK282" s="20">
        <v>0.11</v>
      </c>
      <c r="BL282" s="20">
        <v>9.4E-2</v>
      </c>
      <c r="BM282" s="21">
        <v>2939800</v>
      </c>
      <c r="BN282" s="21">
        <v>1329329</v>
      </c>
      <c r="BO282" s="21">
        <v>292830</v>
      </c>
      <c r="BP282" s="21">
        <v>271018</v>
      </c>
      <c r="BQ282" s="21">
        <v>22258</v>
      </c>
      <c r="BR282" s="21">
        <v>9326</v>
      </c>
      <c r="BS282" s="21">
        <v>2306</v>
      </c>
      <c r="BT282" s="21">
        <v>2199</v>
      </c>
      <c r="BU282" s="21">
        <v>16836</v>
      </c>
      <c r="BV282" s="21">
        <v>5496</v>
      </c>
      <c r="BW282" s="21">
        <v>1285</v>
      </c>
      <c r="BX282" s="21">
        <v>1211</v>
      </c>
      <c r="BY282" s="21">
        <v>128634</v>
      </c>
      <c r="BZ282" s="21">
        <v>56229</v>
      </c>
      <c r="CA282" s="21">
        <v>13493</v>
      </c>
      <c r="CB282" s="21">
        <v>12366</v>
      </c>
    </row>
    <row r="283" spans="1:80" x14ac:dyDescent="0.35">
      <c r="A283" s="14">
        <f t="shared" si="1163"/>
        <v>44189</v>
      </c>
      <c r="B283" s="9">
        <v>1332938</v>
      </c>
      <c r="C283">
        <v>272444</v>
      </c>
      <c r="D283">
        <v>224821</v>
      </c>
      <c r="E283" s="9">
        <v>3668</v>
      </c>
      <c r="F283" s="9">
        <v>625</v>
      </c>
      <c r="H283">
        <v>127</v>
      </c>
      <c r="I283">
        <v>106</v>
      </c>
      <c r="J283">
        <v>109</v>
      </c>
      <c r="K283">
        <v>22</v>
      </c>
      <c r="L283">
        <v>18</v>
      </c>
      <c r="M283">
        <f t="shared" ref="M283" si="1531">-(J283-J282)+L283</f>
        <v>18</v>
      </c>
      <c r="N283" s="7">
        <f t="shared" ref="N283" si="1532">B283-C283</f>
        <v>1060494</v>
      </c>
      <c r="O283" s="4">
        <f t="shared" ref="O283" si="1533">C283/B283</f>
        <v>0.2043936027032015</v>
      </c>
      <c r="R283">
        <f t="shared" ref="R283" si="1534">C283-C282</f>
        <v>1426</v>
      </c>
      <c r="S283">
        <f t="shared" ref="S283" si="1535">N283-N282</f>
        <v>3183</v>
      </c>
      <c r="T283" s="8">
        <f t="shared" ref="T283" si="1536">R283/V283</f>
        <v>0.30939466261661963</v>
      </c>
      <c r="U283" s="8">
        <f t="shared" ref="U283" si="1537">SUM(R277:R283)/SUM(V277:V283)</f>
        <v>0.31533916040871601</v>
      </c>
      <c r="V283">
        <f t="shared" ref="V283" si="1538">B283-B282</f>
        <v>4609</v>
      </c>
      <c r="W283">
        <f t="shared" ref="W283" si="1539">C283-D283-E283</f>
        <v>43955</v>
      </c>
      <c r="X283" s="3">
        <f t="shared" ref="X283" si="1540">F283/W283</f>
        <v>1.4219087703332954E-2</v>
      </c>
      <c r="Y283">
        <f t="shared" ref="Y283" si="1541">E283-E282</f>
        <v>15</v>
      </c>
      <c r="Z283">
        <v>2208</v>
      </c>
      <c r="AA283">
        <v>1224</v>
      </c>
      <c r="AB283">
        <v>12402</v>
      </c>
      <c r="AC283">
        <v>1934</v>
      </c>
      <c r="AD283">
        <v>993</v>
      </c>
      <c r="AE283">
        <v>10782</v>
      </c>
      <c r="AF283">
        <v>40</v>
      </c>
      <c r="AG283">
        <v>17</v>
      </c>
      <c r="AH283">
        <v>211</v>
      </c>
      <c r="AI283">
        <f t="shared" ref="AI283" si="1542">Z283-AC283-AF283</f>
        <v>234</v>
      </c>
      <c r="AJ283">
        <f t="shared" ref="AJ283" si="1543">AA283-AD283-AG283</f>
        <v>214</v>
      </c>
      <c r="AK283">
        <f t="shared" ref="AK283" si="1544">AB283-AE283-AH283</f>
        <v>1409</v>
      </c>
      <c r="AS283">
        <f t="shared" ref="AS283" si="1545">BM283-BM282</f>
        <v>21861</v>
      </c>
      <c r="AT283">
        <f t="shared" ref="AT283" si="1546">BO283-BO282</f>
        <v>1534</v>
      </c>
      <c r="AU283">
        <f t="shared" ref="AU283" si="1547">AT283/AS283</f>
        <v>7.0170623484744524E-2</v>
      </c>
      <c r="AV283">
        <f t="shared" ref="AV283" si="1548">BQ283-BQ282</f>
        <v>94</v>
      </c>
      <c r="AW283">
        <f t="shared" ref="AW283" si="1549">BS283-BS282</f>
        <v>10</v>
      </c>
      <c r="AX283">
        <f t="shared" ref="AX283" si="1550">BY283-BY282</f>
        <v>811</v>
      </c>
      <c r="AY283">
        <f t="shared" ref="AY283" si="1551">CA283-CA282</f>
        <v>43</v>
      </c>
      <c r="AZ283">
        <f t="shared" ref="AZ283" si="1552">BU283-BU282</f>
        <v>119</v>
      </c>
      <c r="BA283">
        <f t="shared" ref="BA283" si="1553">BW283-BW282</f>
        <v>13</v>
      </c>
      <c r="BB283">
        <f t="shared" ref="BB283" si="1554">AW283/AV283</f>
        <v>0.10638297872340426</v>
      </c>
      <c r="BC283">
        <f t="shared" ref="BC283" si="1555">AY283/AX283</f>
        <v>5.3020961775585698E-2</v>
      </c>
      <c r="BD283">
        <f t="shared" ref="BD283" si="1556">AZ283/AY283</f>
        <v>2.7674418604651163</v>
      </c>
      <c r="BE283">
        <f t="shared" ref="BE283" si="1557">SUM(AT277:AT283)/SUM(AS277:AS283)</f>
        <v>7.1485497778939117E-2</v>
      </c>
      <c r="BF283">
        <f t="shared" ref="BF283" si="1558">SUM(AT270:AT283)/SUM(AS270:AS283)</f>
        <v>7.7419637855749693E-2</v>
      </c>
      <c r="BG283">
        <f t="shared" ref="BG283" si="1559">SUM(AW277:AW283)/SUM(AV277:AV283)</f>
        <v>5.2376333656644035E-2</v>
      </c>
      <c r="BH283">
        <f t="shared" ref="BH283" si="1560">SUM(AY277:AY283)/SUM(AX277:AX283)</f>
        <v>6.247313368677461E-2</v>
      </c>
      <c r="BI283">
        <f t="shared" ref="BI283" si="1561">SUM(BA277:BA283)/SUM(AZ277:AZ283)</f>
        <v>6.0572687224669602E-2</v>
      </c>
      <c r="BJ283" s="20">
        <v>8.2000000000000003E-2</v>
      </c>
      <c r="BK283" s="20">
        <v>0.109</v>
      </c>
      <c r="BL283" s="20">
        <v>0.104</v>
      </c>
      <c r="BM283" s="21">
        <v>2961661</v>
      </c>
      <c r="BN283" s="21">
        <v>1332938</v>
      </c>
      <c r="BO283" s="21">
        <v>294364</v>
      </c>
      <c r="BP283" s="21">
        <v>272444</v>
      </c>
      <c r="BQ283" s="21">
        <v>22352</v>
      </c>
      <c r="BR283" s="21">
        <v>9343</v>
      </c>
      <c r="BS283" s="21">
        <v>2316</v>
      </c>
      <c r="BT283" s="21">
        <v>2208</v>
      </c>
      <c r="BU283" s="21">
        <v>16955</v>
      </c>
      <c r="BV283" s="21">
        <v>5512</v>
      </c>
      <c r="BW283" s="21">
        <v>1298</v>
      </c>
      <c r="BX283" s="21">
        <v>1224</v>
      </c>
      <c r="BY283" s="21">
        <v>129445</v>
      </c>
      <c r="BZ283" s="21">
        <v>56352</v>
      </c>
      <c r="CA283" s="21">
        <v>13536</v>
      </c>
      <c r="CB283" s="21">
        <v>12402</v>
      </c>
    </row>
    <row r="284" spans="1:80" x14ac:dyDescent="0.35">
      <c r="A284" s="14">
        <f t="shared" si="1163"/>
        <v>44190</v>
      </c>
      <c r="B284" s="9">
        <v>1337938</v>
      </c>
      <c r="C284">
        <v>273915</v>
      </c>
      <c r="D284">
        <v>225155</v>
      </c>
      <c r="E284" s="9">
        <v>3739</v>
      </c>
      <c r="F284" s="9">
        <v>600</v>
      </c>
      <c r="H284">
        <v>121</v>
      </c>
      <c r="I284">
        <v>104</v>
      </c>
      <c r="J284">
        <v>114</v>
      </c>
      <c r="K284">
        <v>21</v>
      </c>
      <c r="L284">
        <v>25</v>
      </c>
      <c r="M284">
        <f t="shared" ref="M284" si="1562">-(J284-J283)+L284</f>
        <v>20</v>
      </c>
      <c r="N284" s="7">
        <f t="shared" ref="N284" si="1563">B284-C284</f>
        <v>1064023</v>
      </c>
      <c r="O284" s="4">
        <f t="shared" ref="O284" si="1564">C284/B284</f>
        <v>0.20472921764685659</v>
      </c>
      <c r="R284">
        <f t="shared" ref="R284" si="1565">C284-C283</f>
        <v>1471</v>
      </c>
      <c r="S284">
        <f t="shared" ref="S284" si="1566">N284-N283</f>
        <v>3529</v>
      </c>
      <c r="T284" s="8">
        <f t="shared" ref="T284" si="1567">R284/V284</f>
        <v>0.29420000000000002</v>
      </c>
      <c r="U284" s="8">
        <f t="shared" ref="U284" si="1568">SUM(R278:R284)/SUM(V278:V284)</f>
        <v>0.30655794045052642</v>
      </c>
      <c r="V284">
        <f t="shared" ref="V284" si="1569">B284-B283</f>
        <v>5000</v>
      </c>
      <c r="W284">
        <f t="shared" ref="W284" si="1570">C284-D284-E284</f>
        <v>45021</v>
      </c>
      <c r="X284" s="3">
        <f t="shared" ref="X284" si="1571">F284/W284</f>
        <v>1.3327114013460385E-2</v>
      </c>
      <c r="Y284">
        <f t="shared" ref="Y284" si="1572">E284-E283</f>
        <v>71</v>
      </c>
      <c r="Z284">
        <v>2214</v>
      </c>
      <c r="AA284">
        <v>1240</v>
      </c>
      <c r="AB284">
        <v>12486</v>
      </c>
      <c r="AC284">
        <v>1938</v>
      </c>
      <c r="AD284">
        <v>995</v>
      </c>
      <c r="AE284">
        <v>10798</v>
      </c>
      <c r="AF284">
        <v>41</v>
      </c>
      <c r="AG284">
        <v>18</v>
      </c>
      <c r="AH284">
        <v>214</v>
      </c>
      <c r="AI284">
        <f t="shared" ref="AI284:AI285" si="1573">Z284-AC284-AF284</f>
        <v>235</v>
      </c>
      <c r="AJ284">
        <f t="shared" ref="AJ284:AJ285" si="1574">AA284-AD284-AG284</f>
        <v>227</v>
      </c>
      <c r="AK284">
        <f t="shared" ref="AK284:AK285" si="1575">AB284-AE284-AH284</f>
        <v>1474</v>
      </c>
      <c r="AS284">
        <f t="shared" ref="AS284" si="1576">BM284-BM283</f>
        <v>23418</v>
      </c>
      <c r="AT284">
        <f t="shared" ref="AT284" si="1577">BO284-BO283</f>
        <v>1653</v>
      </c>
      <c r="AU284">
        <f t="shared" ref="AU284" si="1578">AT284/AS284</f>
        <v>7.0586728157827308E-2</v>
      </c>
      <c r="AV284">
        <f t="shared" ref="AV284" si="1579">BQ284-BQ283</f>
        <v>189</v>
      </c>
      <c r="AW284">
        <f t="shared" ref="AW284" si="1580">BS284-BS283</f>
        <v>4</v>
      </c>
      <c r="AX284">
        <f t="shared" ref="AX284" si="1581">BY284-BY283</f>
        <v>1306</v>
      </c>
      <c r="AY284">
        <f t="shared" ref="AY284" si="1582">CA284-CA283</f>
        <v>86</v>
      </c>
      <c r="AZ284">
        <f t="shared" ref="AZ284" si="1583">BU284-BU283</f>
        <v>163</v>
      </c>
      <c r="BA284">
        <f t="shared" ref="BA284" si="1584">BW284-BW283</f>
        <v>16</v>
      </c>
      <c r="BB284">
        <f t="shared" ref="BB284" si="1585">AW284/AV284</f>
        <v>2.1164021164021163E-2</v>
      </c>
      <c r="BC284">
        <f t="shared" ref="BC284" si="1586">AY284/AX284</f>
        <v>6.5849923430321589E-2</v>
      </c>
      <c r="BD284">
        <f t="shared" ref="BD284" si="1587">AZ284/AY284</f>
        <v>1.8953488372093024</v>
      </c>
      <c r="BE284">
        <f t="shared" ref="BE284" si="1588">SUM(AT278:AT284)/SUM(AS278:AS284)</f>
        <v>6.9757592201655755E-2</v>
      </c>
      <c r="BF284">
        <f t="shared" ref="BF284" si="1589">SUM(AT271:AT284)/SUM(AS271:AS284)</f>
        <v>7.6618815426057904E-2</v>
      </c>
      <c r="BG284">
        <f t="shared" ref="BG284" si="1590">SUM(AW278:AW284)/SUM(AV278:AV284)</f>
        <v>5.09683995922528E-2</v>
      </c>
      <c r="BH284">
        <f t="shared" ref="BH284" si="1591">SUM(AY278:AY284)/SUM(AX278:AX284)</f>
        <v>6.1122538936232734E-2</v>
      </c>
      <c r="BI284">
        <f t="shared" ref="BI284" si="1592">SUM(BA278:BA284)/SUM(AZ278:AZ284)</f>
        <v>7.025246981339188E-2</v>
      </c>
      <c r="BJ284" s="20">
        <v>7.9000000000000001E-2</v>
      </c>
      <c r="BK284" s="20">
        <v>0.11</v>
      </c>
      <c r="BL284" s="20">
        <v>0.11799999999999999</v>
      </c>
      <c r="BM284" s="21">
        <v>2985079</v>
      </c>
      <c r="BN284" s="21">
        <v>1337938</v>
      </c>
      <c r="BO284" s="21">
        <v>296017</v>
      </c>
      <c r="BP284" s="21">
        <v>273915</v>
      </c>
      <c r="BQ284" s="21">
        <v>22541</v>
      </c>
      <c r="BR284" s="21">
        <v>9382</v>
      </c>
      <c r="BS284" s="21">
        <v>2320</v>
      </c>
      <c r="BT284" s="21">
        <v>2214</v>
      </c>
      <c r="BU284" s="21">
        <v>17118</v>
      </c>
      <c r="BV284" s="21">
        <v>5537</v>
      </c>
      <c r="BW284" s="21">
        <v>1314</v>
      </c>
      <c r="BX284" s="21">
        <v>1240</v>
      </c>
      <c r="BY284" s="21">
        <v>130751</v>
      </c>
      <c r="BZ284" s="21">
        <v>56557</v>
      </c>
      <c r="CA284" s="21">
        <v>13622</v>
      </c>
      <c r="CB284" s="21">
        <v>12486</v>
      </c>
    </row>
    <row r="285" spans="1:80" x14ac:dyDescent="0.35">
      <c r="A285" s="14">
        <f t="shared" si="1163"/>
        <v>44191</v>
      </c>
      <c r="B285" s="9">
        <v>1339488</v>
      </c>
      <c r="C285">
        <v>274311</v>
      </c>
      <c r="D285">
        <v>227671</v>
      </c>
      <c r="E285" s="9">
        <v>3744</v>
      </c>
      <c r="F285" s="9">
        <v>558</v>
      </c>
      <c r="H285">
        <v>114</v>
      </c>
      <c r="I285">
        <v>76</v>
      </c>
      <c r="J285">
        <v>103</v>
      </c>
      <c r="K285">
        <v>20</v>
      </c>
      <c r="L285">
        <v>16</v>
      </c>
      <c r="M285">
        <f t="shared" ref="M285" si="1593">-(J285-J284)+L285</f>
        <v>27</v>
      </c>
      <c r="N285" s="7">
        <f t="shared" ref="N285" si="1594">B285-C285</f>
        <v>1065177</v>
      </c>
      <c r="O285" s="4">
        <f t="shared" ref="O285" si="1595">C285/B285</f>
        <v>0.204787948828209</v>
      </c>
      <c r="R285">
        <f t="shared" ref="R285" si="1596">C285-C284</f>
        <v>396</v>
      </c>
      <c r="S285">
        <f t="shared" ref="S285" si="1597">N285-N284</f>
        <v>1154</v>
      </c>
      <c r="T285" s="8">
        <f t="shared" ref="T285" si="1598">R285/V285</f>
        <v>0.25548387096774194</v>
      </c>
      <c r="U285" s="8">
        <f t="shared" ref="U285" si="1599">SUM(R279:R285)/SUM(V279:V285)</f>
        <v>0.3007334079988439</v>
      </c>
      <c r="V285">
        <f t="shared" ref="V285" si="1600">B285-B284</f>
        <v>1550</v>
      </c>
      <c r="W285">
        <f t="shared" ref="W285" si="1601">C285-D285-E285</f>
        <v>42896</v>
      </c>
      <c r="X285" s="3">
        <f t="shared" ref="X285" si="1602">F285/W285</f>
        <v>1.3008205893323388E-2</v>
      </c>
      <c r="Y285">
        <f t="shared" ref="Y285" si="1603">E285-E284</f>
        <v>5</v>
      </c>
      <c r="Z285">
        <v>2221</v>
      </c>
      <c r="AA285">
        <v>1243</v>
      </c>
      <c r="AB285">
        <v>12501</v>
      </c>
      <c r="AC285">
        <v>1963</v>
      </c>
      <c r="AD285">
        <v>1025</v>
      </c>
      <c r="AE285">
        <v>10870</v>
      </c>
      <c r="AF285">
        <v>41</v>
      </c>
      <c r="AG285">
        <v>18</v>
      </c>
      <c r="AH285">
        <v>215</v>
      </c>
      <c r="AI285">
        <f t="shared" si="1573"/>
        <v>217</v>
      </c>
      <c r="AJ285">
        <f t="shared" si="1574"/>
        <v>200</v>
      </c>
      <c r="AK285">
        <f t="shared" si="1575"/>
        <v>1416</v>
      </c>
      <c r="AS285">
        <f t="shared" ref="AS285" si="1604">BM285-BM284</f>
        <v>5564</v>
      </c>
      <c r="AT285">
        <f t="shared" ref="AT285" si="1605">BO285-BO284</f>
        <v>424</v>
      </c>
      <c r="AU285">
        <f t="shared" ref="AU285" si="1606">AT285/AS285</f>
        <v>7.6204169662113588E-2</v>
      </c>
      <c r="AV285">
        <f t="shared" ref="AV285" si="1607">BQ285-BQ284</f>
        <v>26</v>
      </c>
      <c r="AW285">
        <f t="shared" ref="AW285" si="1608">BS285-BS284</f>
        <v>6</v>
      </c>
      <c r="AX285">
        <f t="shared" ref="AX285" si="1609">BY285-BY284</f>
        <v>245</v>
      </c>
      <c r="AY285">
        <f t="shared" ref="AY285" si="1610">CA285-CA284</f>
        <v>15</v>
      </c>
      <c r="AZ285">
        <f t="shared" ref="AZ285" si="1611">BU285-BU284</f>
        <v>36</v>
      </c>
      <c r="BA285">
        <f t="shared" ref="BA285" si="1612">BW285-BW284</f>
        <v>3</v>
      </c>
      <c r="BB285">
        <f t="shared" ref="BB285" si="1613">AW285/AV285</f>
        <v>0.23076923076923078</v>
      </c>
      <c r="BC285">
        <f t="shared" ref="BC285" si="1614">AY285/AX285</f>
        <v>6.1224489795918366E-2</v>
      </c>
      <c r="BD285">
        <f t="shared" ref="BD285" si="1615">AZ285/AY285</f>
        <v>2.4</v>
      </c>
      <c r="BE285">
        <f t="shared" ref="BE285" si="1616">SUM(AT279:AT285)/SUM(AS279:AS285)</f>
        <v>7.0043329780861779E-2</v>
      </c>
      <c r="BF285">
        <f t="shared" ref="BF285" si="1617">SUM(AT272:AT285)/SUM(AS272:AS285)</f>
        <v>7.5994848303013451E-2</v>
      </c>
      <c r="BG285">
        <f t="shared" ref="BG285" si="1618">SUM(AW279:AW285)/SUM(AV279:AV285)</f>
        <v>5.1435406698564591E-2</v>
      </c>
      <c r="BH285">
        <f t="shared" ref="BH285" si="1619">SUM(AY279:AY285)/SUM(AX279:AX285)</f>
        <v>5.8625902906097767E-2</v>
      </c>
      <c r="BI285">
        <f t="shared" ref="BI285" si="1620">SUM(BA279:BA285)/SUM(AZ279:AZ285)</f>
        <v>7.4938574938574934E-2</v>
      </c>
      <c r="BJ285" s="20">
        <v>8.2000000000000003E-2</v>
      </c>
      <c r="BK285" s="20">
        <v>0.106</v>
      </c>
      <c r="BL285" s="20">
        <v>0.122</v>
      </c>
      <c r="BM285" s="21">
        <v>2990643</v>
      </c>
      <c r="BN285" s="21">
        <v>1339488</v>
      </c>
      <c r="BO285" s="21">
        <v>296441</v>
      </c>
      <c r="BP285" s="21">
        <v>274311</v>
      </c>
      <c r="BQ285" s="21">
        <v>22567</v>
      </c>
      <c r="BR285" s="21">
        <v>9393</v>
      </c>
      <c r="BS285" s="21">
        <v>2326</v>
      </c>
      <c r="BT285" s="21">
        <v>2221</v>
      </c>
      <c r="BU285" s="21">
        <v>17154</v>
      </c>
      <c r="BV285" s="21">
        <v>5542</v>
      </c>
      <c r="BW285" s="21">
        <v>1317</v>
      </c>
      <c r="BX285" s="21">
        <v>1243</v>
      </c>
      <c r="BY285" s="21">
        <v>130996</v>
      </c>
      <c r="BZ285" s="21">
        <v>56601</v>
      </c>
      <c r="CA285" s="21">
        <v>13637</v>
      </c>
      <c r="CB285" s="21">
        <v>12501</v>
      </c>
    </row>
    <row r="286" spans="1:80" x14ac:dyDescent="0.35">
      <c r="A286" s="14">
        <f t="shared" si="1163"/>
        <v>44192</v>
      </c>
      <c r="B286" s="9">
        <v>1341403</v>
      </c>
      <c r="C286">
        <v>274936</v>
      </c>
      <c r="D286">
        <v>228763</v>
      </c>
      <c r="E286" s="9">
        <v>3744</v>
      </c>
      <c r="F286" s="9">
        <v>553</v>
      </c>
      <c r="H286">
        <v>109</v>
      </c>
      <c r="I286">
        <v>71</v>
      </c>
      <c r="J286">
        <v>103</v>
      </c>
      <c r="K286">
        <v>17</v>
      </c>
      <c r="L286">
        <v>20</v>
      </c>
      <c r="M286">
        <f t="shared" ref="M286" si="1621">-(J286-J285)+L286</f>
        <v>20</v>
      </c>
      <c r="N286" s="7">
        <f t="shared" ref="N286" si="1622">B286-C286</f>
        <v>1066467</v>
      </c>
      <c r="O286" s="4">
        <f t="shared" ref="O286" si="1623">C286/B286</f>
        <v>0.20496152163071052</v>
      </c>
      <c r="R286">
        <f t="shared" ref="R286" si="1624">C286-C285</f>
        <v>625</v>
      </c>
      <c r="S286">
        <f t="shared" ref="S286" si="1625">N286-N285</f>
        <v>1290</v>
      </c>
      <c r="T286" s="8">
        <f t="shared" ref="T286" si="1626">R286/V286</f>
        <v>0.32637075718015668</v>
      </c>
      <c r="U286" s="8">
        <f t="shared" ref="U286" si="1627">SUM(R280:R286)/SUM(V280:V286)</f>
        <v>0.3066871334671547</v>
      </c>
      <c r="V286">
        <f t="shared" ref="V286" si="1628">B286-B285</f>
        <v>1915</v>
      </c>
      <c r="W286">
        <f t="shared" ref="W286" si="1629">C286-D286-E286</f>
        <v>42429</v>
      </c>
      <c r="X286" s="3">
        <f t="shared" ref="X286" si="1630">F286/W286</f>
        <v>1.3033538381767188E-2</v>
      </c>
      <c r="Y286">
        <f t="shared" ref="Y286" si="1631">E286-E285</f>
        <v>0</v>
      </c>
      <c r="Z286">
        <v>2223</v>
      </c>
      <c r="AA286">
        <v>1246</v>
      </c>
      <c r="AB286">
        <v>12521</v>
      </c>
      <c r="AC286">
        <v>1971</v>
      </c>
      <c r="AD286">
        <v>1028</v>
      </c>
      <c r="AE286">
        <v>10902</v>
      </c>
      <c r="AF286">
        <v>41</v>
      </c>
      <c r="AG286">
        <v>18</v>
      </c>
      <c r="AH286">
        <v>215</v>
      </c>
      <c r="AI286">
        <f t="shared" ref="AI286" si="1632">Z286-AC286-AF286</f>
        <v>211</v>
      </c>
      <c r="AJ286">
        <f t="shared" ref="AJ286" si="1633">AA286-AD286-AG286</f>
        <v>200</v>
      </c>
      <c r="AK286">
        <f t="shared" ref="AK286" si="1634">AB286-AE286-AH286</f>
        <v>1404</v>
      </c>
      <c r="AS286">
        <f t="shared" ref="AS286" si="1635">BM286-BM285</f>
        <v>6385</v>
      </c>
      <c r="AT286">
        <f t="shared" ref="AT286" si="1636">BO286-BO285</f>
        <v>681</v>
      </c>
      <c r="AU286">
        <f t="shared" ref="AU286" si="1637">AT286/AS286</f>
        <v>0.10665622552858262</v>
      </c>
      <c r="AV286">
        <f t="shared" ref="AV286" si="1638">BQ286-BQ285</f>
        <v>37</v>
      </c>
      <c r="AW286">
        <f t="shared" ref="AW286" si="1639">BS286-BS285</f>
        <v>2</v>
      </c>
      <c r="AX286">
        <f t="shared" ref="AX286" si="1640">BY286-BY285</f>
        <v>283</v>
      </c>
      <c r="AY286">
        <f t="shared" ref="AY286" si="1641">CA286-CA285</f>
        <v>23</v>
      </c>
      <c r="AZ286">
        <f t="shared" ref="AZ286" si="1642">BU286-BU285</f>
        <v>41</v>
      </c>
      <c r="BA286">
        <f t="shared" ref="BA286" si="1643">BW286-BW285</f>
        <v>4</v>
      </c>
      <c r="BB286">
        <f t="shared" ref="BB286" si="1644">AW286/AV286</f>
        <v>5.4054054054054057E-2</v>
      </c>
      <c r="BC286">
        <f t="shared" ref="BC286" si="1645">AY286/AX286</f>
        <v>8.1272084805653705E-2</v>
      </c>
      <c r="BD286">
        <f t="shared" ref="BD286" si="1646">AZ286/AY286</f>
        <v>1.7826086956521738</v>
      </c>
      <c r="BE286">
        <f t="shared" ref="BE286" si="1647">SUM(AT280:AT286)/SUM(AS280:AS286)</f>
        <v>6.8448945751304599E-2</v>
      </c>
      <c r="BF286">
        <f t="shared" ref="BF286" si="1648">SUM(AT273:AT286)/SUM(AS273:AS286)</f>
        <v>7.466270761807553E-2</v>
      </c>
      <c r="BG286">
        <f t="shared" ref="BG286" si="1649">SUM(AW280:AW286)/SUM(AV280:AV286)</f>
        <v>5.0868486352357321E-2</v>
      </c>
      <c r="BH286">
        <f t="shared" ref="BH286" si="1650">SUM(AY280:AY286)/SUM(AX280:AX286)</f>
        <v>5.5972101133391454E-2</v>
      </c>
      <c r="BI286">
        <f t="shared" ref="BI286" si="1651">SUM(BA280:BA286)/SUM(AZ280:AZ286)</f>
        <v>7.365792759051186E-2</v>
      </c>
      <c r="BJ286" s="20">
        <v>8.4000000000000005E-2</v>
      </c>
      <c r="BK286" s="20">
        <v>0.106</v>
      </c>
      <c r="BL286" s="20">
        <v>0.123</v>
      </c>
      <c r="BM286" s="21">
        <v>2997028</v>
      </c>
      <c r="BN286" s="21">
        <v>1341403</v>
      </c>
      <c r="BO286" s="21">
        <v>297122</v>
      </c>
      <c r="BP286" s="21">
        <v>274936</v>
      </c>
      <c r="BQ286" s="21">
        <v>22604</v>
      </c>
      <c r="BR286" s="21">
        <v>9405</v>
      </c>
      <c r="BS286" s="21">
        <v>2328</v>
      </c>
      <c r="BT286" s="21">
        <v>2223</v>
      </c>
      <c r="BU286" s="21">
        <v>17195</v>
      </c>
      <c r="BV286" s="21">
        <v>5550</v>
      </c>
      <c r="BW286" s="21">
        <v>1321</v>
      </c>
      <c r="BX286" s="21">
        <v>1246</v>
      </c>
      <c r="BY286" s="21">
        <v>131279</v>
      </c>
      <c r="BZ286" s="21">
        <v>56679</v>
      </c>
      <c r="CA286" s="21">
        <v>13660</v>
      </c>
      <c r="CB286" s="21">
        <v>12521</v>
      </c>
    </row>
    <row r="287" spans="1:80" x14ac:dyDescent="0.35">
      <c r="A287" s="14">
        <f t="shared" si="1163"/>
        <v>44193</v>
      </c>
      <c r="B287" s="9">
        <v>1342809</v>
      </c>
      <c r="C287">
        <v>275471</v>
      </c>
      <c r="D287">
        <v>229624</v>
      </c>
      <c r="E287" s="9">
        <v>3745</v>
      </c>
      <c r="F287" s="9">
        <v>586</v>
      </c>
      <c r="H287">
        <v>111</v>
      </c>
      <c r="I287">
        <v>82</v>
      </c>
      <c r="J287">
        <v>113</v>
      </c>
      <c r="K287">
        <v>21</v>
      </c>
      <c r="L287">
        <v>33</v>
      </c>
      <c r="M287">
        <f t="shared" ref="M287" si="1652">-(J287-J286)+L287</f>
        <v>23</v>
      </c>
      <c r="N287" s="7">
        <f t="shared" ref="N287" si="1653">B287-C287</f>
        <v>1067338</v>
      </c>
      <c r="O287" s="4">
        <f t="shared" ref="O287" si="1654">C287/B287</f>
        <v>0.20514533340184643</v>
      </c>
      <c r="R287">
        <f t="shared" ref="R287" si="1655">C287-C286</f>
        <v>535</v>
      </c>
      <c r="S287">
        <f t="shared" ref="S287" si="1656">N287-N286</f>
        <v>871</v>
      </c>
      <c r="T287" s="8">
        <f t="shared" ref="T287" si="1657">R287/V287</f>
        <v>0.38051209103840683</v>
      </c>
      <c r="U287" s="8">
        <f t="shared" ref="U287" si="1658">SUM(R281:R287)/SUM(V281:V287)</f>
        <v>0.31095406360424027</v>
      </c>
      <c r="V287">
        <f t="shared" ref="V287" si="1659">B287-B286</f>
        <v>1406</v>
      </c>
      <c r="W287">
        <f t="shared" ref="W287" si="1660">C287-D287-E287</f>
        <v>42102</v>
      </c>
      <c r="X287" s="3">
        <f t="shared" ref="X287" si="1661">F287/W287</f>
        <v>1.3918578689848464E-2</v>
      </c>
      <c r="Y287">
        <f t="shared" ref="Y287" si="1662">E287-E286</f>
        <v>1</v>
      </c>
      <c r="Z287">
        <v>2226</v>
      </c>
      <c r="AA287">
        <v>1248</v>
      </c>
      <c r="AB287">
        <v>12554</v>
      </c>
      <c r="AC287">
        <v>1977</v>
      </c>
      <c r="AD287">
        <v>1032</v>
      </c>
      <c r="AE287">
        <v>10925</v>
      </c>
      <c r="AF287">
        <v>41</v>
      </c>
      <c r="AG287">
        <v>18</v>
      </c>
      <c r="AH287">
        <v>215</v>
      </c>
      <c r="AI287">
        <f t="shared" ref="AI287" si="1663">Z287-AC287-AF287</f>
        <v>208</v>
      </c>
      <c r="AJ287">
        <f t="shared" ref="AJ287" si="1664">AA287-AD287-AG287</f>
        <v>198</v>
      </c>
      <c r="AK287">
        <f t="shared" ref="AK287" si="1665">AB287-AE287-AH287</f>
        <v>1414</v>
      </c>
      <c r="AS287">
        <f t="shared" ref="AS287" si="1666">BM287-BM286</f>
        <v>5415</v>
      </c>
      <c r="AT287">
        <f t="shared" ref="AT287" si="1667">BO287-BO286</f>
        <v>576</v>
      </c>
      <c r="AU287">
        <f t="shared" ref="AU287" si="1668">AT287/AS287</f>
        <v>0.10637119113573407</v>
      </c>
      <c r="AV287">
        <f t="shared" ref="AV287" si="1669">BQ287-BQ286</f>
        <v>36</v>
      </c>
      <c r="AW287">
        <f t="shared" ref="AW287" si="1670">BS287-BS286</f>
        <v>5</v>
      </c>
      <c r="AX287">
        <f t="shared" ref="AX287" si="1671">BY287-BY286</f>
        <v>405</v>
      </c>
      <c r="AY287">
        <f t="shared" ref="AY287" si="1672">CA287-CA286</f>
        <v>37</v>
      </c>
      <c r="AZ287">
        <f t="shared" ref="AZ287" si="1673">BU287-BU286</f>
        <v>55</v>
      </c>
      <c r="BA287">
        <f t="shared" ref="BA287" si="1674">BW287-BW286</f>
        <v>1</v>
      </c>
      <c r="BB287">
        <f t="shared" ref="BB287" si="1675">AW287/AV287</f>
        <v>0.1388888888888889</v>
      </c>
      <c r="BC287">
        <f t="shared" ref="BC287" si="1676">AY287/AX287</f>
        <v>9.1358024691358022E-2</v>
      </c>
      <c r="BD287">
        <f t="shared" ref="BD287" si="1677">AZ287/AY287</f>
        <v>1.4864864864864864</v>
      </c>
      <c r="BE287">
        <f t="shared" ref="BE287" si="1678">SUM(AT281:AT287)/SUM(AS281:AS287)</f>
        <v>6.8366136093948204E-2</v>
      </c>
      <c r="BF287">
        <f t="shared" ref="BF287" si="1679">SUM(AT274:AT287)/SUM(AS274:AS287)</f>
        <v>7.442099424065643E-2</v>
      </c>
      <c r="BG287">
        <f t="shared" ref="BG287" si="1680">SUM(AW281:AW287)/SUM(AV281:AV287)</f>
        <v>4.9200492004920049E-2</v>
      </c>
      <c r="BH287">
        <f t="shared" ref="BH287" si="1681">SUM(AY281:AY287)/SUM(AX281:AX287)</f>
        <v>5.7446091644204854E-2</v>
      </c>
      <c r="BI287">
        <f t="shared" ref="BI287" si="1682">SUM(BA281:BA287)/SUM(AZ281:AZ287)</f>
        <v>7.0828331332533009E-2</v>
      </c>
      <c r="BJ287" s="20">
        <v>8.2000000000000003E-2</v>
      </c>
      <c r="BK287" s="20">
        <v>0.109</v>
      </c>
      <c r="BL287" s="20">
        <v>0.123</v>
      </c>
      <c r="BM287" s="21">
        <v>3002443</v>
      </c>
      <c r="BN287" s="21">
        <v>1342809</v>
      </c>
      <c r="BO287" s="21">
        <v>297698</v>
      </c>
      <c r="BP287" s="21">
        <v>275471</v>
      </c>
      <c r="BQ287" s="21">
        <v>22640</v>
      </c>
      <c r="BR287" s="21">
        <v>9410</v>
      </c>
      <c r="BS287" s="21">
        <v>2333</v>
      </c>
      <c r="BT287" s="21">
        <v>2226</v>
      </c>
      <c r="BU287" s="21">
        <v>17250</v>
      </c>
      <c r="BV287" s="21">
        <v>5562</v>
      </c>
      <c r="BW287" s="21">
        <v>1322</v>
      </c>
      <c r="BX287" s="21">
        <v>1248</v>
      </c>
      <c r="BY287" s="21">
        <v>131684</v>
      </c>
      <c r="BZ287" s="21">
        <v>56771</v>
      </c>
      <c r="CA287" s="21">
        <v>13697</v>
      </c>
      <c r="CB287" s="21">
        <v>12554</v>
      </c>
    </row>
    <row r="288" spans="1:80" x14ac:dyDescent="0.35">
      <c r="A288" s="14">
        <f t="shared" si="1163"/>
        <v>44194</v>
      </c>
      <c r="B288" s="9">
        <v>1346710</v>
      </c>
      <c r="C288">
        <v>276946</v>
      </c>
      <c r="D288">
        <v>233725</v>
      </c>
      <c r="E288" s="9">
        <v>3745</v>
      </c>
      <c r="F288" s="9">
        <v>620</v>
      </c>
      <c r="H288">
        <v>117</v>
      </c>
      <c r="I288">
        <v>77</v>
      </c>
      <c r="J288">
        <v>118</v>
      </c>
      <c r="K288">
        <v>19</v>
      </c>
      <c r="L288">
        <v>14</v>
      </c>
      <c r="M288">
        <f t="shared" ref="M288" si="1683">-(J288-J287)+L288</f>
        <v>9</v>
      </c>
      <c r="N288" s="7">
        <f t="shared" ref="N288" si="1684">B288-C288</f>
        <v>1069764</v>
      </c>
      <c r="O288" s="4">
        <f t="shared" ref="O288" si="1685">C288/B288</f>
        <v>0.20564635296388978</v>
      </c>
      <c r="R288">
        <f t="shared" ref="R288" si="1686">C288-C287</f>
        <v>1475</v>
      </c>
      <c r="S288">
        <f t="shared" ref="S288" si="1687">N288-N287</f>
        <v>2426</v>
      </c>
      <c r="T288" s="8">
        <f t="shared" ref="T288" si="1688">R288/V288</f>
        <v>0.37810817739041269</v>
      </c>
      <c r="U288" s="8">
        <f t="shared" ref="U288" si="1689">SUM(R282:R288)/SUM(V282:V288)</f>
        <v>0.322509765625</v>
      </c>
      <c r="V288">
        <f t="shared" ref="V288" si="1690">B288-B287</f>
        <v>3901</v>
      </c>
      <c r="W288">
        <f t="shared" ref="W288" si="1691">C288-D288-E288</f>
        <v>39476</v>
      </c>
      <c r="X288" s="3">
        <f t="shared" ref="X288" si="1692">F288/W288</f>
        <v>1.5705745262944572E-2</v>
      </c>
      <c r="Y288">
        <f t="shared" ref="Y288" si="1693">E288-E287</f>
        <v>0</v>
      </c>
      <c r="Z288">
        <v>2234</v>
      </c>
      <c r="AA288">
        <v>1249</v>
      </c>
      <c r="AB288">
        <v>12600</v>
      </c>
      <c r="AC288">
        <v>2002</v>
      </c>
      <c r="AD288">
        <v>1056</v>
      </c>
      <c r="AE288">
        <v>11096</v>
      </c>
      <c r="AF288">
        <v>41</v>
      </c>
      <c r="AG288">
        <v>18</v>
      </c>
      <c r="AH288">
        <v>215</v>
      </c>
      <c r="AI288">
        <f t="shared" ref="AI288" si="1694">Z288-AC288-AF288</f>
        <v>191</v>
      </c>
      <c r="AJ288">
        <f t="shared" ref="AJ288" si="1695">AA288-AD288-AG288</f>
        <v>175</v>
      </c>
      <c r="AK288">
        <f t="shared" ref="AK288" si="1696">AB288-AE288-AH288</f>
        <v>1289</v>
      </c>
      <c r="AS288">
        <f t="shared" ref="AS288" si="1697">BM288-BM287</f>
        <v>26081</v>
      </c>
      <c r="AT288">
        <f t="shared" ref="AT288" si="1698">BO288-BO287</f>
        <v>1558</v>
      </c>
      <c r="AU288">
        <f t="shared" ref="AU288" si="1699">AT288/AS288</f>
        <v>5.9736973275564584E-2</v>
      </c>
      <c r="AV288">
        <f t="shared" ref="AV288" si="1700">BQ288-BQ287</f>
        <v>106</v>
      </c>
      <c r="AW288">
        <f t="shared" ref="AW288" si="1701">BS288-BS287</f>
        <v>13</v>
      </c>
      <c r="AX288">
        <f t="shared" ref="AX288" si="1702">BY288-BY287</f>
        <v>1737</v>
      </c>
      <c r="AY288">
        <f t="shared" ref="AY288" si="1703">CA288-CA287</f>
        <v>53</v>
      </c>
      <c r="AZ288">
        <f t="shared" ref="AZ288" si="1704">BU288-BU287</f>
        <v>133</v>
      </c>
      <c r="BA288">
        <f t="shared" ref="BA288" si="1705">BW288-BW287</f>
        <v>1</v>
      </c>
      <c r="BB288">
        <f t="shared" ref="BB288" si="1706">AW288/AV288</f>
        <v>0.12264150943396226</v>
      </c>
      <c r="BC288">
        <f t="shared" ref="BC288" si="1707">AY288/AX288</f>
        <v>3.051237766263673E-2</v>
      </c>
      <c r="BD288">
        <f t="shared" ref="BD288" si="1708">AZ288/AY288</f>
        <v>2.5094339622641511</v>
      </c>
      <c r="BE288">
        <f t="shared" ref="BE288" si="1709">SUM(AT282:AT288)/SUM(AS282:AS288)</f>
        <v>7.2713203343565846E-2</v>
      </c>
      <c r="BF288">
        <f t="shared" ref="BF288" si="1710">SUM(AT275:AT288)/SUM(AS275:AS288)</f>
        <v>7.3952867548913989E-2</v>
      </c>
      <c r="BG288">
        <f t="shared" ref="BG288" si="1711">SUM(AW282:AW288)/SUM(AV282:AV288)</f>
        <v>7.03125E-2</v>
      </c>
      <c r="BH288">
        <f t="shared" ref="BH288" si="1712">SUM(AY282:AY288)/SUM(AX282:AX288)</f>
        <v>5.6606851549755303E-2</v>
      </c>
      <c r="BI288">
        <f t="shared" ref="BI288" si="1713">SUM(BA282:BA288)/SUM(AZ282:AZ288)</f>
        <v>7.2423398328690811E-2</v>
      </c>
      <c r="BJ288" s="20">
        <v>8.5999999999999993E-2</v>
      </c>
      <c r="BK288" s="20">
        <v>0.109</v>
      </c>
      <c r="BL288" s="20">
        <v>0.113</v>
      </c>
      <c r="BM288" s="20">
        <v>3028524</v>
      </c>
      <c r="BN288" s="20">
        <v>1346710</v>
      </c>
      <c r="BO288" s="20">
        <v>299256</v>
      </c>
      <c r="BP288" s="20">
        <v>276946</v>
      </c>
      <c r="BQ288" s="20">
        <v>22746</v>
      </c>
      <c r="BR288" s="20">
        <v>9431</v>
      </c>
      <c r="BS288" s="20">
        <v>2346</v>
      </c>
      <c r="BT288" s="20">
        <v>2234</v>
      </c>
      <c r="BU288" s="20">
        <v>17383</v>
      </c>
      <c r="BV288" s="20">
        <v>5570</v>
      </c>
      <c r="BW288" s="20">
        <v>1323</v>
      </c>
      <c r="BX288" s="20">
        <v>1249</v>
      </c>
      <c r="BY288" s="20">
        <v>133421</v>
      </c>
      <c r="BZ288" s="20">
        <v>56885</v>
      </c>
      <c r="CA288" s="20">
        <v>13750</v>
      </c>
      <c r="CB288" s="20">
        <v>12600</v>
      </c>
    </row>
    <row r="289" spans="1:80" x14ac:dyDescent="0.35">
      <c r="A289" s="14">
        <f t="shared" si="1163"/>
        <v>44195</v>
      </c>
      <c r="B289" s="9">
        <v>1350876</v>
      </c>
      <c r="C289">
        <v>278593</v>
      </c>
      <c r="D289">
        <v>236657</v>
      </c>
      <c r="E289" s="9">
        <v>3812</v>
      </c>
      <c r="F289" s="9">
        <v>612</v>
      </c>
      <c r="H289">
        <v>127</v>
      </c>
      <c r="I289">
        <v>105</v>
      </c>
      <c r="J289">
        <v>111</v>
      </c>
      <c r="K289">
        <v>20</v>
      </c>
      <c r="L289">
        <v>19</v>
      </c>
      <c r="M289">
        <f t="shared" ref="M289" si="1714">-(J289-J288)+L289</f>
        <v>26</v>
      </c>
      <c r="N289" s="7">
        <f t="shared" ref="N289" si="1715">B289-C289</f>
        <v>1072283</v>
      </c>
      <c r="O289" s="4">
        <f t="shared" ref="O289" si="1716">C289/B289</f>
        <v>0.20623136394458114</v>
      </c>
      <c r="R289">
        <f t="shared" ref="R289" si="1717">C289-C288</f>
        <v>1647</v>
      </c>
      <c r="S289">
        <f t="shared" ref="S289" si="1718">N289-N288</f>
        <v>2519</v>
      </c>
      <c r="T289" s="8">
        <f t="shared" ref="T289" si="1719">R289/V289</f>
        <v>0.39534325492078731</v>
      </c>
      <c r="U289" s="8">
        <f t="shared" ref="U289" si="1720">SUM(R283:R289)/SUM(V283:V289)</f>
        <v>0.33596487337561537</v>
      </c>
      <c r="V289">
        <f t="shared" ref="V289" si="1721">B289-B288</f>
        <v>4166</v>
      </c>
      <c r="W289">
        <f t="shared" ref="W289" si="1722">C289-D289-E289</f>
        <v>38124</v>
      </c>
      <c r="X289" s="3">
        <f t="shared" ref="X289" si="1723">F289/W289</f>
        <v>1.6052880075542966E-2</v>
      </c>
      <c r="Y289">
        <f t="shared" ref="Y289" si="1724">E289-E288</f>
        <v>67</v>
      </c>
      <c r="Z289">
        <v>2247</v>
      </c>
      <c r="AA289">
        <v>1258</v>
      </c>
      <c r="AB289">
        <v>12680</v>
      </c>
      <c r="AC289">
        <v>2028</v>
      </c>
      <c r="AD289">
        <v>1068</v>
      </c>
      <c r="AE289">
        <v>11173</v>
      </c>
      <c r="AF289">
        <v>44</v>
      </c>
      <c r="AG289">
        <v>21</v>
      </c>
      <c r="AH289">
        <v>218</v>
      </c>
      <c r="AI289">
        <f t="shared" ref="AI289" si="1725">Z289-AC289-AF289</f>
        <v>175</v>
      </c>
      <c r="AJ289">
        <f t="shared" ref="AJ289" si="1726">AA289-AD289-AG289</f>
        <v>169</v>
      </c>
      <c r="AK289">
        <f t="shared" ref="AK289" si="1727">AB289-AE289-AH289</f>
        <v>1289</v>
      </c>
      <c r="AS289">
        <f t="shared" ref="AS289" si="1728">BM289-BM288</f>
        <v>20590</v>
      </c>
      <c r="AT289">
        <f t="shared" ref="AT289" si="1729">BO289-BO288</f>
        <v>1727</v>
      </c>
      <c r="AU289">
        <f t="shared" ref="AU289" si="1730">AT289/AS289</f>
        <v>8.3875667799902867E-2</v>
      </c>
      <c r="AV289">
        <f t="shared" ref="AV289" si="1731">BQ289-BQ288</f>
        <v>160</v>
      </c>
      <c r="AW289">
        <f t="shared" ref="AW289" si="1732">BS289-BS288</f>
        <v>10</v>
      </c>
      <c r="AX289">
        <f t="shared" ref="AX289" si="1733">BY289-BY288</f>
        <v>881</v>
      </c>
      <c r="AY289">
        <f t="shared" ref="AY289" si="1734">CA289-CA288</f>
        <v>80</v>
      </c>
      <c r="AZ289">
        <f t="shared" ref="AZ289" si="1735">BU289-BU288</f>
        <v>144</v>
      </c>
      <c r="BA289">
        <f t="shared" ref="BA289" si="1736">BW289-BW288</f>
        <v>9</v>
      </c>
      <c r="BB289">
        <f t="shared" ref="BB289" si="1737">AW289/AV289</f>
        <v>6.25E-2</v>
      </c>
      <c r="BC289">
        <f t="shared" ref="BC289" si="1738">AY289/AX289</f>
        <v>9.0805902383654935E-2</v>
      </c>
      <c r="BD289">
        <f t="shared" ref="BD289" si="1739">AZ289/AY289</f>
        <v>1.8</v>
      </c>
      <c r="BE289">
        <f t="shared" ref="BE289" si="1740">SUM(AT283:AT289)/SUM(AS283:AS289)</f>
        <v>7.4583310463435609E-2</v>
      </c>
      <c r="BF289">
        <f t="shared" ref="BF289" si="1741">SUM(AT276:AT289)/SUM(AS276:AS289)</f>
        <v>7.464807411758019E-2</v>
      </c>
      <c r="BG289">
        <f t="shared" ref="BG289" si="1742">SUM(AW283:AW289)/SUM(AV283:AV289)</f>
        <v>7.716049382716049E-2</v>
      </c>
      <c r="BH289">
        <f t="shared" ref="BH289" si="1743">SUM(AY283:AY289)/SUM(AX283:AX289)</f>
        <v>5.9456598447424139E-2</v>
      </c>
      <c r="BI289">
        <f t="shared" ref="BI289" si="1744">SUM(BA283:BA289)/SUM(AZ283:AZ289)</f>
        <v>6.8017366136034735E-2</v>
      </c>
      <c r="BJ289" s="20">
        <v>0.09</v>
      </c>
      <c r="BK289" s="20">
        <v>0.11700000000000001</v>
      </c>
      <c r="BL289" s="20">
        <v>0.124</v>
      </c>
      <c r="BM289" s="20">
        <v>3049114</v>
      </c>
      <c r="BN289" s="20">
        <v>1350876</v>
      </c>
      <c r="BO289" s="20">
        <v>300983</v>
      </c>
      <c r="BP289" s="20">
        <v>278593</v>
      </c>
      <c r="BQ289" s="20">
        <v>22906</v>
      </c>
      <c r="BR289" s="20">
        <v>9462</v>
      </c>
      <c r="BS289" s="20">
        <v>2356</v>
      </c>
      <c r="BT289" s="20">
        <v>2247</v>
      </c>
      <c r="BU289" s="20">
        <v>17527</v>
      </c>
      <c r="BV289" s="20">
        <v>5595</v>
      </c>
      <c r="BW289" s="20">
        <v>1332</v>
      </c>
      <c r="BX289" s="20">
        <v>1258</v>
      </c>
      <c r="BY289" s="20">
        <v>134302</v>
      </c>
      <c r="BZ289" s="20">
        <v>57087</v>
      </c>
      <c r="CA289" s="20">
        <v>13830</v>
      </c>
      <c r="CB289" s="20">
        <v>12680</v>
      </c>
    </row>
    <row r="290" spans="1:80" x14ac:dyDescent="0.35">
      <c r="A290" s="14">
        <f t="shared" si="1163"/>
        <v>44196</v>
      </c>
      <c r="B290" s="9">
        <v>1355010</v>
      </c>
      <c r="C290">
        <v>280298</v>
      </c>
      <c r="D290">
        <v>238977</v>
      </c>
      <c r="E290" s="9">
        <v>3822</v>
      </c>
      <c r="F290" s="9">
        <v>600</v>
      </c>
      <c r="H290">
        <v>134</v>
      </c>
      <c r="I290">
        <v>76</v>
      </c>
      <c r="J290">
        <v>108</v>
      </c>
      <c r="K290">
        <v>21</v>
      </c>
      <c r="L290">
        <v>20</v>
      </c>
      <c r="M290">
        <f t="shared" ref="M290" si="1745">-(J290-J289)+L290</f>
        <v>23</v>
      </c>
      <c r="N290" s="7">
        <f t="shared" ref="N290" si="1746">B290-C290</f>
        <v>1074712</v>
      </c>
      <c r="O290" s="4">
        <f t="shared" ref="O290" si="1747">C290/B290</f>
        <v>0.20686046597442084</v>
      </c>
      <c r="R290">
        <f t="shared" ref="R290" si="1748">C290-C289</f>
        <v>1705</v>
      </c>
      <c r="S290">
        <f t="shared" ref="S290" si="1749">N290-N289</f>
        <v>2429</v>
      </c>
      <c r="T290" s="8">
        <f t="shared" ref="T290" si="1750">R290/V290</f>
        <v>0.41243347847121431</v>
      </c>
      <c r="U290" s="8">
        <f t="shared" ref="U290" si="1751">SUM(R284:R290)/SUM(V284:V290)</f>
        <v>0.35583544762595143</v>
      </c>
      <c r="V290">
        <f t="shared" ref="V290" si="1752">B290-B289</f>
        <v>4134</v>
      </c>
      <c r="W290">
        <f t="shared" ref="W290" si="1753">C290-D290-E290</f>
        <v>37499</v>
      </c>
      <c r="X290" s="3">
        <f t="shared" ref="X290" si="1754">F290/W290</f>
        <v>1.6000426678044747E-2</v>
      </c>
      <c r="Y290">
        <f t="shared" ref="Y290" si="1755">E290-E289</f>
        <v>10</v>
      </c>
      <c r="Z290">
        <v>2259</v>
      </c>
      <c r="AA290">
        <v>1267</v>
      </c>
      <c r="AB290">
        <v>12746</v>
      </c>
      <c r="AC290">
        <v>2045</v>
      </c>
      <c r="AD290">
        <v>1084</v>
      </c>
      <c r="AE290">
        <v>11240</v>
      </c>
      <c r="AF290">
        <v>44</v>
      </c>
      <c r="AG290">
        <v>21</v>
      </c>
      <c r="AH290">
        <v>218</v>
      </c>
      <c r="AI290">
        <f t="shared" ref="AI290" si="1756">Z290-AC290-AF290</f>
        <v>170</v>
      </c>
      <c r="AJ290">
        <f t="shared" ref="AJ290" si="1757">AA290-AD290-AG290</f>
        <v>162</v>
      </c>
      <c r="AK290">
        <f t="shared" ref="AK290" si="1758">AB290-AE290-AH290</f>
        <v>1288</v>
      </c>
      <c r="AS290">
        <f t="shared" ref="AS290" si="1759">BM290-BM289</f>
        <v>15418</v>
      </c>
      <c r="AT290">
        <f t="shared" ref="AT290" si="1760">BO290-BO289</f>
        <v>1909</v>
      </c>
      <c r="AU290">
        <f t="shared" ref="AU290" si="1761">AT290/AS290</f>
        <v>0.1238163185886626</v>
      </c>
      <c r="AV290">
        <f t="shared" ref="AV290" si="1762">BQ290-BQ289</f>
        <v>93</v>
      </c>
      <c r="AW290">
        <f t="shared" ref="AW290" si="1763">BS290-BS289</f>
        <v>14</v>
      </c>
      <c r="AX290">
        <f t="shared" ref="AX290" si="1764">BY290-BY289</f>
        <v>719</v>
      </c>
      <c r="AY290">
        <f t="shared" ref="AY290" si="1765">CA290-CA289</f>
        <v>74</v>
      </c>
      <c r="AZ290">
        <f t="shared" ref="AZ290" si="1766">BU290-BU289</f>
        <v>69</v>
      </c>
      <c r="BA290">
        <f t="shared" ref="BA290" si="1767">BW290-BW289</f>
        <v>9</v>
      </c>
      <c r="BB290">
        <f t="shared" ref="BB290" si="1768">AW290/AV290</f>
        <v>0.15053763440860216</v>
      </c>
      <c r="BC290">
        <f t="shared" ref="BC290" si="1769">AY290/AX290</f>
        <v>0.10292072322670376</v>
      </c>
      <c r="BD290">
        <f t="shared" ref="BD290" si="1770">AZ290/AY290</f>
        <v>0.93243243243243246</v>
      </c>
      <c r="BE290">
        <f t="shared" ref="BE290" si="1771">SUM(AT284:AT290)/SUM(AS284:AS290)</f>
        <v>8.2899942646615668E-2</v>
      </c>
      <c r="BF290">
        <f t="shared" ref="BF290" si="1772">SUM(AT277:AT290)/SUM(AS277:AS290)</f>
        <v>7.6073154627252879E-2</v>
      </c>
      <c r="BG290">
        <f t="shared" ref="BG290" si="1773">SUM(AW284:AW290)/SUM(AV284:AV290)</f>
        <v>8.3462132921174659E-2</v>
      </c>
      <c r="BH290">
        <f t="shared" ref="BH290" si="1774">SUM(AY284:AY290)/SUM(AX284:AX290)</f>
        <v>6.5997130559540887E-2</v>
      </c>
      <c r="BI290">
        <f t="shared" ref="BI290" si="1775">SUM(BA284:BA290)/SUM(AZ284:AZ290)</f>
        <v>6.7082683307332289E-2</v>
      </c>
      <c r="BJ290" s="20">
        <v>0.1</v>
      </c>
      <c r="BK290" s="20">
        <v>0.121</v>
      </c>
      <c r="BL290" s="20">
        <v>0.13800000000000001</v>
      </c>
      <c r="BM290" s="20">
        <v>3064532</v>
      </c>
      <c r="BN290" s="20">
        <v>1355010</v>
      </c>
      <c r="BO290" s="20">
        <v>302892</v>
      </c>
      <c r="BP290" s="20">
        <v>280298</v>
      </c>
      <c r="BQ290" s="20">
        <v>22999</v>
      </c>
      <c r="BR290" s="20">
        <v>9479</v>
      </c>
      <c r="BS290" s="20">
        <v>2370</v>
      </c>
      <c r="BT290" s="20">
        <v>2259</v>
      </c>
      <c r="BU290" s="20">
        <v>17596</v>
      </c>
      <c r="BV290" s="20">
        <v>5609</v>
      </c>
      <c r="BW290" s="20">
        <v>1341</v>
      </c>
      <c r="BX290" s="20">
        <v>1267</v>
      </c>
      <c r="BY290" s="20">
        <v>135021</v>
      </c>
      <c r="BZ290" s="20">
        <v>57247</v>
      </c>
      <c r="CA290" s="20">
        <v>13904</v>
      </c>
      <c r="CB290" s="20">
        <v>12746</v>
      </c>
    </row>
    <row r="291" spans="1:80" x14ac:dyDescent="0.35">
      <c r="A291" s="14">
        <f t="shared" si="1163"/>
        <v>44197</v>
      </c>
      <c r="B291" s="9">
        <v>1359659</v>
      </c>
      <c r="C291">
        <v>282437</v>
      </c>
      <c r="D291">
        <v>241230</v>
      </c>
      <c r="E291" s="9">
        <v>3891</v>
      </c>
      <c r="F291" s="9">
        <v>575</v>
      </c>
      <c r="H291">
        <v>117</v>
      </c>
      <c r="I291">
        <v>83</v>
      </c>
      <c r="J291">
        <v>113</v>
      </c>
      <c r="K291">
        <v>17</v>
      </c>
      <c r="L291">
        <v>25</v>
      </c>
      <c r="M291">
        <f t="shared" ref="M291" si="1776">-(J291-J290)+L291</f>
        <v>20</v>
      </c>
      <c r="N291" s="7">
        <f t="shared" ref="N291" si="1777">B291-C291</f>
        <v>1077222</v>
      </c>
      <c r="O291" s="4">
        <f t="shared" ref="O291" si="1778">C291/B291</f>
        <v>0.20772634903310316</v>
      </c>
      <c r="R291">
        <f t="shared" ref="R291" si="1779">C291-C290</f>
        <v>2139</v>
      </c>
      <c r="S291">
        <f t="shared" ref="S291" si="1780">N291-N290</f>
        <v>2510</v>
      </c>
      <c r="T291" s="8">
        <f t="shared" ref="T291" si="1781">R291/V291</f>
        <v>0.46009894600989459</v>
      </c>
      <c r="U291" s="8">
        <f t="shared" ref="U291" si="1782">SUM(R285:R291)/SUM(V285:V291)</f>
        <v>0.39233921090189217</v>
      </c>
      <c r="V291">
        <f t="shared" ref="V291" si="1783">B291-B290</f>
        <v>4649</v>
      </c>
      <c r="W291">
        <f t="shared" ref="W291" si="1784">C291-D291-E291</f>
        <v>37316</v>
      </c>
      <c r="X291" s="3">
        <f t="shared" ref="X291" si="1785">F291/W291</f>
        <v>1.5408939864937292E-2</v>
      </c>
      <c r="Y291">
        <f t="shared" ref="Y291" si="1786">E291-E290</f>
        <v>69</v>
      </c>
      <c r="Z291">
        <v>2269</v>
      </c>
      <c r="AA291">
        <v>1282</v>
      </c>
      <c r="AB291">
        <v>12804</v>
      </c>
      <c r="AC291">
        <v>2056</v>
      </c>
      <c r="AD291">
        <v>1092</v>
      </c>
      <c r="AE291">
        <v>11304</v>
      </c>
      <c r="AF291">
        <v>44</v>
      </c>
      <c r="AG291">
        <v>22</v>
      </c>
      <c r="AH291">
        <v>218</v>
      </c>
      <c r="AI291">
        <f t="shared" ref="AI291" si="1787">Z291-AC291-AF291</f>
        <v>169</v>
      </c>
      <c r="AJ291">
        <f t="shared" ref="AJ291" si="1788">AA291-AD291-AG291</f>
        <v>168</v>
      </c>
      <c r="AK291">
        <f t="shared" ref="AK291" si="1789">AB291-AE291-AH291</f>
        <v>1282</v>
      </c>
      <c r="AS291">
        <f t="shared" ref="AS291" si="1790">BM291-BM290</f>
        <v>29441</v>
      </c>
      <c r="AT291">
        <f t="shared" ref="AT291" si="1791">BO291-BO290</f>
        <v>2268</v>
      </c>
      <c r="AU291">
        <f t="shared" ref="AU291" si="1792">AT291/AS291</f>
        <v>7.7035426785774935E-2</v>
      </c>
      <c r="AV291">
        <f t="shared" ref="AV291" si="1793">BQ291-BQ290</f>
        <v>143</v>
      </c>
      <c r="AW291">
        <f t="shared" ref="AW291" si="1794">BS291-BS290</f>
        <v>7</v>
      </c>
      <c r="AX291">
        <f t="shared" ref="AX291" si="1795">BY291-BY290</f>
        <v>1297</v>
      </c>
      <c r="AY291">
        <f t="shared" ref="AY291" si="1796">CA291-CA290</f>
        <v>61</v>
      </c>
      <c r="AZ291">
        <f t="shared" ref="AZ291" si="1797">BU291-BU290</f>
        <v>239</v>
      </c>
      <c r="BA291">
        <f t="shared" ref="BA291" si="1798">BW291-BW290</f>
        <v>15</v>
      </c>
      <c r="BB291">
        <f t="shared" ref="BB291" si="1799">AW291/AV291</f>
        <v>4.8951048951048952E-2</v>
      </c>
      <c r="BC291">
        <f t="shared" ref="BC291" si="1800">AY291/AX291</f>
        <v>4.7031611410948346E-2</v>
      </c>
      <c r="BD291">
        <f t="shared" ref="BD291" si="1801">AZ291/AY291</f>
        <v>3.918032786885246</v>
      </c>
      <c r="BE291">
        <f t="shared" ref="BE291" si="1802">SUM(AT285:AT291)/SUM(AS285:AS291)</f>
        <v>8.3962385439050824E-2</v>
      </c>
      <c r="BF291">
        <f t="shared" ref="BF291" si="1803">SUM(AT278:AT291)/SUM(AS278:AS291)</f>
        <v>7.5706818767475759E-2</v>
      </c>
      <c r="BG291">
        <f t="shared" ref="BG291" si="1804">SUM(AW285:AW291)/SUM(AV285:AV291)</f>
        <v>9.4841930116472545E-2</v>
      </c>
      <c r="BH291">
        <f t="shared" ref="BH291" si="1805">SUM(AY285:AY291)/SUM(AX285:AX291)</f>
        <v>6.1613077061253817E-2</v>
      </c>
      <c r="BI291">
        <f t="shared" ref="BI291" si="1806">SUM(BA285:BA291)/SUM(AZ285:AZ291)</f>
        <v>5.8577405857740586E-2</v>
      </c>
      <c r="BJ291" s="20">
        <v>0.104</v>
      </c>
      <c r="BK291" s="20">
        <v>0.122</v>
      </c>
      <c r="BL291" s="20">
        <v>0.15</v>
      </c>
      <c r="BM291" s="20">
        <v>3093973</v>
      </c>
      <c r="BN291" s="20">
        <v>1359659</v>
      </c>
      <c r="BO291" s="20">
        <v>305160</v>
      </c>
      <c r="BP291" s="20">
        <v>282437</v>
      </c>
      <c r="BQ291" s="20">
        <v>23142</v>
      </c>
      <c r="BR291" s="20">
        <v>9501</v>
      </c>
      <c r="BS291" s="20">
        <v>2377</v>
      </c>
      <c r="BT291" s="20">
        <v>2269</v>
      </c>
      <c r="BU291" s="20">
        <v>17835</v>
      </c>
      <c r="BV291" s="20">
        <v>5631</v>
      </c>
      <c r="BW291" s="20">
        <v>1356</v>
      </c>
      <c r="BX291" s="20">
        <v>1282</v>
      </c>
      <c r="BY291" s="20">
        <v>136318</v>
      </c>
      <c r="BZ291" s="20">
        <v>57394</v>
      </c>
      <c r="CA291" s="20">
        <v>13965</v>
      </c>
      <c r="CB291" s="20">
        <v>12804</v>
      </c>
    </row>
    <row r="292" spans="1:80" x14ac:dyDescent="0.35">
      <c r="A292" s="14">
        <f t="shared" si="1163"/>
        <v>44198</v>
      </c>
      <c r="B292" s="9">
        <v>1361710</v>
      </c>
      <c r="C292">
        <v>283144</v>
      </c>
      <c r="D292">
        <v>243218</v>
      </c>
      <c r="E292" s="9">
        <v>3946</v>
      </c>
      <c r="F292" s="9">
        <v>572</v>
      </c>
      <c r="H292">
        <v>119</v>
      </c>
      <c r="I292">
        <v>88</v>
      </c>
      <c r="J292">
        <v>103</v>
      </c>
      <c r="K292">
        <v>18</v>
      </c>
      <c r="L292">
        <v>15</v>
      </c>
      <c r="M292">
        <f t="shared" ref="M292" si="1807">-(J292-J291)+L292</f>
        <v>25</v>
      </c>
      <c r="N292" s="7">
        <f t="shared" ref="N292" si="1808">B292-C292</f>
        <v>1078566</v>
      </c>
      <c r="O292" s="4">
        <f t="shared" ref="O292" si="1809">C292/B292</f>
        <v>0.20793267288923487</v>
      </c>
      <c r="R292">
        <f t="shared" ref="R292" si="1810">C292-C291</f>
        <v>707</v>
      </c>
      <c r="S292">
        <f t="shared" ref="S292" si="1811">N292-N291</f>
        <v>1344</v>
      </c>
      <c r="T292" s="8">
        <f t="shared" ref="T292" si="1812">R292/V292</f>
        <v>0.34470989761092152</v>
      </c>
      <c r="U292" s="8">
        <f t="shared" ref="U292" si="1813">SUM(R286:R292)/SUM(V286:V292)</f>
        <v>0.39748897488974888</v>
      </c>
      <c r="V292">
        <f t="shared" ref="V292" si="1814">B292-B291</f>
        <v>2051</v>
      </c>
      <c r="W292">
        <f t="shared" ref="W292" si="1815">C292-D292-E292</f>
        <v>35980</v>
      </c>
      <c r="X292" s="3">
        <f t="shared" ref="X292" si="1816">F292/W292</f>
        <v>1.5897720956086714E-2</v>
      </c>
      <c r="Y292">
        <f t="shared" ref="Y292" si="1817">E292-E291</f>
        <v>55</v>
      </c>
      <c r="Z292">
        <v>2271</v>
      </c>
      <c r="AA292">
        <v>1290</v>
      </c>
      <c r="AB292">
        <v>12823</v>
      </c>
      <c r="AC292">
        <v>2067</v>
      </c>
      <c r="AD292">
        <v>1101</v>
      </c>
      <c r="AE292">
        <v>11379</v>
      </c>
      <c r="AF292">
        <v>44</v>
      </c>
      <c r="AG292">
        <v>23</v>
      </c>
      <c r="AH292">
        <v>220</v>
      </c>
      <c r="AI292">
        <f t="shared" ref="AI292:AI293" si="1818">Z292-AC292-AF292</f>
        <v>160</v>
      </c>
      <c r="AJ292">
        <f t="shared" ref="AJ292:AJ293" si="1819">AA292-AD292-AG292</f>
        <v>166</v>
      </c>
      <c r="AK292">
        <f t="shared" ref="AK292:AK293" si="1820">AB292-AE292-AH292</f>
        <v>1224</v>
      </c>
      <c r="AS292">
        <f t="shared" ref="AS292" si="1821">BM292-BM291</f>
        <v>8336</v>
      </c>
      <c r="AT292">
        <f t="shared" ref="AT292" si="1822">BO292-BO291</f>
        <v>735</v>
      </c>
      <c r="AU292">
        <f t="shared" ref="AU292" si="1823">AT292/AS292</f>
        <v>8.8171785028790792E-2</v>
      </c>
      <c r="AV292">
        <f t="shared" ref="AV292" si="1824">BQ292-BQ291</f>
        <v>39</v>
      </c>
      <c r="AW292">
        <f t="shared" ref="AW292" si="1825">BS292-BS291</f>
        <v>1</v>
      </c>
      <c r="AX292">
        <f t="shared" ref="AX292" si="1826">BY292-BY291</f>
        <v>449</v>
      </c>
      <c r="AY292">
        <f t="shared" ref="AY292" si="1827">CA292-CA291</f>
        <v>21</v>
      </c>
      <c r="AZ292">
        <f t="shared" ref="AZ292" si="1828">BU292-BU291</f>
        <v>33</v>
      </c>
      <c r="BA292">
        <f t="shared" ref="BA292" si="1829">BW292-BW291</f>
        <v>9</v>
      </c>
      <c r="BB292">
        <f t="shared" ref="BB292" si="1830">AW292/AV292</f>
        <v>2.564102564102564E-2</v>
      </c>
      <c r="BC292">
        <f t="shared" ref="BC292" si="1831">AY292/AX292</f>
        <v>4.6770601336302897E-2</v>
      </c>
      <c r="BD292">
        <f t="shared" ref="BD292" si="1832">AZ292/AY292</f>
        <v>1.5714285714285714</v>
      </c>
      <c r="BE292">
        <f t="shared" ref="BE292" si="1833">SUM(AT286:AT292)/SUM(AS286:AS292)</f>
        <v>8.4663192019056824E-2</v>
      </c>
      <c r="BF292">
        <f t="shared" ref="BF292" si="1834">SUM(AT279:AT292)/SUM(AS279:AS292)</f>
        <v>7.6839497949753352E-2</v>
      </c>
      <c r="BG292">
        <f t="shared" ref="BG292" si="1835">SUM(AW286:AW292)/SUM(AV286:AV292)</f>
        <v>8.4690553745928335E-2</v>
      </c>
      <c r="BH292">
        <f t="shared" ref="BH292" si="1836">SUM(AY286:AY292)/SUM(AX286:AX292)</f>
        <v>6.0474787731762257E-2</v>
      </c>
      <c r="BI292">
        <f t="shared" ref="BI292" si="1837">SUM(BA286:BA292)/SUM(AZ286:AZ292)</f>
        <v>6.7226890756302518E-2</v>
      </c>
      <c r="BJ292" s="20">
        <v>0.105</v>
      </c>
      <c r="BK292" s="20">
        <v>0.122</v>
      </c>
      <c r="BL292" s="20">
        <v>0.155</v>
      </c>
      <c r="BM292" s="20">
        <v>3102309</v>
      </c>
      <c r="BN292" s="20">
        <v>1361710</v>
      </c>
      <c r="BO292" s="20">
        <v>305895</v>
      </c>
      <c r="BP292" s="20">
        <v>283144</v>
      </c>
      <c r="BQ292" s="20">
        <v>23181</v>
      </c>
      <c r="BR292" s="20">
        <v>9509</v>
      </c>
      <c r="BS292" s="20">
        <v>2378</v>
      </c>
      <c r="BT292" s="20">
        <v>2271</v>
      </c>
      <c r="BU292" s="20">
        <v>17868</v>
      </c>
      <c r="BV292" s="20">
        <v>5646</v>
      </c>
      <c r="BW292" s="20">
        <v>1365</v>
      </c>
      <c r="BX292" s="20">
        <v>1290</v>
      </c>
      <c r="BY292" s="20">
        <v>136767</v>
      </c>
      <c r="BZ292" s="20">
        <v>57453</v>
      </c>
      <c r="CA292" s="20">
        <v>13986</v>
      </c>
      <c r="CB292" s="20">
        <v>12823</v>
      </c>
    </row>
    <row r="293" spans="1:80" x14ac:dyDescent="0.35">
      <c r="A293" s="14">
        <f t="shared" si="1163"/>
        <v>44199</v>
      </c>
      <c r="B293" s="9">
        <v>1364349</v>
      </c>
      <c r="C293">
        <v>284265</v>
      </c>
      <c r="D293">
        <v>244022</v>
      </c>
      <c r="E293" s="9">
        <v>3946</v>
      </c>
      <c r="F293" s="9">
        <v>577</v>
      </c>
      <c r="H293">
        <v>120</v>
      </c>
      <c r="I293">
        <v>66</v>
      </c>
      <c r="J293">
        <v>98</v>
      </c>
      <c r="K293">
        <v>16</v>
      </c>
      <c r="L293">
        <v>10</v>
      </c>
      <c r="M293">
        <f t="shared" ref="M293" si="1838">-(J293-J292)+L293</f>
        <v>15</v>
      </c>
      <c r="N293" s="7">
        <f t="shared" ref="N293" si="1839">B293-C293</f>
        <v>1080084</v>
      </c>
      <c r="O293" s="4">
        <f t="shared" ref="O293" si="1840">C293/B293</f>
        <v>0.20835211518460453</v>
      </c>
      <c r="R293">
        <f t="shared" ref="R293" si="1841">C293-C292</f>
        <v>1121</v>
      </c>
      <c r="S293">
        <f t="shared" ref="S293" si="1842">N293-N292</f>
        <v>1518</v>
      </c>
      <c r="T293" s="8">
        <f t="shared" ref="T293" si="1843">R293/V293</f>
        <v>0.42478211443728686</v>
      </c>
      <c r="U293" s="8">
        <f t="shared" ref="U293" si="1844">SUM(R287:R293)/SUM(V287:V293)</f>
        <v>0.40656323542229583</v>
      </c>
      <c r="V293">
        <f t="shared" ref="V293" si="1845">B293-B292</f>
        <v>2639</v>
      </c>
      <c r="W293">
        <f t="shared" ref="W293" si="1846">C293-D293-E293</f>
        <v>36297</v>
      </c>
      <c r="X293" s="3">
        <f t="shared" ref="X293" si="1847">F293/W293</f>
        <v>1.5896630575529657E-2</v>
      </c>
      <c r="Y293">
        <f t="shared" ref="Y293" si="1848">E293-E292</f>
        <v>0</v>
      </c>
      <c r="Z293">
        <v>2273</v>
      </c>
      <c r="AA293">
        <v>1298</v>
      </c>
      <c r="AB293">
        <v>12869</v>
      </c>
      <c r="AC293">
        <v>2071</v>
      </c>
      <c r="AD293">
        <v>1103</v>
      </c>
      <c r="AE293">
        <v>11402</v>
      </c>
      <c r="AF293">
        <v>44</v>
      </c>
      <c r="AG293">
        <v>23</v>
      </c>
      <c r="AH293">
        <v>220</v>
      </c>
      <c r="AI293">
        <f t="shared" si="1818"/>
        <v>158</v>
      </c>
      <c r="AJ293">
        <f t="shared" si="1819"/>
        <v>172</v>
      </c>
      <c r="AK293">
        <f t="shared" si="1820"/>
        <v>1247</v>
      </c>
      <c r="AS293">
        <f t="shared" ref="AS293" si="1849">BM293-BM292</f>
        <v>8560</v>
      </c>
      <c r="AT293">
        <f t="shared" ref="AT293" si="1850">BO293-BO292</f>
        <v>1215</v>
      </c>
      <c r="AU293">
        <f t="shared" ref="AU293" si="1851">AT293/AS293</f>
        <v>0.14193925233644861</v>
      </c>
      <c r="AV293">
        <f t="shared" ref="AV293" si="1852">BQ293-BQ292</f>
        <v>48</v>
      </c>
      <c r="AW293">
        <f t="shared" ref="AW293" si="1853">BS293-BS292</f>
        <v>4</v>
      </c>
      <c r="AX293">
        <f t="shared" ref="AX293" si="1854">BY293-BY292</f>
        <v>422</v>
      </c>
      <c r="AY293">
        <f t="shared" ref="AY293" si="1855">CA293-CA292</f>
        <v>55</v>
      </c>
      <c r="AZ293">
        <f t="shared" ref="AZ293" si="1856">BU293-BU292</f>
        <v>54</v>
      </c>
      <c r="BA293">
        <f t="shared" ref="BA293" si="1857">BW293-BW292</f>
        <v>7</v>
      </c>
      <c r="BB293">
        <f t="shared" ref="BB293" si="1858">AW293/AV293</f>
        <v>8.3333333333333329E-2</v>
      </c>
      <c r="BC293">
        <f t="shared" ref="BC293" si="1859">AY293/AX293</f>
        <v>0.13033175355450238</v>
      </c>
      <c r="BD293">
        <f t="shared" ref="BD293" si="1860">AZ293/AY293</f>
        <v>0.98181818181818181</v>
      </c>
      <c r="BE293">
        <f t="shared" ref="BE293" si="1861">SUM(AT287:AT293)/SUM(AS287:AS293)</f>
        <v>8.7736404283166869E-2</v>
      </c>
      <c r="BF293">
        <f t="shared" ref="BF293" si="1862">SUM(AT280:AT293)/SUM(AS280:AS293)</f>
        <v>7.771871978789785E-2</v>
      </c>
      <c r="BG293">
        <f t="shared" ref="BG293" si="1863">SUM(AW287:AW293)/SUM(AV287:AV293)</f>
        <v>8.6400000000000005E-2</v>
      </c>
      <c r="BH293">
        <f t="shared" ref="BH293" si="1864">SUM(AY287:AY293)/SUM(AX287:AX293)</f>
        <v>6.4467005076142128E-2</v>
      </c>
      <c r="BI293">
        <f t="shared" ref="BI293" si="1865">SUM(BA287:BA293)/SUM(AZ287:AZ293)</f>
        <v>7.0151306740027508E-2</v>
      </c>
      <c r="BJ293" s="20">
        <v>0.10199999999999999</v>
      </c>
      <c r="BK293" s="20">
        <v>0.124</v>
      </c>
      <c r="BL293" s="20">
        <v>0.16</v>
      </c>
      <c r="BM293" s="20">
        <v>3110869</v>
      </c>
      <c r="BN293" s="20">
        <v>1364349</v>
      </c>
      <c r="BO293" s="20">
        <v>307110</v>
      </c>
      <c r="BP293" s="20">
        <v>284265</v>
      </c>
      <c r="BQ293" s="20">
        <v>23229</v>
      </c>
      <c r="BR293" s="20">
        <v>9531</v>
      </c>
      <c r="BS293" s="20">
        <v>2382</v>
      </c>
      <c r="BT293" s="20">
        <v>2273</v>
      </c>
      <c r="BU293" s="20">
        <v>17922</v>
      </c>
      <c r="BV293" s="20">
        <v>5660</v>
      </c>
      <c r="BW293" s="20">
        <v>1372</v>
      </c>
      <c r="BX293" s="20">
        <v>1298</v>
      </c>
      <c r="BY293" s="20">
        <v>137189</v>
      </c>
      <c r="BZ293" s="20">
        <v>57597</v>
      </c>
      <c r="CA293" s="20">
        <v>14041</v>
      </c>
      <c r="CB293" s="20">
        <v>12869</v>
      </c>
    </row>
    <row r="294" spans="1:80" x14ac:dyDescent="0.35">
      <c r="A294" s="14">
        <f t="shared" si="1163"/>
        <v>44200</v>
      </c>
      <c r="B294" s="9">
        <v>1365704</v>
      </c>
      <c r="C294">
        <v>284858</v>
      </c>
      <c r="D294">
        <v>244620</v>
      </c>
      <c r="E294" s="9">
        <v>3946</v>
      </c>
      <c r="F294" s="9">
        <v>571</v>
      </c>
      <c r="H294">
        <v>117</v>
      </c>
      <c r="I294">
        <v>60</v>
      </c>
      <c r="J294">
        <v>90</v>
      </c>
      <c r="K294">
        <v>14</v>
      </c>
      <c r="L294">
        <v>7</v>
      </c>
      <c r="M294">
        <f t="shared" ref="M294" si="1866">-(J294-J293)+L294</f>
        <v>15</v>
      </c>
      <c r="N294" s="7">
        <f t="shared" ref="N294" si="1867">B294-C294</f>
        <v>1080846</v>
      </c>
      <c r="O294" s="4">
        <f t="shared" ref="O294" si="1868">C294/B294</f>
        <v>0.20857960436522116</v>
      </c>
      <c r="R294">
        <f t="shared" ref="R294" si="1869">C294-C293</f>
        <v>593</v>
      </c>
      <c r="S294">
        <f t="shared" ref="S294" si="1870">N294-N293</f>
        <v>762</v>
      </c>
      <c r="T294" s="8">
        <f t="shared" ref="T294" si="1871">R294/V294</f>
        <v>0.43763837638376385</v>
      </c>
      <c r="U294" s="8">
        <f t="shared" ref="U294" si="1872">SUM(R288:R294)/SUM(V288:V294)</f>
        <v>0.41000218388294385</v>
      </c>
      <c r="V294">
        <f t="shared" ref="V294" si="1873">B294-B293</f>
        <v>1355</v>
      </c>
      <c r="W294">
        <f t="shared" ref="W294" si="1874">C294-D294-E294</f>
        <v>36292</v>
      </c>
      <c r="X294" s="3">
        <f t="shared" ref="X294" si="1875">F294/W294</f>
        <v>1.5733494985120687E-2</v>
      </c>
      <c r="Y294">
        <f t="shared" ref="Y294" si="1876">E294-E293</f>
        <v>0</v>
      </c>
      <c r="Z294">
        <v>2279</v>
      </c>
      <c r="AA294">
        <v>1300</v>
      </c>
      <c r="AB294">
        <v>12906</v>
      </c>
      <c r="AC294">
        <v>2076</v>
      </c>
      <c r="AD294">
        <v>1110</v>
      </c>
      <c r="AE294">
        <v>11424</v>
      </c>
      <c r="AF294">
        <v>44</v>
      </c>
      <c r="AG294">
        <v>23</v>
      </c>
      <c r="AH294">
        <v>220</v>
      </c>
      <c r="AI294">
        <f t="shared" ref="AI294" si="1877">Z294-AC294-AF294</f>
        <v>159</v>
      </c>
      <c r="AJ294">
        <f t="shared" ref="AJ294" si="1878">AA294-AD294-AG294</f>
        <v>167</v>
      </c>
      <c r="AK294">
        <f t="shared" ref="AK294" si="1879">AB294-AE294-AH294</f>
        <v>1262</v>
      </c>
      <c r="AS294">
        <f t="shared" ref="AS294" si="1880">BM294-BM293</f>
        <v>5106</v>
      </c>
      <c r="AT294">
        <f t="shared" ref="AT294" si="1881">BO294-BO293</f>
        <v>646</v>
      </c>
      <c r="AU294">
        <f t="shared" ref="AU294" si="1882">AT294/AS294</f>
        <v>0.12651782216999607</v>
      </c>
      <c r="AV294">
        <f t="shared" ref="AV294" si="1883">BQ294-BQ293</f>
        <v>35</v>
      </c>
      <c r="AW294">
        <f t="shared" ref="AW294" si="1884">BS294-BS293</f>
        <v>5</v>
      </c>
      <c r="AX294">
        <f t="shared" ref="AX294" si="1885">BY294-BY293</f>
        <v>347</v>
      </c>
      <c r="AY294">
        <f t="shared" ref="AY294" si="1886">CA294-CA293</f>
        <v>35</v>
      </c>
      <c r="AZ294">
        <f t="shared" ref="AZ294" si="1887">BU294-BU293</f>
        <v>113</v>
      </c>
      <c r="BA294">
        <f t="shared" ref="BA294" si="1888">BW294-BW293</f>
        <v>3</v>
      </c>
      <c r="BB294">
        <f t="shared" ref="BB294" si="1889">AW294/AV294</f>
        <v>0.14285714285714285</v>
      </c>
      <c r="BC294">
        <f t="shared" ref="BC294" si="1890">AY294/AX294</f>
        <v>0.10086455331412104</v>
      </c>
      <c r="BD294">
        <f t="shared" ref="BD294" si="1891">AZ294/AY294</f>
        <v>3.2285714285714286</v>
      </c>
      <c r="BE294">
        <f t="shared" ref="BE294" si="1892">SUM(AT288:AT294)/SUM(AS288:AS294)</f>
        <v>8.8591762674840577E-2</v>
      </c>
      <c r="BF294">
        <f t="shared" ref="BF294" si="1893">SUM(AT281:AT294)/SUM(AS281:AS294)</f>
        <v>7.8107302090978117E-2</v>
      </c>
      <c r="BG294">
        <f t="shared" ref="BG294" si="1894">SUM(AW288:AW294)/SUM(AV288:AV294)</f>
        <v>8.6538461538461536E-2</v>
      </c>
      <c r="BH294">
        <f t="shared" ref="BH294" si="1895">SUM(AY288:AY294)/SUM(AX288:AX294)</f>
        <v>6.4764183185235816E-2</v>
      </c>
      <c r="BI294">
        <f t="shared" ref="BI294" si="1896">SUM(BA288:BA294)/SUM(AZ288:AZ294)</f>
        <v>6.751592356687898E-2</v>
      </c>
      <c r="BJ294" s="20">
        <v>0.109</v>
      </c>
      <c r="BK294" s="20">
        <v>0.126</v>
      </c>
      <c r="BL294" s="20">
        <v>0.158</v>
      </c>
      <c r="BM294" s="20">
        <v>3115975</v>
      </c>
      <c r="BN294" s="20">
        <v>1365703</v>
      </c>
      <c r="BO294" s="20">
        <v>307756</v>
      </c>
      <c r="BP294" s="20">
        <v>284860</v>
      </c>
      <c r="BQ294" s="20">
        <v>23264</v>
      </c>
      <c r="BR294" s="20">
        <v>9539</v>
      </c>
      <c r="BS294" s="20">
        <v>2387</v>
      </c>
      <c r="BT294" s="20">
        <v>2279</v>
      </c>
      <c r="BU294" s="20">
        <v>18035</v>
      </c>
      <c r="BV294" s="20">
        <v>5665</v>
      </c>
      <c r="BW294" s="20">
        <v>1375</v>
      </c>
      <c r="BX294" s="20">
        <v>1300</v>
      </c>
      <c r="BY294" s="20">
        <v>137536</v>
      </c>
      <c r="BZ294" s="20">
        <v>57691</v>
      </c>
      <c r="CA294" s="20">
        <v>14076</v>
      </c>
      <c r="CB294" s="20">
        <v>12906</v>
      </c>
    </row>
    <row r="295" spans="1:80" x14ac:dyDescent="0.35">
      <c r="A295" s="14">
        <f t="shared" si="1163"/>
        <v>44201</v>
      </c>
      <c r="B295" s="9">
        <v>1369643</v>
      </c>
      <c r="C295">
        <v>286677</v>
      </c>
      <c r="D295">
        <v>247719</v>
      </c>
      <c r="E295" s="9">
        <v>3992</v>
      </c>
      <c r="F295" s="9">
        <v>582</v>
      </c>
      <c r="H295">
        <v>115</v>
      </c>
      <c r="I295">
        <v>69</v>
      </c>
      <c r="J295">
        <v>88</v>
      </c>
      <c r="K295">
        <v>12</v>
      </c>
      <c r="L295">
        <v>8</v>
      </c>
      <c r="M295">
        <f t="shared" ref="M295" si="1897">-(J295-J294)+L295</f>
        <v>10</v>
      </c>
      <c r="N295" s="7">
        <f t="shared" ref="N295" si="1898">B295-C295</f>
        <v>1082966</v>
      </c>
      <c r="O295" s="4">
        <f t="shared" ref="O295" si="1899">C295/B295</f>
        <v>0.20930782693008324</v>
      </c>
      <c r="R295">
        <f t="shared" ref="R295" si="1900">C295-C294</f>
        <v>1819</v>
      </c>
      <c r="S295">
        <f t="shared" ref="S295" si="1901">N295-N294</f>
        <v>2120</v>
      </c>
      <c r="T295" s="8">
        <f t="shared" ref="T295" si="1902">R295/V295</f>
        <v>0.46179233307946177</v>
      </c>
      <c r="U295" s="8">
        <f t="shared" ref="U295" si="1903">SUM(R289:R295)/SUM(V289:V295)</f>
        <v>0.42432302795098764</v>
      </c>
      <c r="V295">
        <f t="shared" ref="V295" si="1904">B295-B294</f>
        <v>3939</v>
      </c>
      <c r="W295">
        <f t="shared" ref="W295" si="1905">C295-D295-E295</f>
        <v>34966</v>
      </c>
      <c r="X295" s="3">
        <f t="shared" ref="X295" si="1906">F295/W295</f>
        <v>1.6644740605159299E-2</v>
      </c>
      <c r="Y295">
        <f t="shared" ref="Y295" si="1907">E295-E294</f>
        <v>46</v>
      </c>
      <c r="Z295">
        <v>2291</v>
      </c>
      <c r="AA295">
        <v>1310</v>
      </c>
      <c r="AB295">
        <v>12946</v>
      </c>
      <c r="AC295">
        <v>2094</v>
      </c>
      <c r="AD295">
        <v>1123</v>
      </c>
      <c r="AE295">
        <v>11536</v>
      </c>
      <c r="AF295">
        <v>45</v>
      </c>
      <c r="AG295">
        <v>23</v>
      </c>
      <c r="AH295">
        <v>220</v>
      </c>
      <c r="AI295">
        <f t="shared" ref="AI295" si="1908">Z295-AC295-AF295</f>
        <v>152</v>
      </c>
      <c r="AJ295">
        <f t="shared" ref="AJ295" si="1909">AA295-AD295-AG295</f>
        <v>164</v>
      </c>
      <c r="AK295">
        <f t="shared" ref="AK295" si="1910">AB295-AE295-AH295</f>
        <v>1190</v>
      </c>
      <c r="AS295">
        <f t="shared" ref="AS295" si="1911">BM295-BM294</f>
        <v>24726</v>
      </c>
      <c r="AT295">
        <f t="shared" ref="AT295" si="1912">BO295-BO294</f>
        <v>1877</v>
      </c>
      <c r="AU295">
        <f t="shared" ref="AU295" si="1913">AT295/AS295</f>
        <v>7.5911995470355098E-2</v>
      </c>
      <c r="AV295">
        <f t="shared" ref="AV295" si="1914">BQ295-BQ294</f>
        <v>299</v>
      </c>
      <c r="AW295">
        <f t="shared" ref="AW295" si="1915">BS295-BS294</f>
        <v>11</v>
      </c>
      <c r="AX295">
        <f t="shared" ref="AX295" si="1916">BY295-BY294</f>
        <v>1067</v>
      </c>
      <c r="AY295">
        <f t="shared" ref="AY295" si="1917">CA295-CA294</f>
        <v>51</v>
      </c>
      <c r="AZ295">
        <f t="shared" ref="AZ295" si="1918">BU295-BU294</f>
        <v>200</v>
      </c>
      <c r="BA295">
        <f t="shared" ref="BA295" si="1919">BW295-BW294</f>
        <v>11</v>
      </c>
      <c r="BB295">
        <f t="shared" ref="BB295" si="1920">AW295/AV295</f>
        <v>3.678929765886288E-2</v>
      </c>
      <c r="BC295">
        <f t="shared" ref="BC295" si="1921">AY295/AX295</f>
        <v>4.779756326148079E-2</v>
      </c>
      <c r="BD295">
        <f t="shared" ref="BD295" si="1922">AZ295/AY295</f>
        <v>3.9215686274509802</v>
      </c>
      <c r="BE295">
        <f t="shared" ref="BE295" si="1923">SUM(AT289:AT295)/SUM(AS289:AS295)</f>
        <v>9.25055938383091E-2</v>
      </c>
      <c r="BF295">
        <f t="shared" ref="BF295" si="1924">SUM(AT282:AT295)/SUM(AS282:AS295)</f>
        <v>8.237587911705313E-2</v>
      </c>
      <c r="BG295">
        <f t="shared" ref="BG295" si="1925">SUM(AW289:AW295)/SUM(AV289:AV295)</f>
        <v>6.3647490820073441E-2</v>
      </c>
      <c r="BH295">
        <f t="shared" ref="BH295" si="1926">SUM(AY289:AY295)/SUM(AX289:AX295)</f>
        <v>7.2751833269008109E-2</v>
      </c>
      <c r="BI295">
        <f t="shared" ref="BI295" si="1927">SUM(BA289:BA295)/SUM(AZ289:AZ295)</f>
        <v>7.3943661971830985E-2</v>
      </c>
      <c r="BJ295" s="20">
        <v>0.115</v>
      </c>
      <c r="BK295" s="20">
        <v>0.124</v>
      </c>
      <c r="BL295" s="20">
        <v>0.156</v>
      </c>
      <c r="BM295" s="20">
        <v>3140701</v>
      </c>
      <c r="BN295" s="20">
        <v>1369643</v>
      </c>
      <c r="BO295" s="20">
        <v>309633</v>
      </c>
      <c r="BP295" s="20">
        <v>286677</v>
      </c>
      <c r="BQ295" s="20">
        <v>23563</v>
      </c>
      <c r="BR295" s="20">
        <v>9561</v>
      </c>
      <c r="BS295" s="20">
        <v>2398</v>
      </c>
      <c r="BT295" s="20">
        <v>2291</v>
      </c>
      <c r="BU295" s="20">
        <v>18235</v>
      </c>
      <c r="BV295" s="20">
        <v>5677</v>
      </c>
      <c r="BW295" s="20">
        <v>1386</v>
      </c>
      <c r="BX295" s="20">
        <v>1310</v>
      </c>
      <c r="BY295" s="20">
        <v>138603</v>
      </c>
      <c r="BZ295" s="20">
        <v>57787</v>
      </c>
      <c r="CA295" s="20">
        <v>14127</v>
      </c>
      <c r="CB295" s="20">
        <v>12946</v>
      </c>
    </row>
    <row r="296" spans="1:80" x14ac:dyDescent="0.35">
      <c r="A296" s="14">
        <f t="shared" si="1163"/>
        <v>44202</v>
      </c>
      <c r="B296" s="9">
        <v>1375685</v>
      </c>
      <c r="C296">
        <v>289466</v>
      </c>
      <c r="D296">
        <v>249869</v>
      </c>
      <c r="E296" s="9">
        <v>3999</v>
      </c>
      <c r="F296" s="9">
        <v>604</v>
      </c>
      <c r="H296">
        <v>116</v>
      </c>
      <c r="I296">
        <v>125</v>
      </c>
      <c r="J296">
        <v>94</v>
      </c>
      <c r="K296">
        <v>12</v>
      </c>
      <c r="L296">
        <v>24</v>
      </c>
      <c r="M296">
        <f t="shared" ref="M296" si="1928">-(J296-J295)+L296</f>
        <v>18</v>
      </c>
      <c r="N296" s="7">
        <f t="shared" ref="N296" si="1929">B296-C296</f>
        <v>1086219</v>
      </c>
      <c r="O296" s="4">
        <f t="shared" ref="O296" si="1930">C296/B296</f>
        <v>0.21041590189614628</v>
      </c>
      <c r="R296">
        <f t="shared" ref="R296" si="1931">C296-C295</f>
        <v>2789</v>
      </c>
      <c r="S296">
        <f t="shared" ref="S296" si="1932">N296-N295</f>
        <v>3253</v>
      </c>
      <c r="T296" s="8">
        <f t="shared" ref="T296" si="1933">R296/V296</f>
        <v>0.46160211850380667</v>
      </c>
      <c r="U296" s="8">
        <f t="shared" ref="U296" si="1934">SUM(R290:R296)/SUM(V290:V296)</f>
        <v>0.43826837034946997</v>
      </c>
      <c r="V296">
        <f t="shared" ref="V296" si="1935">B296-B295</f>
        <v>6042</v>
      </c>
      <c r="W296">
        <f t="shared" ref="W296" si="1936">C296-D296-E296</f>
        <v>35598</v>
      </c>
      <c r="X296" s="3">
        <f t="shared" ref="X296" si="1937">F296/W296</f>
        <v>1.6967245350862407E-2</v>
      </c>
      <c r="Y296">
        <f t="shared" ref="Y296" si="1938">E296-E295</f>
        <v>7</v>
      </c>
      <c r="Z296">
        <v>2304</v>
      </c>
      <c r="AA296">
        <v>1337</v>
      </c>
      <c r="AB296">
        <v>13039</v>
      </c>
      <c r="AC296">
        <v>2105</v>
      </c>
      <c r="AD296">
        <v>1134</v>
      </c>
      <c r="AE296">
        <v>11594</v>
      </c>
      <c r="AF296">
        <v>44</v>
      </c>
      <c r="AG296">
        <v>23</v>
      </c>
      <c r="AH296">
        <v>220</v>
      </c>
      <c r="AI296">
        <f t="shared" ref="AI296" si="1939">Z296-AC296-AF296</f>
        <v>155</v>
      </c>
      <c r="AJ296">
        <f t="shared" ref="AJ296" si="1940">AA296-AD296-AG296</f>
        <v>180</v>
      </c>
      <c r="AK296">
        <f t="shared" ref="AK296" si="1941">AB296-AE296-AH296</f>
        <v>1225</v>
      </c>
      <c r="AS296">
        <f t="shared" ref="AS296" si="1942">BM296-BM295</f>
        <v>25169</v>
      </c>
      <c r="AT296">
        <f t="shared" ref="AT296" si="1943">BO296-BO295</f>
        <v>2940</v>
      </c>
      <c r="AU296">
        <f t="shared" ref="AU296" si="1944">AT296/AS296</f>
        <v>0.1168103619531964</v>
      </c>
      <c r="AV296">
        <f t="shared" ref="AV296" si="1945">BQ296-BQ295</f>
        <v>159</v>
      </c>
      <c r="AW296">
        <f t="shared" ref="AW296" si="1946">BS296-BS295</f>
        <v>15</v>
      </c>
      <c r="AX296">
        <f t="shared" ref="AX296" si="1947">BY296-BY295</f>
        <v>1010</v>
      </c>
      <c r="AY296">
        <f t="shared" ref="AY296" si="1948">CA296-CA295</f>
        <v>172</v>
      </c>
      <c r="AZ296">
        <f t="shared" ref="AZ296" si="1949">BU296-BU295</f>
        <v>211</v>
      </c>
      <c r="BA296">
        <f t="shared" ref="BA296" si="1950">BW296-BW295</f>
        <v>26</v>
      </c>
      <c r="BB296">
        <f t="shared" ref="BB296" si="1951">AW296/AV296</f>
        <v>9.4339622641509441E-2</v>
      </c>
      <c r="BC296">
        <f t="shared" ref="BC296" si="1952">AY296/AX296</f>
        <v>0.17029702970297031</v>
      </c>
      <c r="BD296">
        <f t="shared" ref="BD296" si="1953">AZ296/AY296</f>
        <v>1.2267441860465116</v>
      </c>
      <c r="BE296">
        <f t="shared" ref="BE296" si="1954">SUM(AT290:AT296)/SUM(AS290:AS296)</f>
        <v>9.9266847099934913E-2</v>
      </c>
      <c r="BF296">
        <f t="shared" ref="BF296" si="1955">SUM(AT283:AT296)/SUM(AS283:AS296)</f>
        <v>8.7331357544123508E-2</v>
      </c>
      <c r="BG296">
        <f t="shared" ref="BG296" si="1956">SUM(AW290:AW296)/SUM(AV290:AV296)</f>
        <v>6.985294117647059E-2</v>
      </c>
      <c r="BH296">
        <f t="shared" ref="BH296" si="1957">SUM(AY290:AY296)/SUM(AX290:AX296)</f>
        <v>8.8307286763321405E-2</v>
      </c>
      <c r="BI296">
        <f t="shared" ref="BI296" si="1958">SUM(BA290:BA296)/SUM(AZ290:AZ296)</f>
        <v>8.7051142546245922E-2</v>
      </c>
      <c r="BJ296" s="20">
        <v>0.12</v>
      </c>
      <c r="BK296" s="20">
        <v>0.128</v>
      </c>
      <c r="BL296" s="20">
        <v>0.16</v>
      </c>
      <c r="BM296" s="20">
        <v>3165870</v>
      </c>
      <c r="BN296" s="20">
        <v>1375680</v>
      </c>
      <c r="BO296" s="20">
        <v>312573</v>
      </c>
      <c r="BP296" s="20">
        <v>289463</v>
      </c>
      <c r="BQ296" s="20">
        <v>23722</v>
      </c>
      <c r="BR296" s="20">
        <v>9599</v>
      </c>
      <c r="BS296" s="20">
        <v>2413</v>
      </c>
      <c r="BT296" s="20">
        <v>2304</v>
      </c>
      <c r="BU296" s="20">
        <v>18446</v>
      </c>
      <c r="BV296" s="20">
        <v>5712</v>
      </c>
      <c r="BW296" s="20">
        <v>1412</v>
      </c>
      <c r="BX296" s="20">
        <v>1337</v>
      </c>
      <c r="BY296" s="20">
        <v>139613</v>
      </c>
      <c r="BZ296" s="20">
        <v>58011</v>
      </c>
      <c r="CA296" s="20">
        <v>14299</v>
      </c>
      <c r="CB296" s="20">
        <v>13039</v>
      </c>
    </row>
    <row r="297" spans="1:80" x14ac:dyDescent="0.35">
      <c r="A297" s="14">
        <f t="shared" si="1163"/>
        <v>44203</v>
      </c>
      <c r="B297" s="9">
        <v>1380542</v>
      </c>
      <c r="C297">
        <v>291370</v>
      </c>
      <c r="D297">
        <v>251657</v>
      </c>
      <c r="E297" s="9">
        <v>4060</v>
      </c>
      <c r="F297" s="9">
        <v>613</v>
      </c>
      <c r="H297">
        <v>119</v>
      </c>
      <c r="I297">
        <v>97</v>
      </c>
      <c r="J297">
        <v>105</v>
      </c>
      <c r="K297">
        <v>13</v>
      </c>
      <c r="L297">
        <v>22</v>
      </c>
      <c r="M297">
        <f t="shared" ref="M297" si="1959">-(J297-J296)+L297</f>
        <v>11</v>
      </c>
      <c r="N297" s="7">
        <f t="shared" ref="N297" si="1960">B297-C297</f>
        <v>1089172</v>
      </c>
      <c r="O297" s="4">
        <f t="shared" ref="O297" si="1961">C297/B297</f>
        <v>0.21105478862649596</v>
      </c>
      <c r="R297">
        <f t="shared" ref="R297" si="1962">C297-C296</f>
        <v>1904</v>
      </c>
      <c r="S297">
        <f t="shared" ref="S297" si="1963">N297-N296</f>
        <v>2953</v>
      </c>
      <c r="T297" s="8">
        <f t="shared" ref="T297" si="1964">R297/V297</f>
        <v>0.392011529750875</v>
      </c>
      <c r="U297" s="8">
        <f t="shared" ref="U297" si="1965">SUM(R291:R297)/SUM(V291:V297)</f>
        <v>0.43365188782704056</v>
      </c>
      <c r="V297">
        <f t="shared" ref="V297" si="1966">B297-B296</f>
        <v>4857</v>
      </c>
      <c r="W297">
        <f t="shared" ref="W297" si="1967">C297-D297-E297</f>
        <v>35653</v>
      </c>
      <c r="X297" s="3">
        <f t="shared" ref="X297" si="1968">F297/W297</f>
        <v>1.7193504052954871E-2</v>
      </c>
      <c r="Y297">
        <f t="shared" ref="Y297" si="1969">E297-E296</f>
        <v>61</v>
      </c>
      <c r="Z297">
        <v>2314</v>
      </c>
      <c r="AA297">
        <v>1355</v>
      </c>
      <c r="AB297">
        <v>13084</v>
      </c>
      <c r="AC297">
        <v>2119</v>
      </c>
      <c r="AD297">
        <v>1141</v>
      </c>
      <c r="AE297">
        <v>11654</v>
      </c>
      <c r="AF297">
        <v>46</v>
      </c>
      <c r="AG297">
        <v>23</v>
      </c>
      <c r="AH297">
        <v>222</v>
      </c>
      <c r="AI297">
        <f t="shared" ref="AI297" si="1970">Z297-AC297-AF297</f>
        <v>149</v>
      </c>
      <c r="AJ297">
        <f t="shared" ref="AJ297" si="1971">AA297-AD297-AG297</f>
        <v>191</v>
      </c>
      <c r="AK297">
        <f t="shared" ref="AK297" si="1972">AB297-AE297-AH297</f>
        <v>1208</v>
      </c>
      <c r="AS297">
        <f t="shared" ref="AS297" si="1973">BM297-BM296</f>
        <v>19238</v>
      </c>
      <c r="AT297">
        <f t="shared" ref="AT297" si="1974">BO297-BO296</f>
        <v>2057</v>
      </c>
      <c r="AU297">
        <f t="shared" ref="AU297" si="1975">AT297/AS297</f>
        <v>0.10692379665245867</v>
      </c>
      <c r="AV297">
        <f t="shared" ref="AV297" si="1976">BQ297-BQ296</f>
        <v>150</v>
      </c>
      <c r="AW297">
        <f t="shared" ref="AW297" si="1977">BS297-BS296</f>
        <v>7</v>
      </c>
      <c r="AX297">
        <f t="shared" ref="AX297" si="1978">BY297-BY296</f>
        <v>687</v>
      </c>
      <c r="AY297">
        <f t="shared" ref="AY297" si="1979">CA297-CA296</f>
        <v>-19</v>
      </c>
      <c r="AZ297">
        <f t="shared" ref="AZ297" si="1980">BU297-BU296</f>
        <v>137</v>
      </c>
      <c r="BA297">
        <f t="shared" ref="BA297" si="1981">BW297-BW296</f>
        <v>20</v>
      </c>
      <c r="BB297">
        <f t="shared" ref="BB297" si="1982">AW297/AV297</f>
        <v>4.6666666666666669E-2</v>
      </c>
      <c r="BC297">
        <f t="shared" ref="BC297" si="1983">AY297/AX297</f>
        <v>-2.7656477438136828E-2</v>
      </c>
      <c r="BD297">
        <f t="shared" ref="BD297" si="1984">AZ297/AY297</f>
        <v>-7.2105263157894735</v>
      </c>
      <c r="BE297">
        <f t="shared" ref="BE297" si="1985">SUM(AT291:AT297)/SUM(AS291:AS297)</f>
        <v>9.734938959660297E-2</v>
      </c>
      <c r="BF297">
        <f t="shared" ref="BF297" si="1986">SUM(AT284:AT297)/SUM(AS284:AS297)</f>
        <v>9.0697122807645664E-2</v>
      </c>
      <c r="BG297">
        <f t="shared" ref="BG297" si="1987">SUM(AW291:AW297)/SUM(AV291:AV297)</f>
        <v>5.7273768613974797E-2</v>
      </c>
      <c r="BH297">
        <f t="shared" ref="BH297" si="1988">SUM(AY291:AY297)/SUM(AX291:AX297)</f>
        <v>7.1225610911157422E-2</v>
      </c>
      <c r="BI297">
        <f t="shared" ref="BI297" si="1989">SUM(BA291:BA297)/SUM(AZ291:AZ297)</f>
        <v>9.2198581560283682E-2</v>
      </c>
      <c r="BJ297" s="20">
        <v>0.11700000000000001</v>
      </c>
      <c r="BK297" s="20">
        <v>0.125</v>
      </c>
      <c r="BL297" s="20">
        <v>0.16600000000000001</v>
      </c>
      <c r="BM297" s="20">
        <v>3185108</v>
      </c>
      <c r="BN297" s="20">
        <v>1380524</v>
      </c>
      <c r="BO297" s="20">
        <v>314630</v>
      </c>
      <c r="BP297" s="20">
        <v>291370</v>
      </c>
      <c r="BQ297" s="20">
        <v>23872</v>
      </c>
      <c r="BR297" s="20">
        <v>9630</v>
      </c>
      <c r="BS297" s="20">
        <v>2420</v>
      </c>
      <c r="BT297" s="20">
        <v>2314</v>
      </c>
      <c r="BU297" s="20">
        <v>18583</v>
      </c>
      <c r="BV297" s="20">
        <v>5732</v>
      </c>
      <c r="BW297" s="20">
        <v>1432</v>
      </c>
      <c r="BX297" s="20">
        <v>1355</v>
      </c>
      <c r="BY297" s="20">
        <v>140300</v>
      </c>
      <c r="BZ297" s="20">
        <v>58187</v>
      </c>
      <c r="CA297" s="20">
        <v>14280</v>
      </c>
      <c r="CB297" s="20">
        <v>13084</v>
      </c>
    </row>
    <row r="298" spans="1:80" x14ac:dyDescent="0.35">
      <c r="A298" s="14">
        <f t="shared" si="1163"/>
        <v>44204</v>
      </c>
      <c r="B298" s="9">
        <v>1386169</v>
      </c>
      <c r="C298">
        <v>293448</v>
      </c>
      <c r="D298">
        <v>253489</v>
      </c>
      <c r="E298" s="9">
        <v>4065</v>
      </c>
      <c r="F298" s="9">
        <v>579</v>
      </c>
      <c r="H298">
        <v>108</v>
      </c>
      <c r="I298">
        <v>89</v>
      </c>
      <c r="J298">
        <v>93</v>
      </c>
      <c r="K298">
        <v>13</v>
      </c>
      <c r="L298">
        <v>20</v>
      </c>
      <c r="M298">
        <f t="shared" ref="M298" si="1990">-(J298-J297)+L298</f>
        <v>32</v>
      </c>
      <c r="N298" s="7">
        <f t="shared" ref="N298" si="1991">B298-C298</f>
        <v>1092721</v>
      </c>
      <c r="O298" s="4">
        <f t="shared" ref="O298" si="1992">C298/B298</f>
        <v>0.21169713072504145</v>
      </c>
      <c r="R298">
        <f t="shared" ref="R298" si="1993">C298-C297</f>
        <v>2078</v>
      </c>
      <c r="S298">
        <f t="shared" ref="S298" si="1994">N298-N297</f>
        <v>3549</v>
      </c>
      <c r="T298" s="8">
        <f t="shared" ref="T298" si="1995">R298/V298</f>
        <v>0.36929091878443221</v>
      </c>
      <c r="U298" s="8">
        <f t="shared" ref="U298" si="1996">SUM(R292:R298)/SUM(V292:V298)</f>
        <v>0.41535269709543571</v>
      </c>
      <c r="V298">
        <f t="shared" ref="V298" si="1997">B298-B297</f>
        <v>5627</v>
      </c>
      <c r="W298">
        <f t="shared" ref="W298" si="1998">C298-D298-E298</f>
        <v>35894</v>
      </c>
      <c r="X298" s="3">
        <f t="shared" ref="X298" si="1999">F298/W298</f>
        <v>1.613082966512509E-2</v>
      </c>
      <c r="Y298">
        <f t="shared" ref="Y298" si="2000">E298-E297</f>
        <v>5</v>
      </c>
      <c r="Z298">
        <v>2330</v>
      </c>
      <c r="AA298">
        <v>1377</v>
      </c>
      <c r="AB298">
        <v>13172</v>
      </c>
      <c r="AC298">
        <v>2127</v>
      </c>
      <c r="AD298">
        <v>1146</v>
      </c>
      <c r="AE298">
        <v>11719</v>
      </c>
      <c r="AF298">
        <v>46</v>
      </c>
      <c r="AG298">
        <v>23</v>
      </c>
      <c r="AH298">
        <v>222</v>
      </c>
      <c r="AI298">
        <f t="shared" ref="AI298" si="2001">Z298-AC298-AF298</f>
        <v>157</v>
      </c>
      <c r="AJ298">
        <f t="shared" ref="AJ298" si="2002">AA298-AD298-AG298</f>
        <v>208</v>
      </c>
      <c r="AK298">
        <f t="shared" ref="AK298" si="2003">AB298-AE298-AH298</f>
        <v>1231</v>
      </c>
      <c r="AS298">
        <f t="shared" ref="AS298" si="2004">BM298-BM297</f>
        <v>28305</v>
      </c>
      <c r="AT298">
        <f t="shared" ref="AT298" si="2005">BO298-BO297</f>
        <v>2261</v>
      </c>
      <c r="AU298">
        <f t="shared" ref="AU298" si="2006">AT298/AS298</f>
        <v>7.9879879879879878E-2</v>
      </c>
      <c r="AV298">
        <f t="shared" ref="AV298" si="2007">BQ298-BQ297</f>
        <v>339</v>
      </c>
      <c r="AW298">
        <f t="shared" ref="AW298" si="2008">BS298-BS297</f>
        <v>20</v>
      </c>
      <c r="AX298">
        <f t="shared" ref="AX298" si="2009">BY298-BY297</f>
        <v>1781</v>
      </c>
      <c r="AY298">
        <f t="shared" ref="AY298" si="2010">CA298-CA297</f>
        <v>93</v>
      </c>
      <c r="AZ298">
        <f t="shared" ref="AZ298" si="2011">BU298-BU297</f>
        <v>332</v>
      </c>
      <c r="BA298">
        <f t="shared" ref="BA298" si="2012">BW298-BW297</f>
        <v>20</v>
      </c>
      <c r="BB298">
        <f t="shared" ref="BB298" si="2013">AW298/AV298</f>
        <v>5.8997050147492625E-2</v>
      </c>
      <c r="BC298">
        <f t="shared" ref="BC298" si="2014">AY298/AX298</f>
        <v>5.221785513756317E-2</v>
      </c>
      <c r="BD298">
        <f t="shared" ref="BD298" si="2015">AZ298/AY298</f>
        <v>3.5698924731182795</v>
      </c>
      <c r="BE298">
        <f t="shared" ref="BE298" si="2016">SUM(AT292:AT298)/SUM(AS292:AS298)</f>
        <v>9.8216677829872742E-2</v>
      </c>
      <c r="BF298">
        <f t="shared" ref="BF298" si="2017">SUM(AT285:AT298)/SUM(AS285:AS298)</f>
        <v>9.1418711186244714E-2</v>
      </c>
      <c r="BG298">
        <f t="shared" ref="BG298" si="2018">SUM(AW292:AW298)/SUM(AV292:AV298)</f>
        <v>5.8933582787652011E-2</v>
      </c>
      <c r="BH298">
        <f t="shared" ref="BH298" si="2019">SUM(AY292:AY298)/SUM(AX292:AX298)</f>
        <v>7.0796460176991149E-2</v>
      </c>
      <c r="BI298">
        <f t="shared" ref="BI298" si="2020">SUM(BA292:BA298)/SUM(AZ292:AZ298)</f>
        <v>8.8888888888888892E-2</v>
      </c>
      <c r="BJ298" s="20">
        <v>0.113</v>
      </c>
      <c r="BK298" s="20">
        <v>0.123</v>
      </c>
      <c r="BL298" s="20">
        <v>0.17299999999999999</v>
      </c>
      <c r="BM298" s="20">
        <v>3213413</v>
      </c>
      <c r="BN298" s="20">
        <v>1389169</v>
      </c>
      <c r="BO298" s="20">
        <v>316891</v>
      </c>
      <c r="BP298" s="20">
        <v>293448</v>
      </c>
      <c r="BQ298" s="20">
        <v>24211</v>
      </c>
      <c r="BR298" s="20">
        <v>9684</v>
      </c>
      <c r="BS298" s="20">
        <v>2440</v>
      </c>
      <c r="BT298" s="20">
        <v>2330</v>
      </c>
      <c r="BU298" s="20">
        <v>18915</v>
      </c>
      <c r="BV298" s="20">
        <v>5779</v>
      </c>
      <c r="BW298" s="20">
        <v>1452</v>
      </c>
      <c r="BX298" s="20">
        <v>1377</v>
      </c>
      <c r="BY298" s="20">
        <v>142081</v>
      </c>
      <c r="BZ298" s="20">
        <v>58408</v>
      </c>
      <c r="CA298" s="20">
        <v>14373</v>
      </c>
      <c r="CB298" s="20">
        <v>13172</v>
      </c>
    </row>
    <row r="299" spans="1:80" x14ac:dyDescent="0.35">
      <c r="A299" s="14">
        <f t="shared" si="1163"/>
        <v>44205</v>
      </c>
      <c r="B299" s="9">
        <v>1390852</v>
      </c>
      <c r="C299">
        <v>295113</v>
      </c>
      <c r="D299">
        <v>255104</v>
      </c>
      <c r="E299" s="9">
        <v>4124</v>
      </c>
      <c r="F299" s="9">
        <v>549</v>
      </c>
      <c r="H299">
        <v>110</v>
      </c>
      <c r="I299">
        <v>75</v>
      </c>
      <c r="J299">
        <v>91</v>
      </c>
      <c r="K299">
        <v>12</v>
      </c>
      <c r="L299">
        <v>17</v>
      </c>
      <c r="M299">
        <f t="shared" ref="M299" si="2021">-(J299-J298)+L299</f>
        <v>19</v>
      </c>
      <c r="N299" s="7">
        <f t="shared" ref="N299" si="2022">B299-C299</f>
        <v>1095739</v>
      </c>
      <c r="O299" s="4">
        <f t="shared" ref="O299" si="2023">C299/B299</f>
        <v>0.21218145424531151</v>
      </c>
      <c r="R299">
        <f t="shared" ref="R299" si="2024">C299-C298</f>
        <v>1665</v>
      </c>
      <c r="S299">
        <f t="shared" ref="S299" si="2025">N299-N298</f>
        <v>3018</v>
      </c>
      <c r="T299" s="8">
        <f t="shared" ref="T299" si="2026">R299/V299</f>
        <v>0.35554131966688018</v>
      </c>
      <c r="U299" s="8">
        <f t="shared" ref="U299" si="2027">SUM(R293:R299)/SUM(V293:V299)</f>
        <v>0.41071306018804477</v>
      </c>
      <c r="V299">
        <f t="shared" ref="V299" si="2028">B299-B298</f>
        <v>4683</v>
      </c>
      <c r="W299">
        <f t="shared" ref="W299" si="2029">C299-D299-E299</f>
        <v>35885</v>
      </c>
      <c r="X299" s="3">
        <f t="shared" ref="X299" si="2030">F299/W299</f>
        <v>1.5298871394733175E-2</v>
      </c>
      <c r="Y299">
        <f t="shared" ref="Y299" si="2031">E299-E298</f>
        <v>59</v>
      </c>
      <c r="Z299">
        <v>2345</v>
      </c>
      <c r="AA299">
        <v>1394</v>
      </c>
      <c r="AB299">
        <v>13244</v>
      </c>
      <c r="AC299">
        <v>2130</v>
      </c>
      <c r="AD299">
        <v>1149</v>
      </c>
      <c r="AE299">
        <v>11779</v>
      </c>
      <c r="AF299">
        <v>47</v>
      </c>
      <c r="AG299">
        <v>23</v>
      </c>
      <c r="AH299">
        <v>224</v>
      </c>
      <c r="AI299">
        <f t="shared" ref="AI299" si="2032">Z299-AC299-AF299</f>
        <v>168</v>
      </c>
      <c r="AJ299">
        <f t="shared" ref="AJ299" si="2033">AA299-AD299-AG299</f>
        <v>222</v>
      </c>
      <c r="AK299">
        <f t="shared" ref="AK299" si="2034">AB299-AE299-AH299</f>
        <v>1241</v>
      </c>
      <c r="AS299">
        <f t="shared" ref="AS299" si="2035">BM299-BM298</f>
        <v>23011</v>
      </c>
      <c r="AT299">
        <f t="shared" ref="AT299" si="2036">BO299-BO298</f>
        <v>1777</v>
      </c>
      <c r="AU299">
        <f t="shared" ref="AU299" si="2037">AT299/AS299</f>
        <v>7.722393637825388E-2</v>
      </c>
      <c r="AV299">
        <f t="shared" ref="AV299" si="2038">BQ299-BQ298</f>
        <v>328</v>
      </c>
      <c r="AW299">
        <f t="shared" ref="AW299" si="2039">BS299-BS298</f>
        <v>16</v>
      </c>
      <c r="AX299">
        <f t="shared" ref="AX299" si="2040">BY299-BY298</f>
        <v>1490</v>
      </c>
      <c r="AY299">
        <f t="shared" ref="AY299" si="2041">CA299-CA298</f>
        <v>86</v>
      </c>
      <c r="AZ299">
        <f t="shared" ref="AZ299" si="2042">BU299-BU298</f>
        <v>190</v>
      </c>
      <c r="BA299">
        <f t="shared" ref="BA299" si="2043">BW299-BW298</f>
        <v>16</v>
      </c>
      <c r="BB299">
        <f t="shared" ref="BB299" si="2044">AW299/AV299</f>
        <v>4.878048780487805E-2</v>
      </c>
      <c r="BC299">
        <f t="shared" ref="BC299" si="2045">AY299/AX299</f>
        <v>5.771812080536913E-2</v>
      </c>
      <c r="BD299">
        <f t="shared" ref="BD299" si="2046">AZ299/AY299</f>
        <v>2.2093023255813953</v>
      </c>
      <c r="BE299">
        <f t="shared" ref="BE299" si="2047">SUM(AT293:AT299)/SUM(AS293:AS299)</f>
        <v>9.5239160422025876E-2</v>
      </c>
      <c r="BF299">
        <f t="shared" ref="BF299" si="2048">SUM(AT286:AT299)/SUM(AS286:AS299)</f>
        <v>9.0434167002331339E-2</v>
      </c>
      <c r="BG299">
        <f t="shared" ref="BG299" si="2049">SUM(AW293:AW299)/SUM(AV293:AV299)</f>
        <v>5.7437407952871868E-2</v>
      </c>
      <c r="BH299">
        <f t="shared" ref="BH299" si="2050">SUM(AY293:AY299)/SUM(AX293:AX299)</f>
        <v>6.9517930629041741E-2</v>
      </c>
      <c r="BI299">
        <f t="shared" ref="BI299" si="2051">SUM(BA293:BA299)/SUM(AZ293:AZ299)</f>
        <v>8.3265966046887629E-2</v>
      </c>
      <c r="BJ299" s="20">
        <v>0.11600000000000001</v>
      </c>
      <c r="BK299" s="20">
        <v>0.123</v>
      </c>
      <c r="BL299" s="20">
        <v>0.184</v>
      </c>
      <c r="BM299" s="20">
        <v>3236424</v>
      </c>
      <c r="BN299" s="20">
        <v>1390852</v>
      </c>
      <c r="BO299" s="20">
        <v>318668</v>
      </c>
      <c r="BP299" s="20">
        <v>295113</v>
      </c>
      <c r="BQ299" s="20">
        <v>24539</v>
      </c>
      <c r="BR299" s="20">
        <v>9743</v>
      </c>
      <c r="BS299" s="20">
        <v>2456</v>
      </c>
      <c r="BT299" s="20">
        <v>2345</v>
      </c>
      <c r="BU299" s="20">
        <v>19105</v>
      </c>
      <c r="BV299" s="20">
        <v>5802</v>
      </c>
      <c r="BW299" s="20">
        <v>1468</v>
      </c>
      <c r="BX299" s="20">
        <v>1394</v>
      </c>
      <c r="BY299" s="20">
        <v>143571</v>
      </c>
      <c r="BZ299" s="20">
        <v>58619</v>
      </c>
      <c r="CA299" s="20">
        <v>14459</v>
      </c>
      <c r="CB299" s="20">
        <v>13244</v>
      </c>
    </row>
    <row r="300" spans="1:80" x14ac:dyDescent="0.35">
      <c r="A300" s="14">
        <f t="shared" si="1163"/>
        <v>44206</v>
      </c>
      <c r="B300" s="9">
        <v>1394802</v>
      </c>
      <c r="C300">
        <v>296443</v>
      </c>
      <c r="D300">
        <v>255597</v>
      </c>
      <c r="E300" s="9">
        <v>4127</v>
      </c>
      <c r="F300" s="9">
        <v>541</v>
      </c>
      <c r="H300">
        <v>105</v>
      </c>
      <c r="I300">
        <v>72</v>
      </c>
      <c r="J300">
        <v>79</v>
      </c>
      <c r="K300">
        <v>11</v>
      </c>
      <c r="L300">
        <v>10</v>
      </c>
      <c r="M300">
        <f t="shared" ref="M300" si="2052">-(J300-J299)+L300</f>
        <v>22</v>
      </c>
      <c r="N300" s="7">
        <f t="shared" ref="N300" si="2053">B300-C300</f>
        <v>1098359</v>
      </c>
      <c r="O300" s="4">
        <f t="shared" ref="O300" si="2054">C300/B300</f>
        <v>0.21253410878389908</v>
      </c>
      <c r="R300">
        <f t="shared" ref="R300" si="2055">C300-C299</f>
        <v>1330</v>
      </c>
      <c r="S300">
        <f t="shared" ref="S300" si="2056">N300-N299</f>
        <v>2620</v>
      </c>
      <c r="T300" s="8">
        <f t="shared" ref="T300" si="2057">R300/V300</f>
        <v>0.33670886075949369</v>
      </c>
      <c r="U300" s="8">
        <f t="shared" ref="U300" si="2058">SUM(R294:R300)/SUM(V294:V300)</f>
        <v>0.39989492004071847</v>
      </c>
      <c r="V300">
        <f t="shared" ref="V300" si="2059">B300-B299</f>
        <v>3950</v>
      </c>
      <c r="W300">
        <f t="shared" ref="W300" si="2060">C300-D300-E300</f>
        <v>36719</v>
      </c>
      <c r="X300" s="3">
        <f t="shared" ref="X300" si="2061">F300/W300</f>
        <v>1.473351670797135E-2</v>
      </c>
      <c r="Y300">
        <f t="shared" ref="Y300" si="2062">E300-E299</f>
        <v>3</v>
      </c>
      <c r="Z300">
        <v>2357</v>
      </c>
      <c r="AA300">
        <v>1402</v>
      </c>
      <c r="AB300">
        <v>13288</v>
      </c>
      <c r="AC300">
        <v>2130</v>
      </c>
      <c r="AD300">
        <v>1151</v>
      </c>
      <c r="AE300">
        <v>11789</v>
      </c>
      <c r="AF300">
        <v>47</v>
      </c>
      <c r="AG300">
        <v>23</v>
      </c>
      <c r="AH300">
        <v>224</v>
      </c>
      <c r="AI300">
        <f t="shared" ref="AI300" si="2063">Z300-AC300-AF300</f>
        <v>180</v>
      </c>
      <c r="AJ300">
        <f t="shared" ref="AJ300" si="2064">AA300-AD300-AG300</f>
        <v>228</v>
      </c>
      <c r="AK300">
        <f t="shared" ref="AK300" si="2065">AB300-AE300-AH300</f>
        <v>1275</v>
      </c>
      <c r="AS300">
        <f t="shared" ref="AS300" si="2066">BM300-BM299</f>
        <v>11857</v>
      </c>
      <c r="AT300">
        <f t="shared" ref="AT300" si="2067">BO300-BO299</f>
        <v>1440</v>
      </c>
      <c r="AU300">
        <f t="shared" ref="AU300" si="2068">AT300/AS300</f>
        <v>0.12144724635236569</v>
      </c>
      <c r="AV300">
        <f t="shared" ref="AV300" si="2069">BQ300-BQ299</f>
        <v>74</v>
      </c>
      <c r="AW300">
        <f t="shared" ref="AW300" si="2070">BS300-BS299</f>
        <v>10</v>
      </c>
      <c r="AX300">
        <f t="shared" ref="AX300" si="2071">BY300-BY299</f>
        <v>476</v>
      </c>
      <c r="AY300">
        <f t="shared" ref="AY300" si="2072">CA300-CA299</f>
        <v>43</v>
      </c>
      <c r="AZ300">
        <f t="shared" ref="AZ300" si="2073">BU300-BU299</f>
        <v>77</v>
      </c>
      <c r="BA300">
        <f t="shared" ref="BA300" si="2074">BW300-BW299</f>
        <v>8</v>
      </c>
      <c r="BB300">
        <f t="shared" ref="BB300" si="2075">AW300/AV300</f>
        <v>0.13513513513513514</v>
      </c>
      <c r="BC300">
        <f t="shared" ref="BC300" si="2076">AY300/AX300</f>
        <v>9.0336134453781511E-2</v>
      </c>
      <c r="BD300">
        <f t="shared" ref="BD300" si="2077">AZ300/AY300</f>
        <v>1.7906976744186047</v>
      </c>
      <c r="BE300">
        <f t="shared" ref="BE300" si="2078">SUM(AT294:AT300)/SUM(AS294:AS300)</f>
        <v>9.4591447617384222E-2</v>
      </c>
      <c r="BF300">
        <f t="shared" ref="BF300" si="2079">SUM(AT287:AT300)/SUM(AS287:AS300)</f>
        <v>9.1485474800300892E-2</v>
      </c>
      <c r="BG300">
        <f t="shared" ref="BG300" si="2080">SUM(AW294:AW300)/SUM(AV294:AV300)</f>
        <v>6.0693641618497107E-2</v>
      </c>
      <c r="BH300">
        <f t="shared" ref="BH300" si="2081">SUM(AY294:AY300)/SUM(AX294:AX300)</f>
        <v>6.7220764071157776E-2</v>
      </c>
      <c r="BI300">
        <f t="shared" ref="BI300" si="2082">SUM(BA294:BA300)/SUM(AZ294:AZ300)</f>
        <v>8.2539682539682538E-2</v>
      </c>
      <c r="BJ300" s="20">
        <v>0.11899999999999999</v>
      </c>
      <c r="BK300" s="20">
        <v>0.124</v>
      </c>
      <c r="BL300" s="20">
        <v>0.187</v>
      </c>
      <c r="BM300" s="20">
        <v>3248281</v>
      </c>
      <c r="BN300" s="20">
        <v>1394802</v>
      </c>
      <c r="BO300" s="20">
        <v>320108</v>
      </c>
      <c r="BP300" s="20">
        <v>296443</v>
      </c>
      <c r="BQ300" s="20">
        <v>24613</v>
      </c>
      <c r="BR300" s="20">
        <v>9770</v>
      </c>
      <c r="BS300" s="20">
        <v>2466</v>
      </c>
      <c r="BT300" s="20">
        <v>2357</v>
      </c>
      <c r="BU300" s="20">
        <v>19182</v>
      </c>
      <c r="BV300" s="20">
        <v>5818</v>
      </c>
      <c r="BW300" s="20">
        <v>1476</v>
      </c>
      <c r="BX300" s="20">
        <v>1402</v>
      </c>
      <c r="BY300" s="20">
        <v>144047</v>
      </c>
      <c r="BZ300" s="20">
        <v>58785</v>
      </c>
      <c r="CA300" s="20">
        <v>14502</v>
      </c>
      <c r="CB300" s="20">
        <v>13288</v>
      </c>
    </row>
    <row r="301" spans="1:80" x14ac:dyDescent="0.35">
      <c r="A301" s="14">
        <f t="shared" si="1163"/>
        <v>44207</v>
      </c>
      <c r="B301" s="9">
        <v>1396433</v>
      </c>
      <c r="C301">
        <v>296859</v>
      </c>
      <c r="D301">
        <v>256150</v>
      </c>
      <c r="E301" s="9">
        <v>4138</v>
      </c>
      <c r="F301" s="9">
        <v>555</v>
      </c>
      <c r="H301">
        <v>96</v>
      </c>
      <c r="I301">
        <v>74</v>
      </c>
      <c r="J301">
        <v>82</v>
      </c>
      <c r="K301">
        <v>12</v>
      </c>
      <c r="L301">
        <v>14</v>
      </c>
      <c r="M301">
        <f t="shared" ref="M301" si="2083">-(J301-J300)+L301</f>
        <v>11</v>
      </c>
      <c r="N301" s="7">
        <f t="shared" ref="N301" si="2084">B301-C301</f>
        <v>1099574</v>
      </c>
      <c r="O301" s="4">
        <f t="shared" ref="O301" si="2085">C301/B301</f>
        <v>0.21258377594915046</v>
      </c>
      <c r="R301">
        <f t="shared" ref="R301" si="2086">C301-C300</f>
        <v>416</v>
      </c>
      <c r="S301">
        <f t="shared" ref="S301" si="2087">N301-N300</f>
        <v>1215</v>
      </c>
      <c r="T301" s="8">
        <f t="shared" ref="T301" si="2088">R301/V301</f>
        <v>0.25505824647455549</v>
      </c>
      <c r="U301" s="8">
        <f t="shared" ref="U301" si="2089">SUM(R295:R301)/SUM(V295:V301)</f>
        <v>0.39054313514920758</v>
      </c>
      <c r="V301">
        <f t="shared" ref="V301" si="2090">B301-B300</f>
        <v>1631</v>
      </c>
      <c r="W301">
        <f t="shared" ref="W301" si="2091">C301-D301-E301</f>
        <v>36571</v>
      </c>
      <c r="X301" s="3">
        <f t="shared" ref="X301" si="2092">F301/W301</f>
        <v>1.5175959093270625E-2</v>
      </c>
      <c r="Y301">
        <f t="shared" ref="Y301" si="2093">E301-E300</f>
        <v>11</v>
      </c>
      <c r="Z301">
        <v>2361</v>
      </c>
      <c r="AA301">
        <v>1406</v>
      </c>
      <c r="AB301">
        <v>13297</v>
      </c>
      <c r="AC301">
        <v>2137</v>
      </c>
      <c r="AD301">
        <v>1152</v>
      </c>
      <c r="AE301">
        <v>11803</v>
      </c>
      <c r="AF301">
        <v>47</v>
      </c>
      <c r="AG301">
        <v>23</v>
      </c>
      <c r="AH301">
        <v>225</v>
      </c>
      <c r="AI301">
        <f t="shared" ref="AI301" si="2094">Z301-AC301-AF301</f>
        <v>177</v>
      </c>
      <c r="AJ301">
        <f t="shared" ref="AJ301" si="2095">AA301-AD301-AG301</f>
        <v>231</v>
      </c>
      <c r="AK301">
        <f t="shared" ref="AK301" si="2096">AB301-AE301-AH301</f>
        <v>1269</v>
      </c>
      <c r="AS301">
        <f t="shared" ref="AS301" si="2097">BM301-BM300</f>
        <v>5694</v>
      </c>
      <c r="AT301">
        <f t="shared" ref="AT301" si="2098">BO301-BO300</f>
        <v>443</v>
      </c>
      <c r="AU301">
        <f t="shared" ref="AU301" si="2099">AT301/AS301</f>
        <v>7.7801194239550397E-2</v>
      </c>
      <c r="AV301">
        <f t="shared" ref="AV301" si="2100">BQ301-BQ300</f>
        <v>39</v>
      </c>
      <c r="AW301">
        <f t="shared" ref="AW301" si="2101">BS301-BS300</f>
        <v>6</v>
      </c>
      <c r="AX301">
        <f t="shared" ref="AX301" si="2102">BY301-BY300</f>
        <v>263</v>
      </c>
      <c r="AY301">
        <f t="shared" ref="AY301" si="2103">CA301-CA300</f>
        <v>17</v>
      </c>
      <c r="AZ301">
        <f t="shared" ref="AZ301" si="2104">BU301-BU300</f>
        <v>40</v>
      </c>
      <c r="BA301">
        <f t="shared" ref="BA301" si="2105">BW301-BW300</f>
        <v>3</v>
      </c>
      <c r="BB301">
        <f t="shared" ref="BB301" si="2106">AW301/AV301</f>
        <v>0.15384615384615385</v>
      </c>
      <c r="BC301">
        <f t="shared" ref="BC301" si="2107">AY301/AX301</f>
        <v>6.4638783269961975E-2</v>
      </c>
      <c r="BD301">
        <f t="shared" ref="BD301" si="2108">AZ301/AY301</f>
        <v>2.3529411764705883</v>
      </c>
      <c r="BE301">
        <f t="shared" ref="BE301" si="2109">SUM(AT295:AT301)/SUM(AS295:AS301)</f>
        <v>9.2717391304347821E-2</v>
      </c>
      <c r="BF301">
        <f t="shared" ref="BF301" si="2110">SUM(AT288:AT301)/SUM(AS288:AS301)</f>
        <v>9.0855239094826901E-2</v>
      </c>
      <c r="BG301">
        <f t="shared" ref="BG301" si="2111">SUM(AW295:AW301)/SUM(AV295:AV301)</f>
        <v>6.1239193083573486E-2</v>
      </c>
      <c r="BH301">
        <f t="shared" ref="BH301" si="2112">SUM(AY295:AY301)/SUM(AX295:AX301)</f>
        <v>6.5397106583997638E-2</v>
      </c>
      <c r="BI301">
        <f t="shared" ref="BI301" si="2113">SUM(BA295:BA301)/SUM(AZ295:AZ301)</f>
        <v>8.7615838247683236E-2</v>
      </c>
      <c r="BJ301" s="20">
        <v>0.11799999999999999</v>
      </c>
      <c r="BK301" s="20">
        <v>0.121</v>
      </c>
      <c r="BL301" s="20">
        <v>0.193</v>
      </c>
      <c r="BM301" s="20">
        <v>3253975</v>
      </c>
      <c r="BN301" s="20">
        <v>1396433</v>
      </c>
      <c r="BO301" s="20">
        <v>320551</v>
      </c>
      <c r="BP301" s="20">
        <v>296859</v>
      </c>
      <c r="BQ301" s="20">
        <v>24652</v>
      </c>
      <c r="BR301" s="20">
        <v>9783</v>
      </c>
      <c r="BS301" s="20">
        <v>2472</v>
      </c>
      <c r="BT301" s="20">
        <v>2361</v>
      </c>
      <c r="BU301" s="20">
        <v>19222</v>
      </c>
      <c r="BV301" s="20">
        <v>5820</v>
      </c>
      <c r="BW301" s="20">
        <v>1479</v>
      </c>
      <c r="BX301" s="20">
        <v>1406</v>
      </c>
      <c r="BY301" s="20">
        <v>144310</v>
      </c>
      <c r="BZ301" s="20">
        <v>58840</v>
      </c>
      <c r="CA301" s="20">
        <v>14519</v>
      </c>
      <c r="CB301" s="20">
        <v>13297</v>
      </c>
    </row>
    <row r="302" spans="1:80" x14ac:dyDescent="0.35">
      <c r="A302" s="14">
        <f t="shared" si="1163"/>
        <v>44208</v>
      </c>
      <c r="B302" s="9">
        <v>1399877</v>
      </c>
      <c r="C302">
        <v>298040</v>
      </c>
      <c r="D302">
        <v>258743</v>
      </c>
      <c r="E302" s="9">
        <v>4139</v>
      </c>
      <c r="F302" s="9">
        <v>552</v>
      </c>
      <c r="H302">
        <v>90</v>
      </c>
      <c r="I302">
        <v>62</v>
      </c>
      <c r="J302">
        <v>86</v>
      </c>
      <c r="K302">
        <v>11</v>
      </c>
      <c r="L302">
        <v>13</v>
      </c>
      <c r="M302">
        <f t="shared" ref="M302" si="2114">-(J302-J301)+L302</f>
        <v>9</v>
      </c>
      <c r="N302" s="7">
        <f t="shared" ref="N302" si="2115">B302-C302</f>
        <v>1101837</v>
      </c>
      <c r="O302" s="4">
        <f t="shared" ref="O302" si="2116">C302/B302</f>
        <v>0.21290441945970967</v>
      </c>
      <c r="R302">
        <f t="shared" ref="R302" si="2117">C302-C301</f>
        <v>1181</v>
      </c>
      <c r="S302">
        <f t="shared" ref="S302" si="2118">N302-N301</f>
        <v>2263</v>
      </c>
      <c r="T302" s="8">
        <f t="shared" ref="T302" si="2119">R302/V302</f>
        <v>0.34291521486643439</v>
      </c>
      <c r="U302" s="8">
        <f t="shared" ref="U302" si="2120">SUM(R296:R302)/SUM(V296:V302)</f>
        <v>0.37583515247734339</v>
      </c>
      <c r="V302">
        <f t="shared" ref="V302" si="2121">B302-B301</f>
        <v>3444</v>
      </c>
      <c r="W302">
        <f t="shared" ref="W302" si="2122">C302-D302-E302</f>
        <v>35158</v>
      </c>
      <c r="X302" s="3">
        <f t="shared" ref="X302" si="2123">F302/W302</f>
        <v>1.5700551794755106E-2</v>
      </c>
      <c r="Y302">
        <f t="shared" ref="Y302" si="2124">E302-E301</f>
        <v>1</v>
      </c>
      <c r="Z302">
        <v>2360</v>
      </c>
      <c r="AA302">
        <v>1414</v>
      </c>
      <c r="AB302">
        <v>13328</v>
      </c>
      <c r="AC302">
        <v>2148</v>
      </c>
      <c r="AD302">
        <v>1163</v>
      </c>
      <c r="AE302">
        <v>11880</v>
      </c>
      <c r="AF302">
        <v>47</v>
      </c>
      <c r="AG302">
        <v>23</v>
      </c>
      <c r="AH302">
        <v>225</v>
      </c>
      <c r="AI302">
        <f t="shared" ref="AI302" si="2125">Z302-AC302-AF302</f>
        <v>165</v>
      </c>
      <c r="AJ302">
        <f t="shared" ref="AJ302" si="2126">AA302-AD302-AG302</f>
        <v>228</v>
      </c>
      <c r="AK302">
        <f t="shared" ref="AK302" si="2127">AB302-AE302-AH302</f>
        <v>1223</v>
      </c>
      <c r="AS302">
        <f t="shared" ref="AS302" si="2128">BM302-BM301</f>
        <v>22088</v>
      </c>
      <c r="AT302">
        <f t="shared" ref="AT302" si="2129">BO302-BO301</f>
        <v>1262</v>
      </c>
      <c r="AU302">
        <f t="shared" ref="AU302" si="2130">AT302/AS302</f>
        <v>5.7135095979717491E-2</v>
      </c>
      <c r="AV302">
        <f t="shared" ref="AV302" si="2131">BQ302-BQ301</f>
        <v>114</v>
      </c>
      <c r="AW302">
        <f t="shared" ref="AW302" si="2132">BS302-BS301</f>
        <v>1</v>
      </c>
      <c r="AX302">
        <f t="shared" ref="AX302" si="2133">BY302-BY301</f>
        <v>781</v>
      </c>
      <c r="AY302">
        <f t="shared" ref="AY302" si="2134">CA302-CA301</f>
        <v>33</v>
      </c>
      <c r="AZ302">
        <f t="shared" ref="AZ302" si="2135">BU302-BU301</f>
        <v>195</v>
      </c>
      <c r="BA302">
        <f t="shared" ref="BA302" si="2136">BW302-BW301</f>
        <v>8</v>
      </c>
      <c r="BB302">
        <f t="shared" ref="BB302" si="2137">AW302/AV302</f>
        <v>8.771929824561403E-3</v>
      </c>
      <c r="BC302">
        <f t="shared" ref="BC302" si="2138">AY302/AX302</f>
        <v>4.2253521126760563E-2</v>
      </c>
      <c r="BD302">
        <f t="shared" ref="BD302" si="2139">AZ302/AY302</f>
        <v>5.9090909090909092</v>
      </c>
      <c r="BE302">
        <f t="shared" ref="BE302" si="2140">SUM(AT296:AT302)/SUM(AS296:AS302)</f>
        <v>8.9980939997931469E-2</v>
      </c>
      <c r="BF302">
        <f t="shared" ref="BF302" si="2141">SUM(AT289:AT302)/SUM(AS289:AS302)</f>
        <v>9.1125034842994432E-2</v>
      </c>
      <c r="BG302">
        <f t="shared" ref="BG302" si="2142">SUM(AW296:AW302)/SUM(AV296:AV302)</f>
        <v>6.2344139650872821E-2</v>
      </c>
      <c r="BH302">
        <f t="shared" ref="BH302" si="2143">SUM(AY296:AY302)/SUM(AX296:AX302)</f>
        <v>6.5505548705302091E-2</v>
      </c>
      <c r="BI302">
        <f t="shared" ref="BI302" si="2144">SUM(BA296:BA302)/SUM(AZ296:AZ302)</f>
        <v>8.5448392554991537E-2</v>
      </c>
      <c r="BJ302" s="20">
        <v>0.106</v>
      </c>
      <c r="BK302" s="20">
        <v>0.11700000000000001</v>
      </c>
      <c r="BL302" s="20">
        <v>0.187</v>
      </c>
      <c r="BM302" s="20">
        <v>3276063</v>
      </c>
      <c r="BN302" s="20">
        <v>1399877</v>
      </c>
      <c r="BO302" s="20">
        <v>321813</v>
      </c>
      <c r="BP302" s="20">
        <v>298040</v>
      </c>
      <c r="BQ302" s="20">
        <v>24766</v>
      </c>
      <c r="BR302" s="20">
        <v>9804</v>
      </c>
      <c r="BS302" s="20">
        <v>2473</v>
      </c>
      <c r="BT302" s="20">
        <v>2360</v>
      </c>
      <c r="BU302" s="20">
        <v>19417</v>
      </c>
      <c r="BV302" s="20">
        <v>5840</v>
      </c>
      <c r="BW302" s="20">
        <v>1487</v>
      </c>
      <c r="BX302" s="20">
        <v>1414</v>
      </c>
      <c r="BY302" s="20">
        <v>145091</v>
      </c>
      <c r="BZ302" s="20">
        <v>58955</v>
      </c>
      <c r="CA302" s="20">
        <v>14552</v>
      </c>
      <c r="CB302" s="20">
        <v>13328</v>
      </c>
    </row>
    <row r="303" spans="1:80" x14ac:dyDescent="0.35">
      <c r="A303" s="14">
        <f t="shared" si="1163"/>
        <v>44209</v>
      </c>
      <c r="B303" s="9">
        <v>1405114</v>
      </c>
      <c r="C303">
        <v>299884</v>
      </c>
      <c r="D303">
        <v>260491</v>
      </c>
      <c r="E303" s="9">
        <v>4222</v>
      </c>
      <c r="F303" s="9">
        <v>516</v>
      </c>
      <c r="H303">
        <v>79</v>
      </c>
      <c r="I303">
        <v>82</v>
      </c>
      <c r="J303">
        <v>92</v>
      </c>
      <c r="K303">
        <v>10</v>
      </c>
      <c r="L303">
        <v>20</v>
      </c>
      <c r="M303">
        <f t="shared" ref="M303" si="2145">-(J303-J302)+L303</f>
        <v>14</v>
      </c>
      <c r="N303" s="7">
        <f t="shared" ref="N303" si="2146">B303-C303</f>
        <v>1105230</v>
      </c>
      <c r="O303" s="4">
        <f t="shared" ref="O303" si="2147">C303/B303</f>
        <v>0.21342325249054525</v>
      </c>
      <c r="R303">
        <f t="shared" ref="R303" si="2148">C303-C302</f>
        <v>1844</v>
      </c>
      <c r="S303">
        <f t="shared" ref="S303" si="2149">N303-N302</f>
        <v>3393</v>
      </c>
      <c r="T303" s="8">
        <f t="shared" ref="T303" si="2150">R303/V303</f>
        <v>0.35210998663356885</v>
      </c>
      <c r="U303" s="8">
        <f t="shared" ref="U303" si="2151">SUM(R297:R303)/SUM(V297:V303)</f>
        <v>0.35400455333174757</v>
      </c>
      <c r="V303">
        <f t="shared" ref="V303" si="2152">B303-B302</f>
        <v>5237</v>
      </c>
      <c r="W303">
        <f t="shared" ref="W303" si="2153">C303-D303-E303</f>
        <v>35171</v>
      </c>
      <c r="X303" s="3">
        <f t="shared" ref="X303" si="2154">F303/W303</f>
        <v>1.4671177959114042E-2</v>
      </c>
      <c r="Y303">
        <f t="shared" ref="Y303" si="2155">E303-E302</f>
        <v>83</v>
      </c>
      <c r="Z303">
        <v>2369</v>
      </c>
      <c r="AA303">
        <v>1431</v>
      </c>
      <c r="AB303">
        <v>13427</v>
      </c>
      <c r="AC303">
        <v>2155</v>
      </c>
      <c r="AD303">
        <v>1166</v>
      </c>
      <c r="AE303">
        <v>11933</v>
      </c>
      <c r="AF303">
        <v>48</v>
      </c>
      <c r="AG303">
        <v>23</v>
      </c>
      <c r="AH303">
        <v>228</v>
      </c>
      <c r="AI303">
        <f t="shared" ref="AI303" si="2156">Z303-AC303-AF303</f>
        <v>166</v>
      </c>
      <c r="AJ303">
        <f t="shared" ref="AJ303" si="2157">AA303-AD303-AG303</f>
        <v>242</v>
      </c>
      <c r="AK303">
        <f t="shared" ref="AK303" si="2158">AB303-AE303-AH303</f>
        <v>1266</v>
      </c>
      <c r="AS303">
        <f t="shared" ref="AS303" si="2159">BM303-BM302</f>
        <v>23944</v>
      </c>
      <c r="AT303">
        <f t="shared" ref="AT303" si="2160">BO303-BO302</f>
        <v>2001</v>
      </c>
      <c r="AU303">
        <f t="shared" ref="AU303" si="2161">AT303/AS303</f>
        <v>8.3569996658870702E-2</v>
      </c>
      <c r="AV303">
        <f t="shared" ref="AV303" si="2162">BQ303-BQ302</f>
        <v>182</v>
      </c>
      <c r="AW303">
        <f t="shared" ref="AW303" si="2163">BS303-BS302</f>
        <v>9</v>
      </c>
      <c r="AX303">
        <f t="shared" ref="AX303" si="2164">BY303-BY302</f>
        <v>1047</v>
      </c>
      <c r="AY303">
        <f t="shared" ref="AY303" si="2165">CA303-CA302</f>
        <v>97</v>
      </c>
      <c r="AZ303">
        <f t="shared" ref="AZ303" si="2166">BU303-BU302</f>
        <v>193</v>
      </c>
      <c r="BA303">
        <f t="shared" ref="BA303" si="2167">BW303-BW302</f>
        <v>19</v>
      </c>
      <c r="BB303">
        <f t="shared" ref="BB303" si="2168">AW303/AV303</f>
        <v>4.9450549450549448E-2</v>
      </c>
      <c r="BC303">
        <f t="shared" ref="BC303" si="2169">AY303/AX303</f>
        <v>9.2645654250238782E-2</v>
      </c>
      <c r="BD303">
        <f t="shared" ref="BD303" si="2170">AZ303/AY303</f>
        <v>1.9896907216494846</v>
      </c>
      <c r="BE303">
        <f t="shared" ref="BE303" si="2171">SUM(AT297:AT303)/SUM(AS297:AS303)</f>
        <v>8.3802381147632637E-2</v>
      </c>
      <c r="BF303">
        <f t="shared" ref="BF303" si="2172">SUM(AT290:AT303)/SUM(AS290:AS303)</f>
        <v>9.0998951744369116E-2</v>
      </c>
      <c r="BG303">
        <f t="shared" ref="BG303" si="2173">SUM(AW297:AW303)/SUM(AV297:AV303)</f>
        <v>5.6280587275693308E-2</v>
      </c>
      <c r="BH303">
        <f t="shared" ref="BH303" si="2174">SUM(AY297:AY303)/SUM(AX297:AX303)</f>
        <v>5.3639846743295021E-2</v>
      </c>
      <c r="BI303">
        <f t="shared" ref="BI303" si="2175">SUM(BA297:BA303)/SUM(AZ297:AZ303)</f>
        <v>8.0756013745704472E-2</v>
      </c>
      <c r="BJ303" s="20">
        <v>0.104</v>
      </c>
      <c r="BK303" s="20">
        <v>0.11899999999999999</v>
      </c>
      <c r="BL303" s="20">
        <v>0.192</v>
      </c>
      <c r="BM303" s="20">
        <v>3300007</v>
      </c>
      <c r="BN303" s="20">
        <v>1405114</v>
      </c>
      <c r="BO303" s="20">
        <v>323814</v>
      </c>
      <c r="BP303" s="20">
        <v>299884</v>
      </c>
      <c r="BQ303" s="20">
        <v>24948</v>
      </c>
      <c r="BR303" s="20">
        <v>9835</v>
      </c>
      <c r="BS303" s="20">
        <v>2482</v>
      </c>
      <c r="BT303" s="20">
        <v>2369</v>
      </c>
      <c r="BU303" s="20">
        <v>19610</v>
      </c>
      <c r="BV303" s="20">
        <v>5870</v>
      </c>
      <c r="BW303" s="20">
        <v>1506</v>
      </c>
      <c r="BX303" s="20">
        <v>1431</v>
      </c>
      <c r="BY303" s="20">
        <v>146138</v>
      </c>
      <c r="BZ303" s="20">
        <v>59173</v>
      </c>
      <c r="CA303" s="20">
        <v>14649</v>
      </c>
      <c r="CB303" s="20">
        <v>13427</v>
      </c>
    </row>
    <row r="304" spans="1:80" x14ac:dyDescent="0.35">
      <c r="A304" s="14">
        <f t="shared" si="1163"/>
        <v>44210</v>
      </c>
      <c r="B304" s="9">
        <v>1410318</v>
      </c>
      <c r="C304">
        <v>301442</v>
      </c>
      <c r="D304">
        <v>262226</v>
      </c>
      <c r="E304" s="9">
        <v>4232</v>
      </c>
      <c r="F304" s="9">
        <v>532</v>
      </c>
      <c r="H304">
        <v>85</v>
      </c>
      <c r="I304">
        <v>86</v>
      </c>
      <c r="J304">
        <v>100</v>
      </c>
      <c r="K304">
        <v>11</v>
      </c>
      <c r="L304">
        <v>20</v>
      </c>
      <c r="M304">
        <f t="shared" ref="M304" si="2176">-(J304-J303)+L304</f>
        <v>12</v>
      </c>
      <c r="N304" s="7">
        <f t="shared" ref="N304" si="2177">B304-C304</f>
        <v>1108876</v>
      </c>
      <c r="O304" s="4">
        <f t="shared" ref="O304" si="2178">C304/B304</f>
        <v>0.21374044718992455</v>
      </c>
      <c r="R304">
        <f t="shared" ref="R304" si="2179">C304-C303</f>
        <v>1558</v>
      </c>
      <c r="S304">
        <f t="shared" ref="S304" si="2180">N304-N303</f>
        <v>3646</v>
      </c>
      <c r="T304" s="8">
        <f t="shared" ref="T304" si="2181">R304/V304</f>
        <v>0.29938508839354344</v>
      </c>
      <c r="U304" s="8">
        <f t="shared" ref="U304" si="2182">SUM(R298:R304)/SUM(V298:V304)</f>
        <v>0.33825900053734553</v>
      </c>
      <c r="V304">
        <f t="shared" ref="V304" si="2183">B304-B303</f>
        <v>5204</v>
      </c>
      <c r="W304">
        <f t="shared" ref="W304" si="2184">C304-D304-E304</f>
        <v>34984</v>
      </c>
      <c r="X304" s="3">
        <f t="shared" ref="X304" si="2185">F304/W304</f>
        <v>1.5206951749371141E-2</v>
      </c>
      <c r="Y304">
        <f t="shared" ref="Y304" si="2186">E304-E303</f>
        <v>10</v>
      </c>
      <c r="Z304">
        <v>2385</v>
      </c>
      <c r="AA304">
        <v>1442</v>
      </c>
      <c r="AB304">
        <v>13490</v>
      </c>
      <c r="AC304">
        <v>2165</v>
      </c>
      <c r="AD304">
        <v>1168</v>
      </c>
      <c r="AE304">
        <v>12020</v>
      </c>
      <c r="AF304">
        <v>48</v>
      </c>
      <c r="AG304">
        <v>23</v>
      </c>
      <c r="AH304">
        <v>228</v>
      </c>
      <c r="AI304">
        <f t="shared" ref="AI304" si="2187">Z304-AC304-AF304</f>
        <v>172</v>
      </c>
      <c r="AJ304">
        <f t="shared" ref="AJ304" si="2188">AA304-AD304-AG304</f>
        <v>251</v>
      </c>
      <c r="AK304">
        <f t="shared" ref="AK304" si="2189">AB304-AE304-AH304</f>
        <v>1242</v>
      </c>
      <c r="AS304">
        <f t="shared" ref="AS304" si="2190">BM304-BM303</f>
        <v>20399</v>
      </c>
      <c r="AT304">
        <f t="shared" ref="AT304" si="2191">BO304-BO303</f>
        <v>1664</v>
      </c>
      <c r="AU304">
        <f t="shared" ref="AU304" si="2192">AT304/AS304</f>
        <v>8.1572626109122998E-2</v>
      </c>
      <c r="AV304">
        <f t="shared" ref="AV304" si="2193">BQ304-BQ303</f>
        <v>155</v>
      </c>
      <c r="AW304">
        <f t="shared" ref="AW304" si="2194">BS304-BS303</f>
        <v>17</v>
      </c>
      <c r="AX304">
        <f t="shared" ref="AX304" si="2195">BY304-BY303</f>
        <v>523</v>
      </c>
      <c r="AY304">
        <f t="shared" ref="AY304" si="2196">CA304-CA303</f>
        <v>64</v>
      </c>
      <c r="AZ304">
        <f t="shared" ref="AZ304" si="2197">BU304-BU303</f>
        <v>86</v>
      </c>
      <c r="BA304">
        <f t="shared" ref="BA304" si="2198">BW304-BW303</f>
        <v>9</v>
      </c>
      <c r="BB304">
        <f t="shared" ref="BB304" si="2199">AW304/AV304</f>
        <v>0.10967741935483871</v>
      </c>
      <c r="BC304">
        <f t="shared" ref="BC304" si="2200">AY304/AX304</f>
        <v>0.12237093690248566</v>
      </c>
      <c r="BD304">
        <f t="shared" ref="BD304" si="2201">AZ304/AY304</f>
        <v>1.34375</v>
      </c>
      <c r="BE304">
        <f t="shared" ref="BE304" si="2202">SUM(AT298:AT304)/SUM(AS298:AS304)</f>
        <v>8.0178568788895621E-2</v>
      </c>
      <c r="BF304">
        <f t="shared" ref="BF304" si="2203">SUM(AT291:AT304)/SUM(AS291:AS304)</f>
        <v>8.8270007894510574E-2</v>
      </c>
      <c r="BG304">
        <f t="shared" ref="BG304" si="2204">SUM(AW298:AW304)/SUM(AV298:AV304)</f>
        <v>6.4175467099918768E-2</v>
      </c>
      <c r="BH304">
        <f t="shared" ref="BH304" si="2205">SUM(AY298:AY304)/SUM(AX298:AX304)</f>
        <v>6.8071058009746901E-2</v>
      </c>
      <c r="BI304">
        <f t="shared" ref="BI304" si="2206">SUM(BA298:BA304)/SUM(AZ298:AZ304)</f>
        <v>7.4573225516621738E-2</v>
      </c>
      <c r="BJ304" s="20">
        <v>0.11</v>
      </c>
      <c r="BK304" s="20">
        <v>0.12</v>
      </c>
      <c r="BL304" s="20">
        <v>0.19</v>
      </c>
      <c r="BM304" s="20">
        <v>3320406</v>
      </c>
      <c r="BN304" s="20">
        <v>1410318</v>
      </c>
      <c r="BO304" s="20">
        <v>325478</v>
      </c>
      <c r="BP304" s="20">
        <v>301442</v>
      </c>
      <c r="BQ304" s="20">
        <v>25103</v>
      </c>
      <c r="BR304" s="20">
        <v>9865</v>
      </c>
      <c r="BS304" s="20">
        <v>2499</v>
      </c>
      <c r="BT304" s="20">
        <v>2385</v>
      </c>
      <c r="BU304" s="20">
        <v>19696</v>
      </c>
      <c r="BV304" s="20">
        <v>5885</v>
      </c>
      <c r="BW304" s="20">
        <v>1515</v>
      </c>
      <c r="BX304" s="20">
        <v>1442</v>
      </c>
      <c r="BY304" s="20">
        <v>146661</v>
      </c>
      <c r="BZ304" s="20">
        <v>59329</v>
      </c>
      <c r="CA304" s="20">
        <v>14713</v>
      </c>
      <c r="CB304" s="20">
        <v>13490</v>
      </c>
    </row>
    <row r="305" spans="1:80" x14ac:dyDescent="0.35">
      <c r="A305" s="14">
        <f t="shared" si="1163"/>
        <v>44211</v>
      </c>
      <c r="B305" s="9">
        <v>1414800</v>
      </c>
      <c r="C305">
        <v>302782</v>
      </c>
      <c r="D305">
        <v>263829</v>
      </c>
      <c r="E305" s="9">
        <v>4251</v>
      </c>
      <c r="F305" s="9">
        <v>513</v>
      </c>
      <c r="H305">
        <v>91</v>
      </c>
      <c r="I305">
        <v>88</v>
      </c>
      <c r="J305">
        <v>89</v>
      </c>
      <c r="K305">
        <v>13</v>
      </c>
      <c r="L305">
        <v>14</v>
      </c>
      <c r="M305">
        <f t="shared" ref="M305" si="2207">-(J305-J304)+L305</f>
        <v>25</v>
      </c>
      <c r="N305" s="7">
        <f t="shared" ref="N305" si="2208">B305-C305</f>
        <v>1112018</v>
      </c>
      <c r="O305" s="4">
        <f t="shared" ref="O305" si="2209">C305/B305</f>
        <v>0.2140104608425219</v>
      </c>
      <c r="R305">
        <f t="shared" ref="R305" si="2210">C305-C304</f>
        <v>1340</v>
      </c>
      <c r="S305">
        <f t="shared" ref="S305" si="2211">N305-N304</f>
        <v>3142</v>
      </c>
      <c r="T305" s="8">
        <f t="shared" ref="T305" si="2212">R305/V305</f>
        <v>0.29897367246764839</v>
      </c>
      <c r="U305" s="8">
        <f t="shared" ref="U305" si="2213">SUM(R299:R305)/SUM(V299:V305)</f>
        <v>0.32601026858998988</v>
      </c>
      <c r="V305">
        <f t="shared" ref="V305" si="2214">B305-B304</f>
        <v>4482</v>
      </c>
      <c r="W305">
        <f t="shared" ref="W305" si="2215">C305-D305-E305</f>
        <v>34702</v>
      </c>
      <c r="X305" s="3">
        <f t="shared" ref="X305" si="2216">F305/W305</f>
        <v>1.4783009624805487E-2</v>
      </c>
      <c r="Y305">
        <f t="shared" ref="Y305" si="2217">E305-E304</f>
        <v>19</v>
      </c>
      <c r="Z305">
        <v>2402</v>
      </c>
      <c r="AA305">
        <v>1454</v>
      </c>
      <c r="AB305">
        <v>13556</v>
      </c>
      <c r="AC305">
        <v>2181</v>
      </c>
      <c r="AD305">
        <v>1177</v>
      </c>
      <c r="AE305">
        <v>12107</v>
      </c>
      <c r="AF305">
        <v>48</v>
      </c>
      <c r="AG305">
        <v>23</v>
      </c>
      <c r="AH305">
        <v>228</v>
      </c>
      <c r="AI305">
        <f t="shared" ref="AI305" si="2218">Z305-AC305-AF305</f>
        <v>173</v>
      </c>
      <c r="AJ305">
        <f t="shared" ref="AJ305" si="2219">AA305-AD305-AG305</f>
        <v>254</v>
      </c>
      <c r="AK305">
        <f t="shared" ref="AK305" si="2220">AB305-AE305-AH305</f>
        <v>1221</v>
      </c>
      <c r="AS305">
        <f t="shared" ref="AS305" si="2221">BM305-BM304</f>
        <v>23096</v>
      </c>
      <c r="AT305">
        <f t="shared" ref="AT305" si="2222">BO305-BO304</f>
        <v>1460</v>
      </c>
      <c r="AU305">
        <f t="shared" ref="AU305" si="2223">AT305/AS305</f>
        <v>6.3214409421544854E-2</v>
      </c>
      <c r="AV305">
        <f t="shared" ref="AV305" si="2224">BQ305-BQ304</f>
        <v>292</v>
      </c>
      <c r="AW305">
        <f t="shared" ref="AW305" si="2225">BS305-BS304</f>
        <v>19</v>
      </c>
      <c r="AX305">
        <f t="shared" ref="AX305" si="2226">BY305-BY304</f>
        <v>1366</v>
      </c>
      <c r="AY305">
        <f t="shared" ref="AY305" si="2227">CA305-CA304</f>
        <v>66</v>
      </c>
      <c r="AZ305">
        <f t="shared" ref="AZ305" si="2228">BU305-BU304</f>
        <v>179</v>
      </c>
      <c r="BA305">
        <f t="shared" ref="BA305" si="2229">BW305-BW304</f>
        <v>12</v>
      </c>
      <c r="BB305">
        <f t="shared" ref="BB305" si="2230">AW305/AV305</f>
        <v>6.5068493150684928E-2</v>
      </c>
      <c r="BC305">
        <f t="shared" ref="BC305" si="2231">AY305/AX305</f>
        <v>4.8316251830161056E-2</v>
      </c>
      <c r="BD305">
        <f t="shared" ref="BD305" si="2232">AZ305/AY305</f>
        <v>2.7121212121212119</v>
      </c>
      <c r="BE305">
        <f t="shared" ref="BE305" si="2233">SUM(AT299:AT305)/SUM(AS299:AS305)</f>
        <v>7.7231741346309071E-2</v>
      </c>
      <c r="BF305">
        <f t="shared" ref="BF305" si="2234">SUM(AT292:AT305)/SUM(AS292:AS305)</f>
        <v>8.727642879184383E-2</v>
      </c>
      <c r="BG305">
        <f t="shared" ref="BG305" si="2235">SUM(AW299:AW305)/SUM(AV299:AV305)</f>
        <v>6.5878378378378372E-2</v>
      </c>
      <c r="BH305">
        <f t="shared" ref="BH305" si="2236">SUM(AY299:AY305)/SUM(AX299:AX305)</f>
        <v>6.8281197443659597E-2</v>
      </c>
      <c r="BI305">
        <f t="shared" ref="BI305" si="2237">SUM(BA299:BA305)/SUM(AZ299:AZ305)</f>
        <v>7.8125E-2</v>
      </c>
      <c r="BJ305" s="20">
        <v>0.11</v>
      </c>
      <c r="BK305" s="20">
        <v>0.11</v>
      </c>
      <c r="BL305" s="20">
        <v>0.19</v>
      </c>
      <c r="BM305" s="20">
        <v>3343502</v>
      </c>
      <c r="BN305" s="20">
        <v>1414800</v>
      </c>
      <c r="BO305" s="20">
        <v>326938</v>
      </c>
      <c r="BP305" s="20">
        <v>302782</v>
      </c>
      <c r="BQ305" s="20">
        <v>25395</v>
      </c>
      <c r="BR305" s="20">
        <v>9917</v>
      </c>
      <c r="BS305" s="20">
        <v>2518</v>
      </c>
      <c r="BT305" s="20">
        <v>2402</v>
      </c>
      <c r="BU305" s="20">
        <v>19875</v>
      </c>
      <c r="BV305" s="20">
        <v>5909</v>
      </c>
      <c r="BW305" s="20">
        <v>1527</v>
      </c>
      <c r="BX305" s="20">
        <v>1454</v>
      </c>
      <c r="BY305" s="20">
        <v>148027</v>
      </c>
      <c r="BZ305" s="20">
        <v>59522</v>
      </c>
      <c r="CA305" s="20">
        <v>14779</v>
      </c>
      <c r="CB305" s="20">
        <v>13556</v>
      </c>
    </row>
    <row r="306" spans="1:80" x14ac:dyDescent="0.35">
      <c r="A306" s="14">
        <f t="shared" si="1163"/>
        <v>44212</v>
      </c>
      <c r="B306" s="9">
        <v>1418943</v>
      </c>
      <c r="C306">
        <v>304125</v>
      </c>
      <c r="D306">
        <v>265321</v>
      </c>
      <c r="E306" s="9">
        <v>4257</v>
      </c>
      <c r="F306" s="9">
        <v>505</v>
      </c>
      <c r="H306">
        <v>91</v>
      </c>
      <c r="I306">
        <v>80</v>
      </c>
      <c r="J306">
        <v>95</v>
      </c>
      <c r="K306">
        <v>13</v>
      </c>
      <c r="L306">
        <v>19</v>
      </c>
      <c r="M306">
        <f t="shared" ref="M306" si="2238">-(J306-J305)+L306</f>
        <v>13</v>
      </c>
      <c r="N306" s="7">
        <f t="shared" ref="N306" si="2239">B306-C306</f>
        <v>1114818</v>
      </c>
      <c r="O306" s="4">
        <f t="shared" ref="O306" si="2240">C306/B306</f>
        <v>0.21433207676418292</v>
      </c>
      <c r="R306">
        <f t="shared" ref="R306" si="2241">C306-C305</f>
        <v>1343</v>
      </c>
      <c r="S306">
        <f t="shared" ref="S306" si="2242">N306-N305</f>
        <v>2800</v>
      </c>
      <c r="T306" s="8">
        <f t="shared" ref="T306" si="2243">R306/V306</f>
        <v>0.3241612358194545</v>
      </c>
      <c r="U306" s="8">
        <f t="shared" ref="U306" si="2244">SUM(R300:R306)/SUM(V300:V306)</f>
        <v>0.32081449574596849</v>
      </c>
      <c r="V306">
        <f t="shared" ref="V306" si="2245">B306-B305</f>
        <v>4143</v>
      </c>
      <c r="W306">
        <f t="shared" ref="W306" si="2246">C306-D306-E306</f>
        <v>34547</v>
      </c>
      <c r="X306" s="3">
        <f t="shared" ref="X306" si="2247">F306/W306</f>
        <v>1.46177670998929E-2</v>
      </c>
      <c r="Y306">
        <f t="shared" ref="Y306" si="2248">E306-E305</f>
        <v>6</v>
      </c>
      <c r="Z306">
        <v>2416</v>
      </c>
      <c r="AA306">
        <v>1461</v>
      </c>
      <c r="AB306">
        <v>13617</v>
      </c>
      <c r="AC306">
        <v>2188</v>
      </c>
      <c r="AD306">
        <v>1183</v>
      </c>
      <c r="AE306">
        <v>12182</v>
      </c>
      <c r="AF306">
        <v>48</v>
      </c>
      <c r="AG306">
        <v>23</v>
      </c>
      <c r="AH306">
        <v>228</v>
      </c>
      <c r="AI306">
        <f t="shared" ref="AI306:AJ308" si="2249">Z306-AC306-AF306</f>
        <v>180</v>
      </c>
      <c r="AJ306">
        <f t="shared" si="2249"/>
        <v>255</v>
      </c>
      <c r="AK306">
        <f t="shared" ref="AK306" si="2250">AB306-AE306-AH306</f>
        <v>1207</v>
      </c>
      <c r="AS306">
        <f t="shared" ref="AS306" si="2251">BM306-BM305</f>
        <v>21459</v>
      </c>
      <c r="AT306">
        <f t="shared" ref="AT306" si="2252">BO306-BO305</f>
        <v>1479</v>
      </c>
      <c r="AU306">
        <f t="shared" ref="AU306" si="2253">AT306/AS306</f>
        <v>6.8922130574584087E-2</v>
      </c>
      <c r="AV306">
        <f t="shared" ref="AV306" si="2254">BQ306-BQ305</f>
        <v>177</v>
      </c>
      <c r="AW306">
        <f t="shared" ref="AW306" si="2255">BS306-BS305</f>
        <v>16</v>
      </c>
      <c r="AX306">
        <f t="shared" ref="AX306" si="2256">BY306-BY305</f>
        <v>1608</v>
      </c>
      <c r="AY306">
        <f t="shared" ref="AY306" si="2257">CA306-CA305</f>
        <v>69</v>
      </c>
      <c r="AZ306">
        <f t="shared" ref="AZ306" si="2258">BU306-BU305</f>
        <v>199</v>
      </c>
      <c r="BA306">
        <f t="shared" ref="BA306" si="2259">BW306-BW305</f>
        <v>8</v>
      </c>
      <c r="BB306">
        <f t="shared" ref="BB306" si="2260">AW306/AV306</f>
        <v>9.03954802259887E-2</v>
      </c>
      <c r="BC306">
        <f t="shared" ref="BC306" si="2261">AY306/AX306</f>
        <v>4.2910447761194029E-2</v>
      </c>
      <c r="BD306">
        <f t="shared" ref="BD306" si="2262">AZ306/AY306</f>
        <v>2.8840579710144927</v>
      </c>
      <c r="BE306">
        <f t="shared" ref="BE306" si="2263">SUM(AT300:AT306)/SUM(AS300:AS306)</f>
        <v>7.5845865392844089E-2</v>
      </c>
      <c r="BF306">
        <f t="shared" ref="BF306" si="2264">SUM(AT293:AT306)/SUM(AS293:AS306)</f>
        <v>8.5748442806451122E-2</v>
      </c>
      <c r="BG306">
        <f t="shared" ref="BG306" si="2265">SUM(AW300:AW306)/SUM(AV300:AV306)</f>
        <v>7.5508228460793803E-2</v>
      </c>
      <c r="BH306">
        <f t="shared" ref="BH306" si="2266">SUM(AY300:AY306)/SUM(AX300:AX306)</f>
        <v>6.4149076517150391E-2</v>
      </c>
      <c r="BI306">
        <f t="shared" ref="BI306" si="2267">SUM(BA300:BA306)/SUM(AZ300:AZ306)</f>
        <v>6.9143446852425183E-2</v>
      </c>
      <c r="BJ306" s="20">
        <v>0.11</v>
      </c>
      <c r="BK306" s="20">
        <v>0.11</v>
      </c>
      <c r="BL306" s="20">
        <v>0.19</v>
      </c>
      <c r="BM306" s="20">
        <v>3364961</v>
      </c>
      <c r="BN306" s="20">
        <v>1418943</v>
      </c>
      <c r="BO306" s="20">
        <v>328417</v>
      </c>
      <c r="BP306" s="20">
        <v>304125</v>
      </c>
      <c r="BQ306" s="20">
        <v>25572</v>
      </c>
      <c r="BR306" s="20">
        <v>9965</v>
      </c>
      <c r="BS306" s="20">
        <v>2534</v>
      </c>
      <c r="BT306" s="20">
        <v>2417</v>
      </c>
      <c r="BU306" s="20">
        <v>20074</v>
      </c>
      <c r="BV306" s="20">
        <v>5936</v>
      </c>
      <c r="BW306" s="20">
        <v>1535</v>
      </c>
      <c r="BX306" s="20">
        <v>1461</v>
      </c>
      <c r="BY306" s="20">
        <v>149635</v>
      </c>
      <c r="BZ306" s="20">
        <v>59759</v>
      </c>
      <c r="CA306" s="20">
        <v>14848</v>
      </c>
      <c r="CB306" s="20">
        <v>13616</v>
      </c>
    </row>
    <row r="307" spans="1:80" x14ac:dyDescent="0.35">
      <c r="A307" s="14">
        <f t="shared" si="1163"/>
        <v>44213</v>
      </c>
      <c r="B307" s="9">
        <v>1421490</v>
      </c>
      <c r="C307">
        <v>304851</v>
      </c>
      <c r="D307">
        <v>265925</v>
      </c>
      <c r="E307" s="9">
        <v>4321</v>
      </c>
      <c r="F307" s="9">
        <v>474</v>
      </c>
      <c r="H307">
        <v>93</v>
      </c>
      <c r="I307">
        <v>61</v>
      </c>
      <c r="J307">
        <v>94</v>
      </c>
      <c r="K307">
        <v>13</v>
      </c>
      <c r="L307">
        <v>15</v>
      </c>
      <c r="M307">
        <f t="shared" ref="M307" si="2268">-(J307-J306)+L307</f>
        <v>16</v>
      </c>
      <c r="N307" s="7">
        <f t="shared" ref="N307" si="2269">B307-C307</f>
        <v>1116639</v>
      </c>
      <c r="O307" s="4">
        <f t="shared" ref="O307" si="2270">C307/B307</f>
        <v>0.21445877213346559</v>
      </c>
      <c r="R307">
        <f t="shared" ref="R307" si="2271">C307-C306</f>
        <v>726</v>
      </c>
      <c r="S307">
        <f t="shared" ref="S307" si="2272">N307-N306</f>
        <v>1821</v>
      </c>
      <c r="T307" s="8">
        <f t="shared" ref="T307" si="2273">R307/V307</f>
        <v>0.28504122497055362</v>
      </c>
      <c r="U307" s="8">
        <f t="shared" ref="U307" si="2274">SUM(R301:R307)/SUM(V301:V307)</f>
        <v>0.31504796163069543</v>
      </c>
      <c r="V307">
        <f t="shared" ref="V307" si="2275">B307-B306</f>
        <v>2547</v>
      </c>
      <c r="W307">
        <f t="shared" ref="W307" si="2276">C307-D307-E307</f>
        <v>34605</v>
      </c>
      <c r="X307" s="3">
        <f t="shared" ref="X307" si="2277">F307/W307</f>
        <v>1.3697442566103165E-2</v>
      </c>
      <c r="Y307">
        <f t="shared" ref="Y307" si="2278">E307-E306</f>
        <v>64</v>
      </c>
      <c r="Z307">
        <v>2420</v>
      </c>
      <c r="AA307">
        <v>1466</v>
      </c>
      <c r="AB307">
        <v>13648</v>
      </c>
      <c r="AC307">
        <v>2191</v>
      </c>
      <c r="AD307">
        <v>1185</v>
      </c>
      <c r="AE307">
        <v>12194</v>
      </c>
      <c r="AF307">
        <v>48</v>
      </c>
      <c r="AG307">
        <v>24</v>
      </c>
      <c r="AH307">
        <v>236</v>
      </c>
      <c r="AI307">
        <f t="shared" si="2249"/>
        <v>181</v>
      </c>
      <c r="AJ307">
        <f t="shared" si="2249"/>
        <v>257</v>
      </c>
      <c r="AK307">
        <f t="shared" ref="AK307" si="2279">AB307-AE307-AH307</f>
        <v>1218</v>
      </c>
      <c r="AL307">
        <v>4</v>
      </c>
      <c r="AM307">
        <v>4</v>
      </c>
      <c r="AN307">
        <v>12</v>
      </c>
      <c r="AS307">
        <f t="shared" ref="AS307" si="2280">BM307-BM306</f>
        <v>7942</v>
      </c>
      <c r="AT307">
        <f t="shared" ref="AT307" si="2281">BO307-BO306</f>
        <v>793</v>
      </c>
      <c r="AU307">
        <f t="shared" ref="AU307" si="2282">AT307/AS307</f>
        <v>9.9848904558045834E-2</v>
      </c>
      <c r="AV307">
        <f t="shared" ref="AV307" si="2283">BQ307-BQ306</f>
        <v>40</v>
      </c>
      <c r="AW307">
        <f t="shared" ref="AW307" si="2284">BS307-BS306</f>
        <v>2</v>
      </c>
      <c r="AX307">
        <f t="shared" ref="AX307" si="2285">BY307-BY306</f>
        <v>323</v>
      </c>
      <c r="AY307">
        <f t="shared" ref="AY307" si="2286">CA307-CA306</f>
        <v>41</v>
      </c>
      <c r="AZ307">
        <f t="shared" ref="AZ307" si="2287">BU307-BU306</f>
        <v>41</v>
      </c>
      <c r="BA307">
        <f t="shared" ref="BA307" si="2288">BW307-BW306</f>
        <v>7</v>
      </c>
      <c r="BB307">
        <f t="shared" ref="BB307" si="2289">AW307/AV307</f>
        <v>0.05</v>
      </c>
      <c r="BC307">
        <f t="shared" ref="BC307" si="2290">AY307/AX307</f>
        <v>0.12693498452012383</v>
      </c>
      <c r="BD307">
        <f t="shared" ref="BD307" si="2291">AZ307/AY307</f>
        <v>1</v>
      </c>
      <c r="BE307">
        <f t="shared" ref="BE307" si="2292">SUM(AT301:AT307)/SUM(AS301:AS307)</f>
        <v>7.3036863475148844E-2</v>
      </c>
      <c r="BF307">
        <f t="shared" ref="BF307" si="2293">SUM(AT294:AT307)/SUM(AS294:AS307)</f>
        <v>8.4340200126701112E-2</v>
      </c>
      <c r="BG307">
        <f t="shared" ref="BG307" si="2294">SUM(AW301:AW307)/SUM(AV301:AV307)</f>
        <v>7.0070070070070073E-2</v>
      </c>
      <c r="BH307">
        <f t="shared" ref="BH307" si="2295">SUM(AY301:AY307)/SUM(AX301:AX307)</f>
        <v>6.5471155472847237E-2</v>
      </c>
      <c r="BI307">
        <f t="shared" ref="BI307" si="2296">SUM(BA301:BA307)/SUM(AZ301:AZ307)</f>
        <v>7.0739549839228297E-2</v>
      </c>
      <c r="BJ307" s="20">
        <v>0.1</v>
      </c>
      <c r="BK307" s="20">
        <v>0.11</v>
      </c>
      <c r="BL307" s="20">
        <v>0.18</v>
      </c>
      <c r="BM307" s="20">
        <v>3372903</v>
      </c>
      <c r="BN307" s="20">
        <v>1421490</v>
      </c>
      <c r="BO307" s="20">
        <v>329210</v>
      </c>
      <c r="BP307" s="20">
        <v>304851</v>
      </c>
      <c r="BQ307" s="20">
        <v>25612</v>
      </c>
      <c r="BR307" s="20">
        <v>9973</v>
      </c>
      <c r="BS307" s="20">
        <v>2536</v>
      </c>
      <c r="BT307" s="20">
        <v>2420</v>
      </c>
      <c r="BU307" s="20">
        <v>20115</v>
      </c>
      <c r="BV307" s="20">
        <v>5952</v>
      </c>
      <c r="BW307" s="20">
        <v>1542</v>
      </c>
      <c r="BX307" s="20">
        <v>1466</v>
      </c>
      <c r="BY307" s="20">
        <v>149958</v>
      </c>
      <c r="BZ307" s="20">
        <v>59864</v>
      </c>
      <c r="CA307" s="20">
        <v>14889</v>
      </c>
      <c r="CB307" s="20">
        <v>13648</v>
      </c>
    </row>
    <row r="308" spans="1:80" x14ac:dyDescent="0.35">
      <c r="A308" s="14">
        <f t="shared" si="1163"/>
        <v>44214</v>
      </c>
      <c r="B308" s="9">
        <v>1422938</v>
      </c>
      <c r="C308">
        <v>305277</v>
      </c>
      <c r="D308">
        <v>266455</v>
      </c>
      <c r="E308" s="9">
        <v>4323</v>
      </c>
      <c r="F308" s="9">
        <v>483</v>
      </c>
      <c r="H308">
        <v>84</v>
      </c>
      <c r="I308">
        <v>58</v>
      </c>
      <c r="J308">
        <v>95</v>
      </c>
      <c r="K308">
        <v>9</v>
      </c>
      <c r="L308">
        <v>11</v>
      </c>
      <c r="M308">
        <f t="shared" ref="M308" si="2297">-(J308-J307)+L308</f>
        <v>10</v>
      </c>
      <c r="N308" s="7">
        <f t="shared" ref="N308" si="2298">B308-C308</f>
        <v>1117661</v>
      </c>
      <c r="O308" s="4">
        <f t="shared" ref="O308" si="2299">C308/B308</f>
        <v>0.21453991670754452</v>
      </c>
      <c r="R308">
        <f t="shared" ref="R308" si="2300">C308-C307</f>
        <v>426</v>
      </c>
      <c r="S308">
        <f t="shared" ref="S308" si="2301">N308-N307</f>
        <v>1022</v>
      </c>
      <c r="T308" s="8">
        <f t="shared" ref="T308" si="2302">R308/V308</f>
        <v>0.29419889502762431</v>
      </c>
      <c r="U308" s="8">
        <f t="shared" ref="U308" si="2303">SUM(R302:R308)/SUM(V302:V308)</f>
        <v>0.31760045274476512</v>
      </c>
      <c r="V308">
        <f t="shared" ref="V308" si="2304">B308-B307</f>
        <v>1448</v>
      </c>
      <c r="W308">
        <f t="shared" ref="W308" si="2305">C308-D308-E308</f>
        <v>34499</v>
      </c>
      <c r="X308" s="3">
        <f t="shared" ref="X308" si="2306">F308/W308</f>
        <v>1.4000405808864025E-2</v>
      </c>
      <c r="Y308">
        <f t="shared" ref="Y308" si="2307">E308-E307</f>
        <v>2</v>
      </c>
      <c r="Z308">
        <v>2422</v>
      </c>
      <c r="AA308">
        <v>1468</v>
      </c>
      <c r="AB308">
        <v>13660</v>
      </c>
      <c r="AC308">
        <v>2195</v>
      </c>
      <c r="AD308">
        <v>1189</v>
      </c>
      <c r="AE308">
        <v>12218</v>
      </c>
      <c r="AF308">
        <v>48</v>
      </c>
      <c r="AG308">
        <v>24</v>
      </c>
      <c r="AH308">
        <v>236</v>
      </c>
      <c r="AI308">
        <f t="shared" si="2249"/>
        <v>179</v>
      </c>
      <c r="AJ308">
        <f t="shared" si="2249"/>
        <v>255</v>
      </c>
      <c r="AK308">
        <f t="shared" ref="AK308" si="2308">AB308-AE308-AH308</f>
        <v>1206</v>
      </c>
      <c r="AL308">
        <v>5</v>
      </c>
      <c r="AM308">
        <v>5</v>
      </c>
      <c r="AN308">
        <v>12</v>
      </c>
      <c r="AS308">
        <f t="shared" ref="AS308" si="2309">BM308-BM307</f>
        <v>5058</v>
      </c>
      <c r="AT308">
        <f t="shared" ref="AT308" si="2310">BO308-BO307</f>
        <v>440</v>
      </c>
      <c r="AU308">
        <f t="shared" ref="AU308" si="2311">AT308/AS308</f>
        <v>8.6990905496243581E-2</v>
      </c>
      <c r="AV308">
        <f t="shared" ref="AV308" si="2312">BQ308-BQ307</f>
        <v>26</v>
      </c>
      <c r="AW308">
        <f t="shared" ref="AW308" si="2313">BS308-BS307</f>
        <v>3</v>
      </c>
      <c r="AX308">
        <f t="shared" ref="AX308" si="2314">BY308-BY307</f>
        <v>225</v>
      </c>
      <c r="AY308">
        <f t="shared" ref="AY308" si="2315">CA308-CA307</f>
        <v>2</v>
      </c>
      <c r="AZ308">
        <f t="shared" ref="AZ308" si="2316">BU308-BU307</f>
        <v>17</v>
      </c>
      <c r="BA308">
        <f t="shared" ref="BA308" si="2317">BW308-BW307</f>
        <v>0</v>
      </c>
      <c r="BB308">
        <f t="shared" ref="BB308" si="2318">AW308/AV308</f>
        <v>0.11538461538461539</v>
      </c>
      <c r="BC308">
        <f t="shared" ref="BC308" si="2319">AY308/AX308</f>
        <v>8.8888888888888889E-3</v>
      </c>
      <c r="BD308">
        <f t="shared" ref="BD308" si="2320">AZ308/AY308</f>
        <v>8.5</v>
      </c>
      <c r="BE308">
        <f t="shared" ref="BE308" si="2321">SUM(AT302:AT308)/SUM(AS302:AS308)</f>
        <v>7.3387317922991302E-2</v>
      </c>
      <c r="BF308">
        <f t="shared" ref="BF308" si="2322">SUM(AT295:AT308)/SUM(AS295:AS308)</f>
        <v>8.3569351034024714E-2</v>
      </c>
      <c r="BG308">
        <f t="shared" ref="BG308" si="2323">SUM(AW302:AW308)/SUM(AV302:AV308)</f>
        <v>6.7951318458417856E-2</v>
      </c>
      <c r="BH308">
        <f t="shared" ref="BH308" si="2324">SUM(AY302:AY308)/SUM(AX302:AX308)</f>
        <v>6.3340711731653329E-2</v>
      </c>
      <c r="BI308">
        <f t="shared" ref="BI308" si="2325">SUM(BA302:BA308)/SUM(AZ302:AZ308)</f>
        <v>6.9230769230769235E-2</v>
      </c>
      <c r="BJ308" s="20">
        <v>0.1</v>
      </c>
      <c r="BK308" s="20">
        <v>0.11</v>
      </c>
      <c r="BL308" s="20">
        <v>0.18</v>
      </c>
      <c r="BM308" s="20">
        <v>3377961</v>
      </c>
      <c r="BN308" s="20">
        <v>1422938</v>
      </c>
      <c r="BO308" s="20">
        <v>329650</v>
      </c>
      <c r="BP308" s="20">
        <v>305277</v>
      </c>
      <c r="BQ308" s="20">
        <v>25638</v>
      </c>
      <c r="BR308" s="20">
        <v>9984</v>
      </c>
      <c r="BS308" s="20">
        <v>2539</v>
      </c>
      <c r="BT308" s="20">
        <v>2422</v>
      </c>
      <c r="BU308" s="20">
        <v>20132</v>
      </c>
      <c r="BV308" s="20">
        <v>5958</v>
      </c>
      <c r="BW308" s="20">
        <v>1542</v>
      </c>
      <c r="BX308" s="20">
        <v>1468</v>
      </c>
      <c r="BY308" s="20">
        <v>150183</v>
      </c>
      <c r="BZ308" s="20">
        <v>59921</v>
      </c>
      <c r="CA308" s="20">
        <v>14891</v>
      </c>
      <c r="CB308" s="20">
        <v>13660</v>
      </c>
    </row>
    <row r="309" spans="1:80" x14ac:dyDescent="0.35">
      <c r="A309" s="14">
        <f t="shared" si="1163"/>
        <v>44215</v>
      </c>
      <c r="B309" s="9">
        <v>1426214</v>
      </c>
      <c r="C309">
        <v>306239</v>
      </c>
      <c r="D309">
        <v>269997</v>
      </c>
      <c r="E309" s="9">
        <v>4324</v>
      </c>
      <c r="F309" s="9">
        <v>490</v>
      </c>
      <c r="H309">
        <v>85</v>
      </c>
      <c r="I309">
        <v>56</v>
      </c>
      <c r="J309">
        <v>92</v>
      </c>
      <c r="K309">
        <v>9</v>
      </c>
      <c r="L309">
        <v>14</v>
      </c>
      <c r="M309">
        <f t="shared" ref="M309" si="2326">-(J309-J308)+L309</f>
        <v>17</v>
      </c>
      <c r="N309" s="7">
        <f t="shared" ref="N309" si="2327">B309-C309</f>
        <v>1119975</v>
      </c>
      <c r="O309" s="4">
        <f t="shared" ref="O309" si="2328">C309/B309</f>
        <v>0.21472163363983246</v>
      </c>
      <c r="R309">
        <f t="shared" ref="R309" si="2329">C309-C308</f>
        <v>962</v>
      </c>
      <c r="S309">
        <f t="shared" ref="S309" si="2330">N309-N308</f>
        <v>2314</v>
      </c>
      <c r="T309" s="8">
        <f t="shared" ref="T309" si="2331">R309/V309</f>
        <v>0.29365079365079366</v>
      </c>
      <c r="U309" s="8">
        <f t="shared" ref="U309" si="2332">SUM(R303:R309)/SUM(V303:V309)</f>
        <v>0.31131108326688689</v>
      </c>
      <c r="V309">
        <f t="shared" ref="V309" si="2333">B309-B308</f>
        <v>3276</v>
      </c>
      <c r="W309">
        <f t="shared" ref="W309" si="2334">C309-D309-E309</f>
        <v>31918</v>
      </c>
      <c r="X309" s="3">
        <f t="shared" ref="X309" si="2335">F309/W309</f>
        <v>1.5351839087662134E-2</v>
      </c>
      <c r="Y309">
        <f t="shared" ref="Y309" si="2336">E309-E308</f>
        <v>1</v>
      </c>
      <c r="Z309">
        <v>2429</v>
      </c>
      <c r="AA309">
        <v>1473</v>
      </c>
      <c r="AB309">
        <v>13702</v>
      </c>
      <c r="AC309">
        <v>2204</v>
      </c>
      <c r="AD309">
        <v>1202</v>
      </c>
      <c r="AE309">
        <v>12308</v>
      </c>
      <c r="AF309">
        <v>48</v>
      </c>
      <c r="AG309">
        <v>24</v>
      </c>
      <c r="AH309">
        <v>236</v>
      </c>
      <c r="AI309">
        <f t="shared" ref="AI309" si="2337">Z309-AC309-AF309</f>
        <v>177</v>
      </c>
      <c r="AJ309">
        <f t="shared" ref="AJ309" si="2338">AA309-AD309-AG309</f>
        <v>247</v>
      </c>
      <c r="AK309">
        <f t="shared" ref="AK309" si="2339">AB309-AE309-AH309</f>
        <v>1158</v>
      </c>
      <c r="AL309">
        <v>11</v>
      </c>
      <c r="AM309">
        <v>11</v>
      </c>
      <c r="AN309">
        <v>15</v>
      </c>
      <c r="AS309">
        <f t="shared" ref="AS309" si="2340">BM309-BM308</f>
        <v>21929</v>
      </c>
      <c r="AT309">
        <f t="shared" ref="AT309" si="2341">BO309-BO308</f>
        <v>1032</v>
      </c>
      <c r="AU309">
        <f t="shared" ref="AU309" si="2342">AT309/AS309</f>
        <v>4.7060969492452913E-2</v>
      </c>
      <c r="AV309">
        <f t="shared" ref="AV309" si="2343">BQ309-BQ308</f>
        <v>202</v>
      </c>
      <c r="AW309">
        <f t="shared" ref="AW309" si="2344">BS309-BS308</f>
        <v>6</v>
      </c>
      <c r="AX309">
        <f t="shared" ref="AX309" si="2345">BY309-BY308</f>
        <v>1062</v>
      </c>
      <c r="AY309">
        <f t="shared" ref="AY309" si="2346">CA309-CA308</f>
        <v>46</v>
      </c>
      <c r="AZ309">
        <f t="shared" ref="AZ309" si="2347">BU309-BU308</f>
        <v>208</v>
      </c>
      <c r="BA309">
        <f t="shared" ref="BA309" si="2348">BW309-BW308</f>
        <v>4</v>
      </c>
      <c r="BB309">
        <f t="shared" ref="BB309" si="2349">AW309/AV309</f>
        <v>2.9702970297029702E-2</v>
      </c>
      <c r="BC309">
        <f t="shared" ref="BC309" si="2350">AY309/AX309</f>
        <v>4.3314500941619587E-2</v>
      </c>
      <c r="BD309">
        <f t="shared" ref="BD309" si="2351">AZ309/AY309</f>
        <v>4.5217391304347823</v>
      </c>
      <c r="BE309">
        <f t="shared" ref="BE309" si="2352">SUM(AT303:AT309)/SUM(AS303:AS309)</f>
        <v>7.1624120749109649E-2</v>
      </c>
      <c r="BF309">
        <f t="shared" ref="BF309" si="2353">SUM(AT296:AT309)/SUM(AS296:AS309)</f>
        <v>8.1211008183217651E-2</v>
      </c>
      <c r="BG309">
        <f t="shared" ref="BG309" si="2354">SUM(AW303:AW309)/SUM(AV303:AV309)</f>
        <v>6.7039106145251395E-2</v>
      </c>
      <c r="BH309">
        <f t="shared" ref="BH309" si="2355">SUM(AY303:AY309)/SUM(AX303:AX309)</f>
        <v>6.256093597660059E-2</v>
      </c>
      <c r="BI309">
        <f t="shared" ref="BI309" si="2356">SUM(BA303:BA309)/SUM(AZ303:AZ309)</f>
        <v>6.3921993499458291E-2</v>
      </c>
      <c r="BJ309" s="20">
        <v>0.1</v>
      </c>
      <c r="BK309" s="20">
        <v>0.1</v>
      </c>
      <c r="BL309" s="20">
        <v>0.17</v>
      </c>
      <c r="BM309" s="20">
        <v>3399890</v>
      </c>
      <c r="BN309" s="20">
        <v>1426214</v>
      </c>
      <c r="BO309" s="20">
        <v>330682</v>
      </c>
      <c r="BP309" s="20">
        <v>306238</v>
      </c>
      <c r="BQ309" s="20">
        <v>25840</v>
      </c>
      <c r="BR309" s="20">
        <v>10013</v>
      </c>
      <c r="BS309" s="20">
        <v>2545</v>
      </c>
      <c r="BT309" s="20">
        <v>2429</v>
      </c>
      <c r="BU309" s="20">
        <v>20340</v>
      </c>
      <c r="BV309" s="20">
        <v>5972</v>
      </c>
      <c r="BW309" s="20">
        <v>1546</v>
      </c>
      <c r="BX309" s="20">
        <v>1473</v>
      </c>
      <c r="BY309" s="20">
        <v>151245</v>
      </c>
      <c r="BZ309" s="20">
        <v>60074</v>
      </c>
      <c r="CA309" s="20">
        <v>14937</v>
      </c>
      <c r="CB309" s="20">
        <v>13702</v>
      </c>
    </row>
    <row r="310" spans="1:80" x14ac:dyDescent="0.35">
      <c r="A310" s="14">
        <f t="shared" si="1163"/>
        <v>44216</v>
      </c>
      <c r="B310" s="9">
        <v>1430371</v>
      </c>
      <c r="C310">
        <v>307570</v>
      </c>
      <c r="D310">
        <v>270556</v>
      </c>
      <c r="E310" s="9">
        <v>4332</v>
      </c>
      <c r="F310" s="9">
        <v>474</v>
      </c>
      <c r="H310">
        <v>86</v>
      </c>
      <c r="I310">
        <v>85</v>
      </c>
      <c r="J310">
        <v>91</v>
      </c>
      <c r="K310">
        <v>10</v>
      </c>
      <c r="L310">
        <v>21</v>
      </c>
      <c r="M310">
        <f t="shared" ref="M310" si="2357">-(J310-J309)+L310</f>
        <v>22</v>
      </c>
      <c r="N310" s="7">
        <f t="shared" ref="N310" si="2358">B310-C310</f>
        <v>1122801</v>
      </c>
      <c r="O310" s="4">
        <f t="shared" ref="O310" si="2359">C310/B310</f>
        <v>0.21502812906581578</v>
      </c>
      <c r="R310">
        <f t="shared" ref="R310" si="2360">C310-C309</f>
        <v>1331</v>
      </c>
      <c r="S310">
        <f t="shared" ref="S310" si="2361">N310-N309</f>
        <v>2826</v>
      </c>
      <c r="T310" s="8">
        <f t="shared" ref="T310" si="2362">R310/V310</f>
        <v>0.3201828241520327</v>
      </c>
      <c r="U310" s="8">
        <f t="shared" ref="U310" si="2363">SUM(R304:R310)/SUM(V304:V310)</f>
        <v>0.30431167597101794</v>
      </c>
      <c r="V310">
        <f t="shared" ref="V310" si="2364">B310-B309</f>
        <v>4157</v>
      </c>
      <c r="W310">
        <f t="shared" ref="W310" si="2365">C310-D310-E310</f>
        <v>32682</v>
      </c>
      <c r="X310" s="3">
        <f t="shared" ref="X310" si="2366">F310/W310</f>
        <v>1.4503396364971544E-2</v>
      </c>
      <c r="Y310">
        <f t="shared" ref="Y310" si="2367">E310-E309</f>
        <v>8</v>
      </c>
      <c r="Z310">
        <v>2449</v>
      </c>
      <c r="AA310">
        <v>1483</v>
      </c>
      <c r="AB310">
        <v>13785</v>
      </c>
      <c r="AC310">
        <v>2224</v>
      </c>
      <c r="AD310">
        <v>1220</v>
      </c>
      <c r="AE310">
        <v>12392</v>
      </c>
      <c r="AF310">
        <v>48</v>
      </c>
      <c r="AG310">
        <v>24</v>
      </c>
      <c r="AH310">
        <v>236</v>
      </c>
      <c r="AI310">
        <f t="shared" ref="AI310" si="2368">Z310-AC310-AF310</f>
        <v>177</v>
      </c>
      <c r="AJ310">
        <f t="shared" ref="AJ310" si="2369">AA310-AD310-AG310</f>
        <v>239</v>
      </c>
      <c r="AK310">
        <f t="shared" ref="AK310" si="2370">AB310-AE310-AH310</f>
        <v>1157</v>
      </c>
      <c r="AL310">
        <v>12</v>
      </c>
      <c r="AM310">
        <v>12</v>
      </c>
      <c r="AN310">
        <v>51</v>
      </c>
      <c r="AS310">
        <f t="shared" ref="AS310" si="2371">BM310-BM309</f>
        <v>21127</v>
      </c>
      <c r="AT310">
        <f t="shared" ref="AT310" si="2372">BO310-BO309</f>
        <v>1396</v>
      </c>
      <c r="AU310">
        <f t="shared" ref="AU310" si="2373">AT310/AS310</f>
        <v>6.6076584465376065E-2</v>
      </c>
      <c r="AV310">
        <f t="shared" ref="AV310" si="2374">BQ310-BQ309</f>
        <v>165</v>
      </c>
      <c r="AW310">
        <f t="shared" ref="AW310" si="2375">BS310-BS309</f>
        <v>19</v>
      </c>
      <c r="AX310">
        <f t="shared" ref="AX310" si="2376">BY310-BY309</f>
        <v>626</v>
      </c>
      <c r="AY310">
        <f t="shared" ref="AY310" si="2377">CA310-CA309</f>
        <v>91</v>
      </c>
      <c r="AZ310">
        <f t="shared" ref="AZ310" si="2378">BU310-BU309</f>
        <v>133</v>
      </c>
      <c r="BA310">
        <f t="shared" ref="BA310" si="2379">BW310-BW309</f>
        <v>12</v>
      </c>
      <c r="BB310">
        <f t="shared" ref="BB310" si="2380">AW310/AV310</f>
        <v>0.11515151515151516</v>
      </c>
      <c r="BC310">
        <f t="shared" ref="BC310" si="2381">AY310/AX310</f>
        <v>0.14536741214057508</v>
      </c>
      <c r="BD310">
        <f t="shared" ref="BD310" si="2382">AZ310/AY310</f>
        <v>1.4615384615384615</v>
      </c>
      <c r="BE310">
        <f t="shared" ref="BE310" si="2383">SUM(AT304:AT310)/SUM(AS304:AS310)</f>
        <v>6.8291876704404592E-2</v>
      </c>
      <c r="BF310">
        <f t="shared" ref="BF310" si="2384">SUM(AT297:AT310)/SUM(AS297:AS310)</f>
        <v>7.6446127134553801E-2</v>
      </c>
      <c r="BG310">
        <f t="shared" ref="BG310" si="2385">SUM(AW304:AW310)/SUM(AV304:AV310)</f>
        <v>7.7578051087984864E-2</v>
      </c>
      <c r="BH310">
        <f t="shared" ref="BH310" si="2386">SUM(AY304:AY310)/SUM(AX304:AX310)</f>
        <v>6.6108494679923246E-2</v>
      </c>
      <c r="BI310">
        <f t="shared" ref="BI310" si="2387">SUM(BA304:BA310)/SUM(AZ304:AZ310)</f>
        <v>6.0254924681344149E-2</v>
      </c>
      <c r="BJ310" s="20">
        <v>0.1</v>
      </c>
      <c r="BK310" s="20">
        <v>0.1</v>
      </c>
      <c r="BL310" s="20">
        <v>0.15</v>
      </c>
      <c r="BM310" s="20">
        <v>3421017</v>
      </c>
      <c r="BN310" s="20">
        <v>1430371</v>
      </c>
      <c r="BO310" s="20">
        <v>332078</v>
      </c>
      <c r="BP310" s="20">
        <v>307570</v>
      </c>
      <c r="BQ310" s="20">
        <v>26005</v>
      </c>
      <c r="BR310" s="20">
        <v>10056</v>
      </c>
      <c r="BS310" s="20">
        <v>2564</v>
      </c>
      <c r="BT310" s="20">
        <v>2449</v>
      </c>
      <c r="BU310" s="20">
        <v>20473</v>
      </c>
      <c r="BV310" s="20">
        <v>5992</v>
      </c>
      <c r="BW310" s="20">
        <v>1558</v>
      </c>
      <c r="BX310" s="20">
        <v>1483</v>
      </c>
      <c r="BY310" s="20">
        <v>151871</v>
      </c>
      <c r="BZ310" s="20">
        <v>60234</v>
      </c>
      <c r="CA310" s="20">
        <v>15028</v>
      </c>
      <c r="CB310" s="20">
        <v>13785</v>
      </c>
    </row>
    <row r="311" spans="1:80" x14ac:dyDescent="0.35">
      <c r="A311" s="14">
        <f t="shared" ref="A311:A330" si="2388">A310+1</f>
        <v>44217</v>
      </c>
      <c r="B311" s="9">
        <v>1435642</v>
      </c>
      <c r="C311">
        <v>309274</v>
      </c>
      <c r="D311">
        <v>271949</v>
      </c>
      <c r="E311" s="9">
        <v>4394</v>
      </c>
      <c r="F311" s="9">
        <v>467</v>
      </c>
      <c r="H311">
        <v>89</v>
      </c>
      <c r="I311">
        <v>77</v>
      </c>
      <c r="J311">
        <v>90</v>
      </c>
      <c r="K311">
        <v>10</v>
      </c>
      <c r="L311">
        <v>20</v>
      </c>
      <c r="M311">
        <f t="shared" ref="M311" si="2389">-(J311-J310)+L311</f>
        <v>21</v>
      </c>
      <c r="N311" s="7">
        <f t="shared" ref="N311" si="2390">B311-C311</f>
        <v>1126368</v>
      </c>
      <c r="O311" s="4">
        <f t="shared" ref="O311" si="2391">C311/B311</f>
        <v>0.21542557267062401</v>
      </c>
      <c r="R311">
        <f t="shared" ref="R311" si="2392">C311-C310</f>
        <v>1704</v>
      </c>
      <c r="S311">
        <f t="shared" ref="S311" si="2393">N311-N310</f>
        <v>3567</v>
      </c>
      <c r="T311" s="8">
        <f t="shared" ref="T311" si="2394">R311/V311</f>
        <v>0.3232783153101878</v>
      </c>
      <c r="U311" s="8">
        <f t="shared" ref="U311" si="2395">SUM(R305:R311)/SUM(V305:V311)</f>
        <v>0.30927183699257621</v>
      </c>
      <c r="V311">
        <f t="shared" ref="V311" si="2396">B311-B310</f>
        <v>5271</v>
      </c>
      <c r="W311">
        <f t="shared" ref="W311" si="2397">C311-D311-E311</f>
        <v>32931</v>
      </c>
      <c r="X311" s="3">
        <f t="shared" ref="X311" si="2398">F311/W311</f>
        <v>1.4181166681849929E-2</v>
      </c>
      <c r="Y311">
        <f t="shared" ref="Y311" si="2399">E311-E310</f>
        <v>62</v>
      </c>
      <c r="Z311">
        <v>2470</v>
      </c>
      <c r="AA311">
        <v>1493</v>
      </c>
      <c r="AB311">
        <v>13890</v>
      </c>
      <c r="AC311">
        <v>2238</v>
      </c>
      <c r="AD311">
        <v>1236</v>
      </c>
      <c r="AE311">
        <v>12482</v>
      </c>
      <c r="AF311">
        <v>48</v>
      </c>
      <c r="AG311">
        <v>24</v>
      </c>
      <c r="AH311">
        <v>238</v>
      </c>
      <c r="AI311">
        <f t="shared" ref="AI311" si="2400">Z311-AC311-AF311</f>
        <v>184</v>
      </c>
      <c r="AJ311">
        <f t="shared" ref="AJ311" si="2401">AA311-AD311-AG311</f>
        <v>233</v>
      </c>
      <c r="AK311">
        <f t="shared" ref="AK311" si="2402">AB311-AE311-AH311</f>
        <v>1170</v>
      </c>
      <c r="AL311">
        <v>13</v>
      </c>
      <c r="AM311">
        <v>13</v>
      </c>
      <c r="AN311">
        <v>52</v>
      </c>
      <c r="AS311">
        <f t="shared" ref="AS311" si="2403">BM311-BM310</f>
        <v>22177</v>
      </c>
      <c r="AT311">
        <f t="shared" ref="AT311" si="2404">BO311-BO310</f>
        <v>1890</v>
      </c>
      <c r="AU311">
        <f t="shared" ref="AU311" si="2405">AT311/AS311</f>
        <v>8.5223429679397569E-2</v>
      </c>
      <c r="AV311">
        <f t="shared" ref="AV311" si="2406">BQ311-BQ310</f>
        <v>322</v>
      </c>
      <c r="AW311">
        <f t="shared" ref="AW311" si="2407">BS311-BS310</f>
        <v>22</v>
      </c>
      <c r="AX311">
        <f t="shared" ref="AX311" si="2408">BY311-BY310</f>
        <v>-8997</v>
      </c>
      <c r="AY311">
        <f t="shared" ref="AY311" si="2409">CA311-CA310</f>
        <v>104</v>
      </c>
      <c r="AZ311">
        <f t="shared" ref="AZ311" si="2410">BU311-BU310</f>
        <v>173</v>
      </c>
      <c r="BA311">
        <f t="shared" ref="BA311" si="2411">BW311-BW310</f>
        <v>10</v>
      </c>
      <c r="BB311">
        <f t="shared" ref="BB311" si="2412">AW311/AV311</f>
        <v>6.8322981366459631E-2</v>
      </c>
      <c r="BC311">
        <f t="shared" ref="BC311" si="2413">AY311/AX311</f>
        <v>-1.1559408691786151E-2</v>
      </c>
      <c r="BD311">
        <f t="shared" ref="BD311" si="2414">AZ311/AY311</f>
        <v>1.6634615384615385</v>
      </c>
      <c r="BE311">
        <f t="shared" ref="BE311" si="2415">SUM(AT305:AT311)/SUM(AS305:AS311)</f>
        <v>6.9143564517705314E-2</v>
      </c>
      <c r="BF311">
        <f t="shared" ref="BF311" si="2416">SUM(AT298:AT311)/SUM(AS298:AS311)</f>
        <v>7.4928512201359238E-2</v>
      </c>
      <c r="BG311">
        <f t="shared" ref="BG311" si="2417">SUM(AW305:AW311)/SUM(AV305:AV311)</f>
        <v>7.1078431372549017E-2</v>
      </c>
      <c r="BH311">
        <f t="shared" ref="BH311" si="2418">SUM(AY305:AY311)/SUM(AX305:AX311)</f>
        <v>-0.11064166886717719</v>
      </c>
      <c r="BI311">
        <f t="shared" ref="BI311" si="2419">SUM(BA305:BA311)/SUM(AZ305:AZ311)</f>
        <v>5.5789473684210528E-2</v>
      </c>
      <c r="BJ311" s="20">
        <v>0.09</v>
      </c>
      <c r="BK311" s="20">
        <v>0.1</v>
      </c>
      <c r="BL311" s="20">
        <v>0.13</v>
      </c>
      <c r="BM311" s="20">
        <v>3443194</v>
      </c>
      <c r="BN311" s="20">
        <v>1435642</v>
      </c>
      <c r="BO311" s="20">
        <v>333968</v>
      </c>
      <c r="BP311" s="20">
        <v>309274</v>
      </c>
      <c r="BQ311" s="20">
        <v>26327</v>
      </c>
      <c r="BR311" s="20">
        <v>10181</v>
      </c>
      <c r="BS311" s="20">
        <v>2586</v>
      </c>
      <c r="BT311" s="20">
        <v>2470</v>
      </c>
      <c r="BU311" s="20">
        <v>20646</v>
      </c>
      <c r="BV311" s="20">
        <v>6015</v>
      </c>
      <c r="BW311" s="20">
        <v>1568</v>
      </c>
      <c r="BX311" s="20">
        <v>1493</v>
      </c>
      <c r="BY311" s="20">
        <v>142874</v>
      </c>
      <c r="BZ311" s="20">
        <v>60452</v>
      </c>
      <c r="CA311" s="20">
        <v>15132</v>
      </c>
      <c r="CB311" s="20">
        <v>13890</v>
      </c>
    </row>
    <row r="312" spans="1:80" x14ac:dyDescent="0.35">
      <c r="A312" s="14">
        <f t="shared" si="2388"/>
        <v>44218</v>
      </c>
      <c r="B312" s="9">
        <v>1439736</v>
      </c>
      <c r="C312">
        <v>310578</v>
      </c>
      <c r="D312">
        <v>273011</v>
      </c>
      <c r="E312" s="9">
        <v>4445</v>
      </c>
      <c r="F312" s="9">
        <v>450</v>
      </c>
      <c r="H312">
        <v>89</v>
      </c>
      <c r="I312">
        <v>66</v>
      </c>
      <c r="J312">
        <v>89</v>
      </c>
      <c r="K312">
        <v>13</v>
      </c>
      <c r="L312">
        <v>14</v>
      </c>
      <c r="M312">
        <f t="shared" ref="M312" si="2420">-(J312-J311)+L312</f>
        <v>15</v>
      </c>
      <c r="N312" s="7">
        <f t="shared" ref="N312" si="2421">B312-C312</f>
        <v>1129158</v>
      </c>
      <c r="O312" s="4">
        <f t="shared" ref="O312" si="2422">C312/B312</f>
        <v>0.21571871509776794</v>
      </c>
      <c r="R312">
        <f t="shared" ref="R312" si="2423">C312-C311</f>
        <v>1304</v>
      </c>
      <c r="S312">
        <f t="shared" ref="S312" si="2424">N312-N311</f>
        <v>2790</v>
      </c>
      <c r="T312" s="8">
        <f t="shared" ref="T312" si="2425">R312/V312</f>
        <v>0.31851489985344406</v>
      </c>
      <c r="U312" s="8">
        <f t="shared" ref="U312" si="2426">SUM(R306:R312)/SUM(V306:V312)</f>
        <v>0.31264035931985884</v>
      </c>
      <c r="V312">
        <f t="shared" ref="V312" si="2427">B312-B311</f>
        <v>4094</v>
      </c>
      <c r="W312">
        <f t="shared" ref="W312" si="2428">C312-D312-E312</f>
        <v>33122</v>
      </c>
      <c r="X312" s="3">
        <f t="shared" ref="X312" si="2429">F312/W312</f>
        <v>1.3586136102892337E-2</v>
      </c>
      <c r="Y312">
        <f t="shared" ref="Y312" si="2430">E312-E311</f>
        <v>51</v>
      </c>
      <c r="Z312">
        <v>2481</v>
      </c>
      <c r="AA312">
        <v>1498</v>
      </c>
      <c r="AB312">
        <v>13962</v>
      </c>
      <c r="AC312">
        <v>2248</v>
      </c>
      <c r="AD312">
        <v>1245</v>
      </c>
      <c r="AE312">
        <v>12541</v>
      </c>
      <c r="AF312">
        <v>48</v>
      </c>
      <c r="AG312">
        <v>24</v>
      </c>
      <c r="AH312">
        <v>242</v>
      </c>
      <c r="AI312">
        <f t="shared" ref="AI312" si="2431">Z312-AC312-AF312</f>
        <v>185</v>
      </c>
      <c r="AJ312">
        <f t="shared" ref="AJ312" si="2432">AA312-AD312-AG312</f>
        <v>229</v>
      </c>
      <c r="AK312">
        <f t="shared" ref="AK312" si="2433">AB312-AE312-AH312</f>
        <v>1179</v>
      </c>
      <c r="AL312">
        <v>16</v>
      </c>
      <c r="AM312">
        <v>16</v>
      </c>
      <c r="AN312">
        <v>57</v>
      </c>
      <c r="AS312">
        <f t="shared" ref="AS312" si="2434">BM312-BM311</f>
        <v>23271</v>
      </c>
      <c r="AT312">
        <f t="shared" ref="AT312" si="2435">BO312-BO311</f>
        <v>1403</v>
      </c>
      <c r="AU312">
        <f t="shared" ref="AU312" si="2436">AT312/AS312</f>
        <v>6.0289630871041208E-2</v>
      </c>
      <c r="AV312">
        <f t="shared" ref="AV312" si="2437">BQ312-BQ311</f>
        <v>290</v>
      </c>
      <c r="AW312">
        <f t="shared" ref="AW312" si="2438">BS312-BS311</f>
        <v>11</v>
      </c>
      <c r="AX312">
        <f t="shared" ref="AX312" si="2439">BY312-BY311</f>
        <v>11302</v>
      </c>
      <c r="AY312">
        <f t="shared" ref="AY312" si="2440">CA312-CA311</f>
        <v>78</v>
      </c>
      <c r="AZ312">
        <f t="shared" ref="AZ312" si="2441">BU312-BU311</f>
        <v>143</v>
      </c>
      <c r="BA312">
        <f t="shared" ref="BA312" si="2442">BW312-BW311</f>
        <v>5</v>
      </c>
      <c r="BB312">
        <f t="shared" ref="BB312" si="2443">AW312/AV312</f>
        <v>3.793103448275862E-2</v>
      </c>
      <c r="BC312">
        <f t="shared" ref="BC312" si="2444">AY312/AX312</f>
        <v>6.9014333746239605E-3</v>
      </c>
      <c r="BD312">
        <f t="shared" ref="BD312" si="2445">AZ312/AY312</f>
        <v>1.8333333333333333</v>
      </c>
      <c r="BE312">
        <f t="shared" ref="BE312" si="2446">SUM(AT306:AT312)/SUM(AS306:AS312)</f>
        <v>6.8581605848913901E-2</v>
      </c>
      <c r="BF312">
        <f t="shared" ref="BF312" si="2447">SUM(AT299:AT312)/SUM(AS299:AS312)</f>
        <v>7.3028468457076015E-2</v>
      </c>
      <c r="BG312">
        <f t="shared" ref="BG312" si="2448">SUM(AW306:AW312)/SUM(AV306:AV312)</f>
        <v>6.4648117839607208E-2</v>
      </c>
      <c r="BH312">
        <f t="shared" ref="BH312" si="2449">SUM(AY306:AY312)/SUM(AX306:AX312)</f>
        <v>7.0092697999674741E-2</v>
      </c>
      <c r="BI312">
        <f t="shared" ref="BI312" si="2450">SUM(BA306:BA312)/SUM(AZ306:AZ312)</f>
        <v>5.0328227571115977E-2</v>
      </c>
      <c r="BJ312" s="20">
        <v>0.08</v>
      </c>
      <c r="BK312" s="20">
        <v>0.1</v>
      </c>
      <c r="BL312" s="20">
        <v>0.12</v>
      </c>
      <c r="BM312" s="20">
        <v>3466465</v>
      </c>
      <c r="BN312" s="20">
        <v>1439736</v>
      </c>
      <c r="BO312" s="20">
        <v>335371</v>
      </c>
      <c r="BP312" s="20">
        <v>310578</v>
      </c>
      <c r="BQ312" s="20">
        <v>26617</v>
      </c>
      <c r="BR312" s="20">
        <v>10289</v>
      </c>
      <c r="BS312" s="20">
        <v>2597</v>
      </c>
      <c r="BT312" s="20">
        <v>2481</v>
      </c>
      <c r="BU312" s="20">
        <v>20789</v>
      </c>
      <c r="BV312" s="20">
        <v>6034</v>
      </c>
      <c r="BW312" s="20">
        <v>1573</v>
      </c>
      <c r="BX312" s="20">
        <v>1498</v>
      </c>
      <c r="BY312" s="20">
        <v>154176</v>
      </c>
      <c r="BZ312" s="20">
        <v>60641</v>
      </c>
      <c r="CA312" s="20">
        <v>15210</v>
      </c>
      <c r="CB312" s="20">
        <v>13962</v>
      </c>
    </row>
    <row r="313" spans="1:80" x14ac:dyDescent="0.35">
      <c r="A313" s="14">
        <f t="shared" si="2388"/>
        <v>44219</v>
      </c>
      <c r="B313" s="9">
        <v>1444457</v>
      </c>
      <c r="C313">
        <v>311964</v>
      </c>
      <c r="D313">
        <v>273188</v>
      </c>
      <c r="E313" s="9">
        <v>4478</v>
      </c>
      <c r="F313" s="9">
        <v>419</v>
      </c>
      <c r="H313">
        <v>76</v>
      </c>
      <c r="I313">
        <v>64</v>
      </c>
      <c r="J313">
        <v>80</v>
      </c>
      <c r="K313">
        <v>15</v>
      </c>
      <c r="L313">
        <v>15</v>
      </c>
      <c r="M313">
        <f t="shared" ref="M313" si="2451">-(J313-J312)+L313</f>
        <v>24</v>
      </c>
      <c r="N313" s="7">
        <f t="shared" ref="N313" si="2452">B313-C313</f>
        <v>1132493</v>
      </c>
      <c r="O313" s="4">
        <f t="shared" ref="O313" si="2453">C313/B313</f>
        <v>0.21597319961757255</v>
      </c>
      <c r="R313">
        <f t="shared" ref="R313" si="2454">C313-C312</f>
        <v>1386</v>
      </c>
      <c r="S313">
        <f t="shared" ref="S313" si="2455">N313-N312</f>
        <v>3335</v>
      </c>
      <c r="T313" s="8">
        <f t="shared" ref="T313" si="2456">R313/V313</f>
        <v>0.2935818682482525</v>
      </c>
      <c r="U313" s="8">
        <f t="shared" ref="U313" si="2457">SUM(R307:R313)/SUM(V307:V313)</f>
        <v>0.30724308222936425</v>
      </c>
      <c r="V313">
        <f t="shared" ref="V313" si="2458">B313-B312</f>
        <v>4721</v>
      </c>
      <c r="W313">
        <f t="shared" ref="W313" si="2459">C313-D313-E313</f>
        <v>34298</v>
      </c>
      <c r="X313" s="3">
        <f t="shared" ref="X313" si="2460">F313/W313</f>
        <v>1.2216455770015745E-2</v>
      </c>
      <c r="Y313">
        <f t="shared" ref="Y313" si="2461">E313-E312</f>
        <v>33</v>
      </c>
      <c r="Z313">
        <v>2495</v>
      </c>
      <c r="AA313">
        <v>1509</v>
      </c>
      <c r="AB313">
        <v>14042</v>
      </c>
      <c r="AC313">
        <v>2253</v>
      </c>
      <c r="AD313">
        <v>1246</v>
      </c>
      <c r="AE313">
        <v>12563</v>
      </c>
      <c r="AF313">
        <v>48</v>
      </c>
      <c r="AG313">
        <v>24</v>
      </c>
      <c r="AH313">
        <v>243</v>
      </c>
      <c r="AI313">
        <f t="shared" ref="AI313" si="2462">Z313-AC313-AF313</f>
        <v>194</v>
      </c>
      <c r="AJ313">
        <f t="shared" ref="AJ313" si="2463">AA313-AD313-AG313</f>
        <v>239</v>
      </c>
      <c r="AK313">
        <f t="shared" ref="AK313" si="2464">AB313-AE313-AH313</f>
        <v>1236</v>
      </c>
      <c r="AL313">
        <v>16</v>
      </c>
      <c r="AM313">
        <v>16</v>
      </c>
      <c r="AN313">
        <v>52</v>
      </c>
      <c r="AS313">
        <f t="shared" ref="AS313" si="2465">BM313-BM312</f>
        <v>22782</v>
      </c>
      <c r="AT313">
        <f t="shared" ref="AT313" si="2466">BO313-BO312</f>
        <v>1500</v>
      </c>
      <c r="AU313">
        <f t="shared" ref="AU313" si="2467">AT313/AS313</f>
        <v>6.5841453779299453E-2</v>
      </c>
      <c r="AV313">
        <f t="shared" ref="AV313" si="2468">BQ313-BQ312</f>
        <v>259</v>
      </c>
      <c r="AW313">
        <f t="shared" ref="AW313" si="2469">BS313-BS312</f>
        <v>12</v>
      </c>
      <c r="AX313">
        <f t="shared" ref="AX313" si="2470">BY313-BY312</f>
        <v>1035</v>
      </c>
      <c r="AY313">
        <f t="shared" ref="AY313" si="2471">CA313-CA312</f>
        <v>87</v>
      </c>
      <c r="AZ313">
        <f t="shared" ref="AZ313" si="2472">BU313-BU312</f>
        <v>189</v>
      </c>
      <c r="BA313">
        <f t="shared" ref="BA313" si="2473">BW313-BW312</f>
        <v>13</v>
      </c>
      <c r="BB313">
        <f t="shared" ref="BB313" si="2474">AW313/AV313</f>
        <v>4.633204633204633E-2</v>
      </c>
      <c r="BC313">
        <f t="shared" ref="BC313" si="2475">AY313/AX313</f>
        <v>8.4057971014492749E-2</v>
      </c>
      <c r="BD313">
        <f t="shared" ref="BD313" si="2476">AZ313/AY313</f>
        <v>2.1724137931034484</v>
      </c>
      <c r="BE313">
        <f t="shared" ref="BE313" si="2477">SUM(AT307:AT313)/SUM(AS307:AS313)</f>
        <v>6.8020533286130377E-2</v>
      </c>
      <c r="BF313">
        <f t="shared" ref="BF313" si="2478">SUM(AT300:AT313)/SUM(AS300:AS313)</f>
        <v>7.1998987433896447E-2</v>
      </c>
      <c r="BG313">
        <f t="shared" ref="BG313" si="2479">SUM(AW307:AW313)/SUM(AV307:AV313)</f>
        <v>5.7515337423312884E-2</v>
      </c>
      <c r="BH313">
        <f t="shared" ref="BH313" si="2480">SUM(AY307:AY313)/SUM(AX307:AX313)</f>
        <v>8.0523672883787659E-2</v>
      </c>
      <c r="BI313">
        <f t="shared" ref="BI313" si="2481">SUM(BA307:BA313)/SUM(AZ307:AZ313)</f>
        <v>5.641592920353982E-2</v>
      </c>
      <c r="BJ313" s="20">
        <v>0.08</v>
      </c>
      <c r="BK313" s="20">
        <v>0.1</v>
      </c>
      <c r="BL313" s="20">
        <v>0.12</v>
      </c>
      <c r="BM313" s="20">
        <v>3489247</v>
      </c>
      <c r="BN313" s="20">
        <v>1444457</v>
      </c>
      <c r="BO313" s="20">
        <v>336871</v>
      </c>
      <c r="BP313" s="20">
        <v>311964</v>
      </c>
      <c r="BQ313" s="20">
        <v>26876</v>
      </c>
      <c r="BR313" s="20">
        <v>10363</v>
      </c>
      <c r="BS313" s="20">
        <v>2609</v>
      </c>
      <c r="BT313" s="20">
        <v>2495</v>
      </c>
      <c r="BU313" s="20">
        <v>20978</v>
      </c>
      <c r="BV313" s="20">
        <v>6058</v>
      </c>
      <c r="BW313" s="20">
        <v>1586</v>
      </c>
      <c r="BX313" s="20">
        <v>1509</v>
      </c>
      <c r="BY313" s="20">
        <v>155211</v>
      </c>
      <c r="BZ313" s="20">
        <v>60869</v>
      </c>
      <c r="CA313" s="20">
        <v>15297</v>
      </c>
      <c r="CB313" s="20">
        <v>14042</v>
      </c>
    </row>
    <row r="314" spans="1:80" x14ac:dyDescent="0.35">
      <c r="A314" s="14">
        <f t="shared" si="2388"/>
        <v>44220</v>
      </c>
      <c r="B314" s="9">
        <v>1447206</v>
      </c>
      <c r="C314">
        <v>312807</v>
      </c>
      <c r="D314">
        <v>274099</v>
      </c>
      <c r="E314" s="9">
        <v>4487</v>
      </c>
      <c r="F314" s="9">
        <v>382</v>
      </c>
      <c r="H314">
        <v>79</v>
      </c>
      <c r="I314">
        <v>51</v>
      </c>
      <c r="J314">
        <v>75</v>
      </c>
      <c r="K314">
        <v>14</v>
      </c>
      <c r="L314">
        <v>14</v>
      </c>
      <c r="M314">
        <f t="shared" ref="M314" si="2482">-(J314-J313)+L314</f>
        <v>19</v>
      </c>
      <c r="N314" s="7">
        <f t="shared" ref="N314" si="2483">B314-C314</f>
        <v>1134399</v>
      </c>
      <c r="O314" s="4">
        <f t="shared" ref="O314" si="2484">C314/B314</f>
        <v>0.21614545545001887</v>
      </c>
      <c r="R314">
        <f t="shared" ref="R314" si="2485">C314-C313</f>
        <v>843</v>
      </c>
      <c r="S314">
        <f t="shared" ref="S314" si="2486">N314-N313</f>
        <v>1906</v>
      </c>
      <c r="T314" s="8">
        <f t="shared" ref="T314" si="2487">R314/V314</f>
        <v>0.30665696616951621</v>
      </c>
      <c r="U314" s="8">
        <f t="shared" ref="U314" si="2488">SUM(R308:R314)/SUM(V308:V314)</f>
        <v>0.30937937470835275</v>
      </c>
      <c r="V314">
        <f t="shared" ref="V314" si="2489">B314-B313</f>
        <v>2749</v>
      </c>
      <c r="W314">
        <f t="shared" ref="W314" si="2490">C314-D314-E314</f>
        <v>34221</v>
      </c>
      <c r="X314" s="3">
        <f t="shared" ref="X314" si="2491">F314/W314</f>
        <v>1.1162736331492359E-2</v>
      </c>
      <c r="Y314">
        <f t="shared" ref="Y314" si="2492">E314-E313</f>
        <v>9</v>
      </c>
      <c r="Z314">
        <v>2498</v>
      </c>
      <c r="AA314">
        <v>1513</v>
      </c>
      <c r="AB314">
        <v>14078</v>
      </c>
      <c r="AC314">
        <v>2257</v>
      </c>
      <c r="AD314">
        <v>1248</v>
      </c>
      <c r="AE314">
        <v>12584</v>
      </c>
      <c r="AF314">
        <v>48</v>
      </c>
      <c r="AG314">
        <v>24</v>
      </c>
      <c r="AH314">
        <v>243</v>
      </c>
      <c r="AI314">
        <f t="shared" ref="AI314" si="2493">Z314-AC314-AF314</f>
        <v>193</v>
      </c>
      <c r="AJ314">
        <f t="shared" ref="AJ314" si="2494">AA314-AD314-AG314</f>
        <v>241</v>
      </c>
      <c r="AK314">
        <f t="shared" ref="AK314" si="2495">AB314-AE314-AH314</f>
        <v>1251</v>
      </c>
      <c r="AL314">
        <v>16</v>
      </c>
      <c r="AM314">
        <v>16</v>
      </c>
      <c r="AN314">
        <v>52</v>
      </c>
      <c r="AS314">
        <f t="shared" ref="AS314" si="2496">BM314-BM313</f>
        <v>9168</v>
      </c>
      <c r="AT314">
        <f t="shared" ref="AT314" si="2497">BO314-BO313</f>
        <v>914</v>
      </c>
      <c r="AU314">
        <f t="shared" ref="AU314" si="2498">AT314/AS314</f>
        <v>9.9694589877835957E-2</v>
      </c>
      <c r="AV314">
        <f t="shared" ref="AV314" si="2499">BQ314-BQ313</f>
        <v>46</v>
      </c>
      <c r="AW314">
        <f t="shared" ref="AW314" si="2500">BS314-BS313</f>
        <v>5</v>
      </c>
      <c r="AX314">
        <f t="shared" ref="AX314" si="2501">BY314-BY313</f>
        <v>372</v>
      </c>
      <c r="AY314">
        <f t="shared" ref="AY314" si="2502">CA314-CA313</f>
        <v>38</v>
      </c>
      <c r="AZ314">
        <f t="shared" ref="AZ314" si="2503">BU314-BU313</f>
        <v>49</v>
      </c>
      <c r="BA314">
        <f t="shared" ref="BA314" si="2504">BW314-BW313</f>
        <v>4</v>
      </c>
      <c r="BB314">
        <f t="shared" ref="BB314" si="2505">AW314/AV314</f>
        <v>0.10869565217391304</v>
      </c>
      <c r="BC314">
        <f t="shared" ref="BC314" si="2506">AY314/AX314</f>
        <v>0.10215053763440861</v>
      </c>
      <c r="BD314">
        <f t="shared" ref="BD314" si="2507">AZ314/AY314</f>
        <v>1.2894736842105263</v>
      </c>
      <c r="BE314">
        <f t="shared" ref="BE314" si="2508">SUM(AT308:AT314)/SUM(AS308:AS314)</f>
        <v>6.8320160622091911E-2</v>
      </c>
      <c r="BF314">
        <f t="shared" ref="BF314" si="2509">SUM(AT301:AT314)/SUM(AS301:AS314)</f>
        <v>7.0670120815243029E-2</v>
      </c>
      <c r="BG314">
        <f t="shared" ref="BG314" si="2510">SUM(AW308:AW314)/SUM(AV308:AV314)</f>
        <v>5.9541984732824425E-2</v>
      </c>
      <c r="BH314">
        <f t="shared" ref="BH314" si="2511">SUM(AY308:AY314)/SUM(AX308:AX314)</f>
        <v>7.9288888888888895E-2</v>
      </c>
      <c r="BI314">
        <f t="shared" ref="BI314" si="2512">SUM(BA308:BA314)/SUM(AZ308:AZ314)</f>
        <v>5.2631578947368418E-2</v>
      </c>
      <c r="BJ314" s="20">
        <v>0.08</v>
      </c>
      <c r="BK314" s="20">
        <v>0.11</v>
      </c>
      <c r="BL314" s="20">
        <v>0.12</v>
      </c>
      <c r="BM314" s="20">
        <v>3498415</v>
      </c>
      <c r="BN314" s="20">
        <v>1447206</v>
      </c>
      <c r="BO314" s="20">
        <v>337785</v>
      </c>
      <c r="BP314" s="20">
        <v>312807</v>
      </c>
      <c r="BQ314" s="20">
        <v>26922</v>
      </c>
      <c r="BR314" s="20">
        <v>10373</v>
      </c>
      <c r="BS314" s="20">
        <v>2614</v>
      </c>
      <c r="BT314" s="20">
        <v>2498</v>
      </c>
      <c r="BU314" s="20">
        <v>21027</v>
      </c>
      <c r="BV314" s="20">
        <v>6071</v>
      </c>
      <c r="BW314" s="20">
        <v>1590</v>
      </c>
      <c r="BX314" s="20">
        <v>1513</v>
      </c>
      <c r="BY314" s="20">
        <v>155583</v>
      </c>
      <c r="BZ314" s="20">
        <v>60983</v>
      </c>
      <c r="CA314" s="20">
        <v>15335</v>
      </c>
      <c r="CB314" s="20">
        <v>14078</v>
      </c>
    </row>
    <row r="315" spans="1:80" x14ac:dyDescent="0.35">
      <c r="A315" s="14">
        <f t="shared" si="2388"/>
        <v>44221</v>
      </c>
      <c r="B315" s="9">
        <v>1448928</v>
      </c>
      <c r="C315">
        <v>313238</v>
      </c>
      <c r="D315">
        <v>274730</v>
      </c>
      <c r="E315" s="9">
        <v>4488</v>
      </c>
      <c r="F315" s="9">
        <v>383</v>
      </c>
      <c r="H315">
        <v>78</v>
      </c>
      <c r="I315">
        <v>40</v>
      </c>
      <c r="J315">
        <v>70</v>
      </c>
      <c r="K315">
        <v>14</v>
      </c>
      <c r="L315">
        <v>6</v>
      </c>
      <c r="M315">
        <f t="shared" ref="M315" si="2513">-(J315-J314)+L315</f>
        <v>11</v>
      </c>
      <c r="N315" s="7">
        <f t="shared" ref="N315" si="2514">B315-C315</f>
        <v>1135690</v>
      </c>
      <c r="O315" s="4">
        <f t="shared" ref="O315" si="2515">C315/B315</f>
        <v>0.21618603546898121</v>
      </c>
      <c r="R315">
        <f t="shared" ref="R315" si="2516">C315-C314</f>
        <v>431</v>
      </c>
      <c r="S315">
        <f t="shared" ref="S315" si="2517">N315-N314</f>
        <v>1291</v>
      </c>
      <c r="T315" s="8">
        <f t="shared" ref="T315" si="2518">R315/V315</f>
        <v>0.25029036004645761</v>
      </c>
      <c r="U315" s="8">
        <f t="shared" ref="U315" si="2519">SUM(R309:R315)/SUM(V309:V315)</f>
        <v>0.30631011927664487</v>
      </c>
      <c r="V315">
        <f t="shared" ref="V315" si="2520">B315-B314</f>
        <v>1722</v>
      </c>
      <c r="W315">
        <f t="shared" ref="W315" si="2521">C315-D315-E315</f>
        <v>34020</v>
      </c>
      <c r="X315" s="3">
        <f t="shared" ref="X315" si="2522">F315/W315</f>
        <v>1.1258083480305702E-2</v>
      </c>
      <c r="Y315">
        <f t="shared" ref="Y315" si="2523">E315-E314</f>
        <v>1</v>
      </c>
      <c r="Z315">
        <v>2501</v>
      </c>
      <c r="AA315">
        <v>1518</v>
      </c>
      <c r="AB315">
        <v>14094</v>
      </c>
      <c r="AC315">
        <v>2263</v>
      </c>
      <c r="AD315">
        <v>1249</v>
      </c>
      <c r="AE315">
        <v>12616</v>
      </c>
      <c r="AF315">
        <v>48</v>
      </c>
      <c r="AG315">
        <v>24</v>
      </c>
      <c r="AH315">
        <v>243</v>
      </c>
      <c r="AI315">
        <f t="shared" ref="AI315" si="2524">Z315-AC315-AF315</f>
        <v>190</v>
      </c>
      <c r="AJ315">
        <f t="shared" ref="AJ315" si="2525">AA315-AD315-AG315</f>
        <v>245</v>
      </c>
      <c r="AK315">
        <f t="shared" ref="AK315" si="2526">AB315-AE315-AH315</f>
        <v>1235</v>
      </c>
      <c r="AL315">
        <v>16</v>
      </c>
      <c r="AM315">
        <v>16</v>
      </c>
      <c r="AN315">
        <v>24</v>
      </c>
      <c r="AS315">
        <f t="shared" ref="AS315" si="2527">BM315-BM314</f>
        <v>5978</v>
      </c>
      <c r="AT315">
        <f t="shared" ref="AT315" si="2528">BO315-BO314</f>
        <v>470</v>
      </c>
      <c r="AU315">
        <f t="shared" ref="AU315" si="2529">AT315/AS315</f>
        <v>7.8621612579458017E-2</v>
      </c>
      <c r="AV315">
        <f t="shared" ref="AV315" si="2530">BQ315-BQ314</f>
        <v>35</v>
      </c>
      <c r="AW315">
        <f t="shared" ref="AW315" si="2531">BS315-BS314</f>
        <v>1</v>
      </c>
      <c r="AX315">
        <f t="shared" ref="AX315" si="2532">BY315-BY314</f>
        <v>254</v>
      </c>
      <c r="AY315">
        <f t="shared" ref="AY315" si="2533">CA315-CA314</f>
        <v>13</v>
      </c>
      <c r="AZ315">
        <f t="shared" ref="AZ315" si="2534">BU315-BU314</f>
        <v>56</v>
      </c>
      <c r="BA315">
        <f t="shared" ref="BA315" si="2535">BW315-BW314</f>
        <v>5</v>
      </c>
      <c r="BB315">
        <f t="shared" ref="BB315" si="2536">AW315/AV315</f>
        <v>2.8571428571428571E-2</v>
      </c>
      <c r="BC315">
        <f t="shared" ref="BC315" si="2537">AY315/AX315</f>
        <v>5.1181102362204724E-2</v>
      </c>
      <c r="BD315">
        <f t="shared" ref="BD315" si="2538">AZ315/AY315</f>
        <v>4.3076923076923075</v>
      </c>
      <c r="BE315">
        <f t="shared" ref="BE315" si="2539">SUM(AT309:AT315)/SUM(AS309:AS315)</f>
        <v>6.8060301189572264E-2</v>
      </c>
      <c r="BF315">
        <f t="shared" ref="BF315" si="2540">SUM(AT302:AT315)/SUM(AS302:AS315)</f>
        <v>7.0697793289619754E-2</v>
      </c>
      <c r="BG315">
        <f t="shared" ref="BG315" si="2541">SUM(AW309:AW315)/SUM(AV309:AV315)</f>
        <v>5.7619408642911298E-2</v>
      </c>
      <c r="BH315">
        <f t="shared" ref="BH315" si="2542">SUM(AY309:AY315)/SUM(AX309:AX315)</f>
        <v>8.0827732578705347E-2</v>
      </c>
      <c r="BI315">
        <f t="shared" ref="BI315" si="2543">SUM(BA309:BA315)/SUM(AZ309:AZ315)</f>
        <v>5.573080967402734E-2</v>
      </c>
      <c r="BJ315" s="20">
        <v>0.08</v>
      </c>
      <c r="BK315" s="20">
        <v>0.11</v>
      </c>
      <c r="BL315" s="20">
        <v>0.12</v>
      </c>
      <c r="BM315" s="20">
        <v>3504393</v>
      </c>
      <c r="BN315" s="20">
        <v>1448928</v>
      </c>
      <c r="BO315" s="20">
        <v>338255</v>
      </c>
      <c r="BP315" s="20">
        <v>313238</v>
      </c>
      <c r="BQ315" s="20">
        <v>26957</v>
      </c>
      <c r="BR315" s="20">
        <v>10385</v>
      </c>
      <c r="BS315" s="20">
        <v>2615</v>
      </c>
      <c r="BT315" s="20">
        <v>2501</v>
      </c>
      <c r="BU315" s="20">
        <v>21083</v>
      </c>
      <c r="BV315" s="20">
        <v>6078</v>
      </c>
      <c r="BW315" s="20">
        <v>1595</v>
      </c>
      <c r="BX315" s="20">
        <v>1518</v>
      </c>
      <c r="BY315" s="20">
        <v>155837</v>
      </c>
      <c r="BZ315" s="20">
        <v>61043</v>
      </c>
      <c r="CA315" s="20">
        <v>15348</v>
      </c>
      <c r="CB315" s="20">
        <v>14094</v>
      </c>
    </row>
    <row r="316" spans="1:80" x14ac:dyDescent="0.35">
      <c r="A316" s="14">
        <f t="shared" si="2388"/>
        <v>44222</v>
      </c>
      <c r="B316" s="9">
        <v>1451973</v>
      </c>
      <c r="C316">
        <v>314058</v>
      </c>
      <c r="D316">
        <v>276447</v>
      </c>
      <c r="E316" s="9">
        <v>4488</v>
      </c>
      <c r="F316" s="9">
        <v>415</v>
      </c>
      <c r="H316">
        <v>78</v>
      </c>
      <c r="I316">
        <v>49</v>
      </c>
      <c r="J316">
        <v>80</v>
      </c>
      <c r="K316">
        <v>14</v>
      </c>
      <c r="L316">
        <v>13</v>
      </c>
      <c r="M316">
        <f t="shared" ref="M316" si="2544">-(J316-J315)+L316</f>
        <v>3</v>
      </c>
      <c r="N316" s="7">
        <f t="shared" ref="N316" si="2545">B316-C316</f>
        <v>1137915</v>
      </c>
      <c r="O316" s="4">
        <f t="shared" ref="O316" si="2546">C316/B316</f>
        <v>0.21629741048903803</v>
      </c>
      <c r="R316">
        <f t="shared" ref="R316" si="2547">C316-C315</f>
        <v>820</v>
      </c>
      <c r="S316">
        <f t="shared" ref="S316" si="2548">N316-N315</f>
        <v>2225</v>
      </c>
      <c r="T316" s="8">
        <f t="shared" ref="T316" si="2549">R316/V316</f>
        <v>0.26929392446633826</v>
      </c>
      <c r="U316" s="8">
        <f t="shared" ref="U316" si="2550">SUM(R310:R316)/SUM(V310:V316)</f>
        <v>0.30354439225125202</v>
      </c>
      <c r="V316">
        <f t="shared" ref="V316" si="2551">B316-B315</f>
        <v>3045</v>
      </c>
      <c r="W316">
        <f t="shared" ref="W316" si="2552">C316-D316-E316</f>
        <v>33123</v>
      </c>
      <c r="X316" s="3">
        <f t="shared" ref="X316" si="2553">F316/W316</f>
        <v>1.2529058358240497E-2</v>
      </c>
      <c r="Y316">
        <f t="shared" ref="Y316" si="2554">E316-E315</f>
        <v>0</v>
      </c>
      <c r="Z316">
        <v>2504</v>
      </c>
      <c r="AA316">
        <v>1523</v>
      </c>
      <c r="AB316">
        <v>14128</v>
      </c>
      <c r="AC316">
        <v>2249</v>
      </c>
      <c r="AD316">
        <v>1253</v>
      </c>
      <c r="AE316">
        <v>12659</v>
      </c>
      <c r="AF316">
        <v>48</v>
      </c>
      <c r="AG316">
        <v>24</v>
      </c>
      <c r="AH316">
        <v>243</v>
      </c>
      <c r="AI316">
        <f t="shared" ref="AI316" si="2555">Z316-AC316-AF316</f>
        <v>207</v>
      </c>
      <c r="AJ316">
        <f t="shared" ref="AJ316" si="2556">AA316-AD316-AG316</f>
        <v>246</v>
      </c>
      <c r="AK316">
        <f t="shared" ref="AK316" si="2557">AB316-AE316-AH316</f>
        <v>1226</v>
      </c>
      <c r="AL316">
        <v>16</v>
      </c>
      <c r="AM316">
        <v>16</v>
      </c>
      <c r="AN316">
        <v>32</v>
      </c>
      <c r="AS316">
        <f t="shared" ref="AS316" si="2558">BM316-BM315</f>
        <v>20876</v>
      </c>
      <c r="AT316">
        <f t="shared" ref="AT316" si="2559">BO316-BO315</f>
        <v>902</v>
      </c>
      <c r="AU316">
        <f t="shared" ref="AU316" si="2560">AT316/AS316</f>
        <v>4.3207511017436293E-2</v>
      </c>
      <c r="AV316">
        <f t="shared" ref="AV316" si="2561">BQ316-BQ315</f>
        <v>114</v>
      </c>
      <c r="AW316">
        <f t="shared" ref="AW316" si="2562">BS316-BS315</f>
        <v>4</v>
      </c>
      <c r="AX316">
        <f t="shared" ref="AX316" si="2563">BY316-BY315</f>
        <v>1136</v>
      </c>
      <c r="AY316">
        <f t="shared" ref="AY316" si="2564">CA316-CA315</f>
        <v>48</v>
      </c>
      <c r="AZ316">
        <f t="shared" ref="AZ316" si="2565">BU316-BU315</f>
        <v>136</v>
      </c>
      <c r="BA316">
        <f t="shared" ref="BA316" si="2566">BW316-BW315</f>
        <v>6</v>
      </c>
      <c r="BB316">
        <f t="shared" ref="BB316" si="2567">AW316/AV316</f>
        <v>3.5087719298245612E-2</v>
      </c>
      <c r="BC316">
        <f t="shared" ref="BC316" si="2568">AY316/AX316</f>
        <v>4.2253521126760563E-2</v>
      </c>
      <c r="BD316">
        <f t="shared" ref="BD316" si="2569">AZ316/AY316</f>
        <v>2.8333333333333335</v>
      </c>
      <c r="BE316">
        <f t="shared" ref="BE316" si="2570">SUM(AT310:AT316)/SUM(AS310:AS316)</f>
        <v>6.7595051802933501E-2</v>
      </c>
      <c r="BF316">
        <f t="shared" ref="BF316" si="2571">SUM(AT303:AT316)/SUM(AS303:AS316)</f>
        <v>6.9597040199674165E-2</v>
      </c>
      <c r="BG316">
        <f t="shared" ref="BG316" si="2572">SUM(AW310:AW316)/SUM(AV310:AV316)</f>
        <v>6.0113728675873272E-2</v>
      </c>
      <c r="BH316">
        <f t="shared" ref="BH316" si="2573">SUM(AY310:AY316)/SUM(AX310:AX316)</f>
        <v>8.0132681564245814E-2</v>
      </c>
      <c r="BI316">
        <f t="shared" ref="BI316" si="2574">SUM(BA310:BA316)/SUM(AZ310:AZ316)</f>
        <v>6.2571103526734922E-2</v>
      </c>
      <c r="BJ316" s="20">
        <v>7.0000000000000007E-2</v>
      </c>
      <c r="BK316" s="20">
        <v>0.1</v>
      </c>
      <c r="BL316" s="20">
        <v>0.1</v>
      </c>
      <c r="BM316" s="20">
        <v>3525269</v>
      </c>
      <c r="BN316" s="20">
        <v>1451973</v>
      </c>
      <c r="BO316" s="20">
        <v>339157</v>
      </c>
      <c r="BP316" s="20">
        <v>314058</v>
      </c>
      <c r="BQ316" s="20">
        <v>27071</v>
      </c>
      <c r="BR316" s="20">
        <v>10412</v>
      </c>
      <c r="BS316" s="20">
        <v>2619</v>
      </c>
      <c r="BT316" s="20">
        <v>2504</v>
      </c>
      <c r="BU316" s="20">
        <v>21219</v>
      </c>
      <c r="BV316" s="20">
        <v>6098</v>
      </c>
      <c r="BW316" s="20">
        <v>1601</v>
      </c>
      <c r="BX316" s="20">
        <v>1523</v>
      </c>
      <c r="BY316" s="20">
        <v>156973</v>
      </c>
      <c r="BZ316" s="20">
        <v>61199</v>
      </c>
      <c r="CA316" s="20">
        <v>15396</v>
      </c>
      <c r="CB316" s="20">
        <v>14128</v>
      </c>
    </row>
    <row r="317" spans="1:80" x14ac:dyDescent="0.35">
      <c r="A317" s="14">
        <f t="shared" si="2388"/>
        <v>44223</v>
      </c>
      <c r="B317" s="9">
        <v>1455735</v>
      </c>
      <c r="C317">
        <v>315152</v>
      </c>
      <c r="D317">
        <v>277831</v>
      </c>
      <c r="E317" s="9">
        <v>4492</v>
      </c>
      <c r="F317" s="9">
        <v>408</v>
      </c>
      <c r="H317">
        <v>81</v>
      </c>
      <c r="I317">
        <v>76</v>
      </c>
      <c r="J317">
        <v>75</v>
      </c>
      <c r="K317">
        <v>14</v>
      </c>
      <c r="L317">
        <v>17</v>
      </c>
      <c r="M317">
        <f t="shared" ref="M317" si="2575">-(J317-J316)+L317</f>
        <v>22</v>
      </c>
      <c r="N317" s="7">
        <f t="shared" ref="N317" si="2576">B317-C317</f>
        <v>1140583</v>
      </c>
      <c r="O317" s="4">
        <f t="shared" ref="O317" si="2577">C317/B317</f>
        <v>0.21648995181128433</v>
      </c>
      <c r="R317">
        <f t="shared" ref="R317" si="2578">C317-C316</f>
        <v>1094</v>
      </c>
      <c r="S317">
        <f t="shared" ref="S317" si="2579">N317-N316</f>
        <v>2668</v>
      </c>
      <c r="T317" s="8">
        <f t="shared" ref="T317" si="2580">R317/V317</f>
        <v>0.29080276448697501</v>
      </c>
      <c r="U317" s="8">
        <f t="shared" ref="U317" si="2581">SUM(R311:R317)/SUM(V311:V317)</f>
        <v>0.29892761394101874</v>
      </c>
      <c r="V317">
        <f t="shared" ref="V317" si="2582">B317-B316</f>
        <v>3762</v>
      </c>
      <c r="W317">
        <f t="shared" ref="W317" si="2583">C317-D317-E317</f>
        <v>32829</v>
      </c>
      <c r="X317" s="3">
        <f t="shared" ref="X317" si="2584">F317/W317</f>
        <v>1.2428036187517134E-2</v>
      </c>
      <c r="Y317">
        <f t="shared" ref="Y317" si="2585">E317-E316</f>
        <v>4</v>
      </c>
      <c r="Z317">
        <v>2510</v>
      </c>
      <c r="AA317">
        <v>1526</v>
      </c>
      <c r="AB317">
        <v>14187</v>
      </c>
      <c r="AC317">
        <v>2256</v>
      </c>
      <c r="AD317">
        <v>1260</v>
      </c>
      <c r="AE317">
        <v>12721</v>
      </c>
      <c r="AF317">
        <v>48</v>
      </c>
      <c r="AG317">
        <v>24</v>
      </c>
      <c r="AH317">
        <v>243</v>
      </c>
      <c r="AI317">
        <f t="shared" ref="AI317" si="2586">Z317-AC317-AF317</f>
        <v>206</v>
      </c>
      <c r="AJ317">
        <f t="shared" ref="AJ317" si="2587">AA317-AD317-AG317</f>
        <v>242</v>
      </c>
      <c r="AK317">
        <f t="shared" ref="AK317" si="2588">AB317-AE317-AH317</f>
        <v>1223</v>
      </c>
      <c r="AL317">
        <v>15</v>
      </c>
      <c r="AM317">
        <v>15</v>
      </c>
      <c r="AN317">
        <v>34</v>
      </c>
      <c r="AS317">
        <f t="shared" ref="AS317" si="2589">BM317-BM316</f>
        <v>19151</v>
      </c>
      <c r="AT317">
        <f t="shared" ref="AT317" si="2590">BO317-BO316</f>
        <v>1187</v>
      </c>
      <c r="AU317">
        <f t="shared" ref="AU317" si="2591">AT317/AS317</f>
        <v>6.1981097592814997E-2</v>
      </c>
      <c r="AV317">
        <f t="shared" ref="AV317" si="2592">BQ317-BQ316</f>
        <v>153</v>
      </c>
      <c r="AW317">
        <f t="shared" ref="AW317" si="2593">BS317-BS316</f>
        <v>7</v>
      </c>
      <c r="AX317">
        <f t="shared" ref="AX317" si="2594">BY317-BY316</f>
        <v>1163</v>
      </c>
      <c r="AY317">
        <f t="shared" ref="AY317" si="2595">CA317-CA316</f>
        <v>55</v>
      </c>
      <c r="AZ317">
        <f t="shared" ref="AZ317" si="2596">BU317-BU316</f>
        <v>154</v>
      </c>
      <c r="BA317">
        <f t="shared" ref="BA317" si="2597">BW317-BW316</f>
        <v>1</v>
      </c>
      <c r="BB317">
        <f t="shared" ref="BB317" si="2598">AW317/AV317</f>
        <v>4.5751633986928102E-2</v>
      </c>
      <c r="BC317">
        <f t="shared" ref="BC317" si="2599">AY317/AX317</f>
        <v>4.7291487532244193E-2</v>
      </c>
      <c r="BD317">
        <f t="shared" ref="BD317" si="2600">AZ317/AY317</f>
        <v>2.8</v>
      </c>
      <c r="BE317">
        <f t="shared" ref="BE317" si="2601">SUM(AT311:AT317)/SUM(AS311:AS317)</f>
        <v>6.6983784835052629E-2</v>
      </c>
      <c r="BF317">
        <f t="shared" ref="BF317" si="2602">SUM(AT304:AT317)/SUM(AS304:AS317)</f>
        <v>6.7631427133581279E-2</v>
      </c>
      <c r="BG317">
        <f t="shared" ref="BG317" si="2603">SUM(AW311:AW317)/SUM(AV311:AV317)</f>
        <v>5.0861361771944218E-2</v>
      </c>
      <c r="BH317">
        <f t="shared" ref="BH317" si="2604">SUM(AY311:AY317)/SUM(AX311:AX317)</f>
        <v>6.7517956903431764E-2</v>
      </c>
      <c r="BI317">
        <f t="shared" ref="BI317" si="2605">SUM(BA311:BA317)/SUM(AZ311:AZ317)</f>
        <v>4.8888888888888891E-2</v>
      </c>
      <c r="BJ317" s="20">
        <v>7.0000000000000007E-2</v>
      </c>
      <c r="BK317" s="20">
        <v>0.1</v>
      </c>
      <c r="BL317" s="20">
        <v>0.1</v>
      </c>
      <c r="BM317" s="20">
        <v>3544420</v>
      </c>
      <c r="BN317" s="20">
        <v>1455735</v>
      </c>
      <c r="BO317" s="20">
        <v>340344</v>
      </c>
      <c r="BP317" s="20">
        <v>315152</v>
      </c>
      <c r="BQ317" s="20">
        <v>27224</v>
      </c>
      <c r="BR317" s="20">
        <v>10437</v>
      </c>
      <c r="BS317" s="20">
        <v>2626</v>
      </c>
      <c r="BT317" s="20">
        <v>2510</v>
      </c>
      <c r="BU317" s="20">
        <v>21373</v>
      </c>
      <c r="BV317" s="20">
        <v>6112</v>
      </c>
      <c r="BW317" s="20">
        <v>1602</v>
      </c>
      <c r="BX317" s="20">
        <v>1526</v>
      </c>
      <c r="BY317" s="20">
        <v>158136</v>
      </c>
      <c r="BZ317" s="20">
        <v>61369</v>
      </c>
      <c r="CA317" s="20">
        <v>15451</v>
      </c>
      <c r="CB317" s="20">
        <v>14187</v>
      </c>
    </row>
    <row r="318" spans="1:80" x14ac:dyDescent="0.35">
      <c r="A318" s="14">
        <f t="shared" si="2388"/>
        <v>44224</v>
      </c>
      <c r="B318" s="9">
        <v>1459926</v>
      </c>
      <c r="C318">
        <v>316437</v>
      </c>
      <c r="D318">
        <v>279687</v>
      </c>
      <c r="E318" s="9">
        <v>4500</v>
      </c>
      <c r="F318" s="9">
        <v>391</v>
      </c>
      <c r="H318">
        <v>80</v>
      </c>
      <c r="I318">
        <v>52</v>
      </c>
      <c r="J318">
        <v>74</v>
      </c>
      <c r="K318">
        <v>16</v>
      </c>
      <c r="L318">
        <v>13</v>
      </c>
      <c r="M318">
        <f t="shared" ref="M318" si="2606">-(J318-J317)+L318</f>
        <v>14</v>
      </c>
      <c r="N318" s="7">
        <f t="shared" ref="N318" si="2607">B318-C318</f>
        <v>1143489</v>
      </c>
      <c r="O318" s="4">
        <f t="shared" ref="O318" si="2608">C318/B318</f>
        <v>0.21674865712371724</v>
      </c>
      <c r="R318">
        <f t="shared" ref="R318" si="2609">C318-C317</f>
        <v>1285</v>
      </c>
      <c r="S318">
        <f t="shared" ref="S318" si="2610">N318-N317</f>
        <v>2906</v>
      </c>
      <c r="T318" s="8">
        <f t="shared" ref="T318" si="2611">R318/V318</f>
        <v>0.30660940109759005</v>
      </c>
      <c r="U318" s="8">
        <f t="shared" ref="U318" si="2612">SUM(R312:R318)/SUM(V312:V318)</f>
        <v>0.29496788008565311</v>
      </c>
      <c r="V318">
        <f t="shared" ref="V318" si="2613">B318-B317</f>
        <v>4191</v>
      </c>
      <c r="W318">
        <f t="shared" ref="W318" si="2614">C318-D318-E318</f>
        <v>32250</v>
      </c>
      <c r="X318" s="3">
        <f t="shared" ref="X318" si="2615">F318/W318</f>
        <v>1.2124031007751938E-2</v>
      </c>
      <c r="Y318">
        <f t="shared" ref="Y318" si="2616">E318-E317</f>
        <v>8</v>
      </c>
      <c r="Z318">
        <v>2515</v>
      </c>
      <c r="AA318">
        <v>1528</v>
      </c>
      <c r="AB318">
        <v>14251</v>
      </c>
      <c r="AC318">
        <v>2265</v>
      </c>
      <c r="AD318">
        <v>1275</v>
      </c>
      <c r="AE318">
        <v>12772</v>
      </c>
      <c r="AF318">
        <v>48</v>
      </c>
      <c r="AG318">
        <v>24</v>
      </c>
      <c r="AH318">
        <v>243</v>
      </c>
      <c r="AI318">
        <f t="shared" ref="AI318" si="2617">Z318-AC318-AF318</f>
        <v>202</v>
      </c>
      <c r="AJ318">
        <f t="shared" ref="AJ318" si="2618">AA318-AD318-AG318</f>
        <v>229</v>
      </c>
      <c r="AK318">
        <f t="shared" ref="AK318" si="2619">AB318-AE318-AH318</f>
        <v>1236</v>
      </c>
      <c r="AL318">
        <v>12</v>
      </c>
      <c r="AM318">
        <v>12</v>
      </c>
      <c r="AN318">
        <v>29</v>
      </c>
      <c r="AS318">
        <f t="shared" ref="AS318" si="2620">BM318-BM317</f>
        <v>20431</v>
      </c>
      <c r="AT318">
        <f t="shared" ref="AT318" si="2621">BO318-BO317</f>
        <v>1363</v>
      </c>
      <c r="AU318">
        <f t="shared" ref="AU318" si="2622">AT318/AS318</f>
        <v>6.6712348881601491E-2</v>
      </c>
      <c r="AV318">
        <f t="shared" ref="AV318" si="2623">BQ318-BQ317</f>
        <v>243</v>
      </c>
      <c r="AW318">
        <f t="shared" ref="AW318" si="2624">BS318-BS317</f>
        <v>6</v>
      </c>
      <c r="AX318">
        <f t="shared" ref="AX318" si="2625">BY318-BY317</f>
        <v>783</v>
      </c>
      <c r="AY318">
        <f t="shared" ref="AY318" si="2626">CA318-CA317</f>
        <v>67</v>
      </c>
      <c r="AZ318">
        <f t="shared" ref="AZ318" si="2627">BU318-BU317</f>
        <v>122</v>
      </c>
      <c r="BA318">
        <f t="shared" ref="BA318" si="2628">BW318-BW317</f>
        <v>2</v>
      </c>
      <c r="BB318">
        <f t="shared" ref="BB318" si="2629">AW318/AV318</f>
        <v>2.4691358024691357E-2</v>
      </c>
      <c r="BC318">
        <f t="shared" ref="BC318" si="2630">AY318/AX318</f>
        <v>8.5568326947637288E-2</v>
      </c>
      <c r="BD318">
        <f t="shared" ref="BD318" si="2631">AZ318/AY318</f>
        <v>1.8208955223880596</v>
      </c>
      <c r="BE318">
        <f t="shared" ref="BE318" si="2632">SUM(AT312:AT318)/SUM(AS312:AS318)</f>
        <v>6.3613273383364699E-2</v>
      </c>
      <c r="BF318">
        <f t="shared" ref="BF318" si="2633">SUM(AT305:AT318)/SUM(AS305:AS318)</f>
        <v>6.6391212747243758E-2</v>
      </c>
      <c r="BG318">
        <f t="shared" ref="BG318" si="2634">SUM(AW312:AW318)/SUM(AV312:AV318)</f>
        <v>4.0350877192982457E-2</v>
      </c>
      <c r="BH318">
        <f t="shared" ref="BH318" si="2635">SUM(AY312:AY318)/SUM(AX312:AX318)</f>
        <v>2.4057338734808351E-2</v>
      </c>
      <c r="BI318">
        <f t="shared" ref="BI318" si="2636">SUM(BA312:BA318)/SUM(AZ312:AZ318)</f>
        <v>4.2402826855123678E-2</v>
      </c>
      <c r="BJ318" s="20">
        <v>0.06</v>
      </c>
      <c r="BK318" s="20">
        <v>0.1</v>
      </c>
      <c r="BL318" s="20">
        <v>0.09</v>
      </c>
      <c r="BM318" s="20">
        <v>3564851</v>
      </c>
      <c r="BN318" s="20">
        <v>1459926</v>
      </c>
      <c r="BO318" s="20">
        <v>341707</v>
      </c>
      <c r="BP318" s="20">
        <v>316437</v>
      </c>
      <c r="BQ318" s="20">
        <v>27467</v>
      </c>
      <c r="BR318" s="20">
        <v>10470</v>
      </c>
      <c r="BS318" s="20">
        <v>2632</v>
      </c>
      <c r="BT318" s="20">
        <v>2515</v>
      </c>
      <c r="BU318" s="20">
        <v>21495</v>
      </c>
      <c r="BV318" s="20">
        <v>6127</v>
      </c>
      <c r="BW318" s="20">
        <v>1604</v>
      </c>
      <c r="BX318" s="20">
        <v>1528</v>
      </c>
      <c r="BY318" s="20">
        <v>158919</v>
      </c>
      <c r="BZ318" s="20">
        <v>61565</v>
      </c>
      <c r="CA318" s="20">
        <v>15518</v>
      </c>
      <c r="CB318" s="20">
        <v>14251</v>
      </c>
    </row>
    <row r="319" spans="1:80" x14ac:dyDescent="0.35">
      <c r="A319" s="14">
        <f t="shared" si="2388"/>
        <v>44225</v>
      </c>
      <c r="B319" s="9">
        <v>1462822</v>
      </c>
      <c r="C319">
        <v>317124</v>
      </c>
      <c r="D319">
        <v>281205</v>
      </c>
      <c r="E319" s="9">
        <v>4532</v>
      </c>
      <c r="F319" s="9">
        <v>383</v>
      </c>
      <c r="H319">
        <v>82</v>
      </c>
      <c r="I319">
        <v>60</v>
      </c>
      <c r="J319">
        <v>87</v>
      </c>
      <c r="K319">
        <v>17</v>
      </c>
      <c r="L319">
        <v>15</v>
      </c>
      <c r="M319">
        <f t="shared" ref="M319" si="2637">-(J319-J318)+L319</f>
        <v>2</v>
      </c>
      <c r="N319" s="7">
        <f t="shared" ref="N319" si="2638">B319-C319</f>
        <v>1145698</v>
      </c>
      <c r="O319" s="4">
        <f t="shared" ref="O319" si="2639">C319/B319</f>
        <v>0.21678919239661421</v>
      </c>
      <c r="R319">
        <f t="shared" ref="R319" si="2640">C319-C318</f>
        <v>687</v>
      </c>
      <c r="S319">
        <f t="shared" ref="S319" si="2641">N319-N318</f>
        <v>2209</v>
      </c>
      <c r="T319" s="8">
        <f t="shared" ref="T319" si="2642">R319/V319</f>
        <v>0.23722375690607736</v>
      </c>
      <c r="U319" s="8">
        <f t="shared" ref="U319" si="2643">SUM(R313:R319)/SUM(V313:V319)</f>
        <v>0.28354847093476565</v>
      </c>
      <c r="V319">
        <f t="shared" ref="V319" si="2644">B319-B318</f>
        <v>2896</v>
      </c>
      <c r="W319">
        <f t="shared" ref="W319" si="2645">C319-D319-E319</f>
        <v>31387</v>
      </c>
      <c r="X319" s="3">
        <f t="shared" ref="X319" si="2646">F319/W319</f>
        <v>1.2202504221492974E-2</v>
      </c>
      <c r="Y319">
        <f t="shared" ref="Y319" si="2647">E319-E318</f>
        <v>32</v>
      </c>
      <c r="Z319">
        <v>2520</v>
      </c>
      <c r="AA319">
        <v>1528</v>
      </c>
      <c r="AB319">
        <v>14276</v>
      </c>
      <c r="AC319">
        <v>2272</v>
      </c>
      <c r="AD319">
        <v>1286</v>
      </c>
      <c r="AE319">
        <v>12830</v>
      </c>
      <c r="AF319">
        <v>48</v>
      </c>
      <c r="AG319">
        <v>26</v>
      </c>
      <c r="AH319">
        <v>246</v>
      </c>
      <c r="AI319">
        <f t="shared" ref="AI319" si="2648">Z319-AC319-AF319</f>
        <v>200</v>
      </c>
      <c r="AJ319">
        <f t="shared" ref="AJ319" si="2649">AA319-AD319-AG319</f>
        <v>216</v>
      </c>
      <c r="AK319">
        <f t="shared" ref="AK319" si="2650">AB319-AE319-AH319</f>
        <v>1200</v>
      </c>
      <c r="AS319">
        <f t="shared" ref="AS319" si="2651">BM319-BM318</f>
        <v>14707</v>
      </c>
      <c r="AT319">
        <f t="shared" ref="AT319" si="2652">BO319-BO318</f>
        <v>792</v>
      </c>
      <c r="AU319">
        <f t="shared" ref="AU319" si="2653">AT319/AS319</f>
        <v>5.3851907255048619E-2</v>
      </c>
      <c r="AV319">
        <f t="shared" ref="AV319" si="2654">BQ319-BQ318</f>
        <v>156</v>
      </c>
      <c r="AW319">
        <f t="shared" ref="AW319" si="2655">BS319-BS318</f>
        <v>0</v>
      </c>
      <c r="AX319">
        <f t="shared" ref="AX319" si="2656">BY319-BY318</f>
        <v>834</v>
      </c>
      <c r="AY319">
        <f t="shared" ref="AY319" si="2657">CA319-CA318</f>
        <v>39</v>
      </c>
      <c r="AZ319">
        <f t="shared" ref="AZ319" si="2658">BU319-BU318</f>
        <v>72</v>
      </c>
      <c r="BA319">
        <f t="shared" ref="BA319" si="2659">BW319-BW318</f>
        <v>0</v>
      </c>
      <c r="BB319">
        <f t="shared" ref="BB319" si="2660">AW319/AV319</f>
        <v>0</v>
      </c>
      <c r="BC319">
        <f t="shared" ref="BC319" si="2661">AY319/AX319</f>
        <v>4.6762589928057555E-2</v>
      </c>
      <c r="BD319">
        <f t="shared" ref="BD319" si="2662">AZ319/AY319</f>
        <v>1.8461538461538463</v>
      </c>
      <c r="BE319">
        <f t="shared" ref="BE319" si="2663">SUM(AT313:AT319)/SUM(AS313:AS319)</f>
        <v>6.3027773602256545E-2</v>
      </c>
      <c r="BF319">
        <f t="shared" ref="BF319" si="2664">SUM(AT306:AT319)/SUM(AS306:AS319)</f>
        <v>6.5920798454603996E-2</v>
      </c>
      <c r="BG319">
        <f t="shared" ref="BG319" si="2665">SUM(AW313:AW319)/SUM(AV313:AV319)</f>
        <v>3.4791252485089463E-2</v>
      </c>
      <c r="BH319">
        <f t="shared" ref="BH319" si="2666">SUM(AY313:AY319)/SUM(AX313:AX319)</f>
        <v>6.2219831450600678E-2</v>
      </c>
      <c r="BI319">
        <f t="shared" ref="BI319" si="2667">SUM(BA313:BA319)/SUM(AZ313:AZ319)</f>
        <v>3.9845758354755782E-2</v>
      </c>
      <c r="BJ319" s="20">
        <v>0.06</v>
      </c>
      <c r="BK319" s="20">
        <v>0.1</v>
      </c>
      <c r="BL319" s="20">
        <v>0.08</v>
      </c>
      <c r="BM319" s="20">
        <v>3579558</v>
      </c>
      <c r="BN319" s="20">
        <v>1462822</v>
      </c>
      <c r="BO319" s="20">
        <v>342499</v>
      </c>
      <c r="BP319" s="20">
        <v>317124</v>
      </c>
      <c r="BQ319" s="20">
        <v>27623</v>
      </c>
      <c r="BR319" s="20">
        <v>10498</v>
      </c>
      <c r="BS319" s="20">
        <v>2632</v>
      </c>
      <c r="BT319" s="20">
        <v>2520</v>
      </c>
      <c r="BU319" s="20">
        <v>21567</v>
      </c>
      <c r="BV319" s="20">
        <v>6136</v>
      </c>
      <c r="BW319" s="20">
        <v>1604</v>
      </c>
      <c r="BX319" s="20">
        <v>1528</v>
      </c>
      <c r="BY319" s="20">
        <v>159753</v>
      </c>
      <c r="BZ319" s="20">
        <v>61704</v>
      </c>
      <c r="CA319" s="20">
        <v>15557</v>
      </c>
      <c r="CB319" s="20">
        <v>14276</v>
      </c>
    </row>
    <row r="320" spans="1:80" x14ac:dyDescent="0.35">
      <c r="A320" s="14">
        <f t="shared" si="2388"/>
        <v>44226</v>
      </c>
      <c r="B320" s="9">
        <v>1469900</v>
      </c>
      <c r="C320">
        <v>318450</v>
      </c>
      <c r="D320">
        <v>281526</v>
      </c>
      <c r="E320" s="9">
        <v>4577</v>
      </c>
      <c r="F320" s="9">
        <v>376</v>
      </c>
      <c r="H320">
        <v>84</v>
      </c>
      <c r="I320">
        <v>48</v>
      </c>
      <c r="J320">
        <v>83</v>
      </c>
      <c r="K320">
        <v>14</v>
      </c>
      <c r="L320">
        <v>15</v>
      </c>
      <c r="M320">
        <f t="shared" ref="M320" si="2668">-(J320-J319)+L320</f>
        <v>19</v>
      </c>
      <c r="N320" s="7">
        <f t="shared" ref="N320" si="2669">B320-C320</f>
        <v>1151450</v>
      </c>
      <c r="O320" s="4">
        <f t="shared" ref="O320" si="2670">C320/B320</f>
        <v>0.21664739097897817</v>
      </c>
      <c r="R320">
        <f t="shared" ref="R320" si="2671">C320-C319</f>
        <v>1326</v>
      </c>
      <c r="S320">
        <f t="shared" ref="S320" si="2672">N320-N319</f>
        <v>5752</v>
      </c>
      <c r="T320" s="8">
        <f t="shared" ref="T320" si="2673">R320/V320</f>
        <v>0.18734105679570501</v>
      </c>
      <c r="U320" s="8">
        <f t="shared" ref="U320" si="2674">SUM(R314:R320)/SUM(V314:V320)</f>
        <v>0.25492276854144558</v>
      </c>
      <c r="V320">
        <f t="shared" ref="V320" si="2675">B320-B319</f>
        <v>7078</v>
      </c>
      <c r="W320">
        <f t="shared" ref="W320" si="2676">C320-D320-E320</f>
        <v>32347</v>
      </c>
      <c r="X320" s="3">
        <f t="shared" ref="X320" si="2677">F320/W320</f>
        <v>1.162395276223452E-2</v>
      </c>
      <c r="Y320">
        <f t="shared" ref="Y320" si="2678">E320-E319</f>
        <v>45</v>
      </c>
      <c r="Z320">
        <v>2529</v>
      </c>
      <c r="AA320">
        <v>1535</v>
      </c>
      <c r="AB320">
        <v>14338</v>
      </c>
      <c r="AC320">
        <v>2274</v>
      </c>
      <c r="AD320">
        <v>1288</v>
      </c>
      <c r="AE320">
        <v>12840</v>
      </c>
      <c r="AF320">
        <v>48</v>
      </c>
      <c r="AG320">
        <v>26</v>
      </c>
      <c r="AH320">
        <v>248</v>
      </c>
      <c r="AI320">
        <f t="shared" ref="AI320" si="2679">Z320-AC320-AF320</f>
        <v>207</v>
      </c>
      <c r="AJ320">
        <f t="shared" ref="AJ320" si="2680">AA320-AD320-AG320</f>
        <v>221</v>
      </c>
      <c r="AK320">
        <f t="shared" ref="AK320" si="2681">AB320-AE320-AH320</f>
        <v>1250</v>
      </c>
      <c r="AS320">
        <f t="shared" ref="AS320" si="2682">BM320-BM319</f>
        <v>33002</v>
      </c>
      <c r="AT320">
        <f t="shared" ref="AT320" si="2683">BO320-BO319</f>
        <v>1429</v>
      </c>
      <c r="AU320">
        <f t="shared" ref="AU320" si="2684">AT320/AS320</f>
        <v>4.3300406035997815E-2</v>
      </c>
      <c r="AV320">
        <f t="shared" ref="AV320" si="2685">BQ320-BQ319</f>
        <v>462</v>
      </c>
      <c r="AW320">
        <f t="shared" ref="AW320" si="2686">BS320-BS319</f>
        <v>15</v>
      </c>
      <c r="AX320">
        <f t="shared" ref="AX320" si="2687">BY320-BY319</f>
        <v>3046</v>
      </c>
      <c r="AY320">
        <f t="shared" ref="AY320" si="2688">CA320-CA319</f>
        <v>59</v>
      </c>
      <c r="AZ320">
        <f t="shared" ref="AZ320" si="2689">BU320-BU319</f>
        <v>388</v>
      </c>
      <c r="BA320">
        <f t="shared" ref="BA320" si="2690">BW320-BW319</f>
        <v>9</v>
      </c>
      <c r="BB320">
        <f t="shared" ref="BB320" si="2691">AW320/AV320</f>
        <v>3.2467532467532464E-2</v>
      </c>
      <c r="BC320">
        <f t="shared" ref="BC320" si="2692">AY320/AX320</f>
        <v>1.9369665134602757E-2</v>
      </c>
      <c r="BD320">
        <f t="shared" ref="BD320" si="2693">AZ320/AY320</f>
        <v>6.5762711864406782</v>
      </c>
      <c r="BE320">
        <f t="shared" ref="BE320" si="2694">SUM(AT314:AT320)/SUM(AS314:AS320)</f>
        <v>5.7228353863745106E-2</v>
      </c>
      <c r="BF320">
        <f t="shared" ref="BF320" si="2695">SUM(AT307:AT320)/SUM(AS307:AS320)</f>
        <v>6.2645648811182592E-2</v>
      </c>
      <c r="BG320">
        <f t="shared" ref="BG320" si="2696">SUM(AW314:AW320)/SUM(AV314:AV320)</f>
        <v>3.1430934656741107E-2</v>
      </c>
      <c r="BH320">
        <f t="shared" ref="BH320" si="2697">SUM(AY314:AY320)/SUM(AX314:AX320)</f>
        <v>4.2040063257775435E-2</v>
      </c>
      <c r="BI320">
        <f t="shared" ref="BI320" si="2698">SUM(BA314:BA320)/SUM(AZ314:AZ320)</f>
        <v>2.7635619242579325E-2</v>
      </c>
      <c r="BJ320" s="20">
        <v>0.06</v>
      </c>
      <c r="BK320" s="20">
        <v>0.1</v>
      </c>
      <c r="BL320" s="20">
        <v>0.08</v>
      </c>
      <c r="BM320" s="20">
        <v>3612560</v>
      </c>
      <c r="BN320" s="20">
        <v>1469900</v>
      </c>
      <c r="BO320" s="20">
        <v>343928</v>
      </c>
      <c r="BP320" s="20">
        <v>318450</v>
      </c>
      <c r="BQ320" s="20">
        <v>28085</v>
      </c>
      <c r="BR320" s="20">
        <v>10801</v>
      </c>
      <c r="BS320" s="20">
        <v>2647</v>
      </c>
      <c r="BT320" s="20">
        <v>2529</v>
      </c>
      <c r="BU320" s="20">
        <v>21955</v>
      </c>
      <c r="BV320" s="20">
        <v>6257</v>
      </c>
      <c r="BW320" s="20">
        <v>1613</v>
      </c>
      <c r="BX320" s="20">
        <v>1535</v>
      </c>
      <c r="BY320" s="20">
        <v>162799</v>
      </c>
      <c r="BZ320" s="20">
        <v>63041</v>
      </c>
      <c r="CA320" s="20">
        <v>15616</v>
      </c>
      <c r="CB320" s="20">
        <v>14338</v>
      </c>
    </row>
    <row r="321" spans="1:80" x14ac:dyDescent="0.35">
      <c r="A321" s="14">
        <f t="shared" si="2388"/>
        <v>44227</v>
      </c>
      <c r="B321" s="9">
        <v>1472772</v>
      </c>
      <c r="C321">
        <v>319206</v>
      </c>
      <c r="D321">
        <v>282480</v>
      </c>
      <c r="E321" s="9">
        <v>4651</v>
      </c>
      <c r="F321" s="9">
        <v>358</v>
      </c>
      <c r="H321">
        <v>94</v>
      </c>
      <c r="I321">
        <v>55</v>
      </c>
      <c r="J321">
        <v>72</v>
      </c>
      <c r="K321">
        <v>16</v>
      </c>
      <c r="L321">
        <v>8</v>
      </c>
      <c r="M321">
        <f t="shared" ref="M321" si="2699">-(J321-J320)+L321</f>
        <v>19</v>
      </c>
      <c r="N321" s="7">
        <f t="shared" ref="N321" si="2700">B321-C321</f>
        <v>1153566</v>
      </c>
      <c r="O321" s="4">
        <f t="shared" ref="O321" si="2701">C321/B321</f>
        <v>0.21673823239442358</v>
      </c>
      <c r="R321">
        <f t="shared" ref="R321" si="2702">C321-C320</f>
        <v>756</v>
      </c>
      <c r="S321">
        <f t="shared" ref="S321" si="2703">N321-N320</f>
        <v>2116</v>
      </c>
      <c r="T321" s="8">
        <f t="shared" ref="T321" si="2704">R321/V321</f>
        <v>0.26323119777158777</v>
      </c>
      <c r="U321" s="8">
        <f t="shared" ref="U321" si="2705">SUM(R315:R321)/SUM(V315:V321)</f>
        <v>0.25029335836658062</v>
      </c>
      <c r="V321">
        <f t="shared" ref="V321" si="2706">B321-B320</f>
        <v>2872</v>
      </c>
      <c r="W321">
        <f t="shared" ref="W321" si="2707">C321-D321-E321</f>
        <v>32075</v>
      </c>
      <c r="X321" s="3">
        <f t="shared" ref="X321" si="2708">F321/W321</f>
        <v>1.1161340607950116E-2</v>
      </c>
      <c r="Y321">
        <f t="shared" ref="Y321" si="2709">E321-E320</f>
        <v>74</v>
      </c>
      <c r="Z321">
        <v>2535</v>
      </c>
      <c r="AA321">
        <v>1536</v>
      </c>
      <c r="AB321">
        <v>14371</v>
      </c>
      <c r="AC321">
        <v>2285</v>
      </c>
      <c r="AD321">
        <v>1293</v>
      </c>
      <c r="AE321">
        <v>12865</v>
      </c>
      <c r="AF321">
        <v>48</v>
      </c>
      <c r="AG321">
        <v>26</v>
      </c>
      <c r="AH321">
        <v>248</v>
      </c>
      <c r="AI321">
        <f t="shared" ref="AI321:AI322" si="2710">Z321-AC321-AF321</f>
        <v>202</v>
      </c>
      <c r="AJ321">
        <f t="shared" ref="AJ321:AJ322" si="2711">AA321-AD321-AG321</f>
        <v>217</v>
      </c>
      <c r="AK321">
        <f t="shared" ref="AK321:AK322" si="2712">AB321-AE321-AH321</f>
        <v>1258</v>
      </c>
      <c r="AS321">
        <f t="shared" ref="AS321" si="2713">BM321-BM320</f>
        <v>9588</v>
      </c>
      <c r="AT321">
        <f t="shared" ref="AT321" si="2714">BO321-BO320</f>
        <v>842</v>
      </c>
      <c r="AU321">
        <f t="shared" ref="AU321" si="2715">AT321/AS321</f>
        <v>8.7818105965790566E-2</v>
      </c>
      <c r="AV321">
        <f t="shared" ref="AV321" si="2716">BQ321-BQ320</f>
        <v>71</v>
      </c>
      <c r="AW321">
        <f t="shared" ref="AW321" si="2717">BS321-BS320</f>
        <v>5</v>
      </c>
      <c r="AX321">
        <f t="shared" ref="AX321" si="2718">BY321-BY320</f>
        <v>456</v>
      </c>
      <c r="AY321">
        <f t="shared" ref="AY321" si="2719">CA321-CA320</f>
        <v>41</v>
      </c>
      <c r="AZ321">
        <f t="shared" ref="AZ321" si="2720">BU321-BU320</f>
        <v>27</v>
      </c>
      <c r="BA321">
        <f t="shared" ref="BA321" si="2721">BW321-BW320</f>
        <v>2</v>
      </c>
      <c r="BB321">
        <f t="shared" ref="BB321" si="2722">AW321/AV321</f>
        <v>7.0422535211267609E-2</v>
      </c>
      <c r="BC321">
        <f t="shared" ref="BC321" si="2723">AY321/AX321</f>
        <v>8.9912280701754388E-2</v>
      </c>
      <c r="BD321">
        <f t="shared" ref="BD321" si="2724">AZ321/AY321</f>
        <v>0.65853658536585369</v>
      </c>
      <c r="BE321">
        <f t="shared" ref="BE321" si="2725">SUM(AT315:AT321)/SUM(AS315:AS321)</f>
        <v>5.645219949407191E-2</v>
      </c>
      <c r="BF321">
        <f t="shared" ref="BF321" si="2726">SUM(AT308:AT321)/SUM(AS308:AS321)</f>
        <v>6.2428534173203071E-2</v>
      </c>
      <c r="BG321">
        <f t="shared" ref="BG321" si="2727">SUM(AW315:AW321)/SUM(AV315:AV321)</f>
        <v>3.0794165316045379E-2</v>
      </c>
      <c r="BH321">
        <f t="shared" ref="BH321" si="2728">SUM(AY315:AY321)/SUM(AX315:AX321)</f>
        <v>4.1970802919708027E-2</v>
      </c>
      <c r="BI321">
        <f t="shared" ref="BI321" si="2729">SUM(BA315:BA321)/SUM(AZ315:AZ321)</f>
        <v>2.6178010471204188E-2</v>
      </c>
      <c r="BJ321" s="20">
        <v>7.0000000000000007E-2</v>
      </c>
      <c r="BK321" s="20">
        <v>0.1</v>
      </c>
      <c r="BL321" s="20">
        <v>0.08</v>
      </c>
      <c r="BM321" s="20">
        <v>3622148</v>
      </c>
      <c r="BN321" s="20">
        <v>1472772</v>
      </c>
      <c r="BO321" s="20">
        <v>344770</v>
      </c>
      <c r="BP321" s="20">
        <v>319206</v>
      </c>
      <c r="BQ321" s="20">
        <v>28156</v>
      </c>
      <c r="BR321" s="20">
        <v>10817</v>
      </c>
      <c r="BS321" s="20">
        <v>2652</v>
      </c>
      <c r="BT321" s="20">
        <v>2535</v>
      </c>
      <c r="BU321" s="20">
        <v>21982</v>
      </c>
      <c r="BV321" s="20">
        <v>6265</v>
      </c>
      <c r="BW321" s="20">
        <v>1615</v>
      </c>
      <c r="BX321" s="20">
        <v>1536</v>
      </c>
      <c r="BY321" s="20">
        <v>163255</v>
      </c>
      <c r="BZ321" s="20">
        <v>63162</v>
      </c>
      <c r="CA321" s="20">
        <v>15657</v>
      </c>
      <c r="CB321" s="20">
        <v>14371</v>
      </c>
    </row>
    <row r="322" spans="1:80" x14ac:dyDescent="0.35">
      <c r="A322" s="14">
        <f t="shared" si="2388"/>
        <v>44228</v>
      </c>
      <c r="B322" s="9">
        <v>1474033</v>
      </c>
      <c r="C322">
        <v>319495</v>
      </c>
      <c r="D322">
        <v>283038</v>
      </c>
      <c r="E322" s="9">
        <v>4901</v>
      </c>
      <c r="F322" s="9">
        <v>368</v>
      </c>
      <c r="H322">
        <v>92</v>
      </c>
      <c r="I322">
        <v>41</v>
      </c>
      <c r="J322">
        <v>71</v>
      </c>
      <c r="K322">
        <v>13</v>
      </c>
      <c r="L322">
        <v>8</v>
      </c>
      <c r="M322">
        <f t="shared" ref="M322" si="2730">-(J322-J321)+L322</f>
        <v>9</v>
      </c>
      <c r="N322" s="7">
        <f t="shared" ref="N322" si="2731">B322-C322</f>
        <v>1154538</v>
      </c>
      <c r="O322" s="4">
        <f t="shared" ref="O322" si="2732">C322/B322</f>
        <v>0.21674887875644575</v>
      </c>
      <c r="R322">
        <f t="shared" ref="R322" si="2733">C322-C321</f>
        <v>289</v>
      </c>
      <c r="S322">
        <f t="shared" ref="S322" si="2734">N322-N321</f>
        <v>972</v>
      </c>
      <c r="T322" s="8">
        <f t="shared" ref="T322" si="2735">R322/V322</f>
        <v>0.22918318794607453</v>
      </c>
      <c r="U322" s="8">
        <f t="shared" ref="U322" si="2736">SUM(R316:R322)/SUM(V316:V322)</f>
        <v>0.24923322047400917</v>
      </c>
      <c r="V322">
        <f t="shared" ref="V322" si="2737">B322-B321</f>
        <v>1261</v>
      </c>
      <c r="W322">
        <f t="shared" ref="W322" si="2738">C322-D322-E322</f>
        <v>31556</v>
      </c>
      <c r="X322" s="3">
        <f t="shared" ref="X322" si="2739">F322/W322</f>
        <v>1.1661807580174927E-2</v>
      </c>
      <c r="Y322">
        <f t="shared" ref="Y322" si="2740">E322-E321</f>
        <v>250</v>
      </c>
      <c r="Z322">
        <v>2537</v>
      </c>
      <c r="AA322">
        <v>1536</v>
      </c>
      <c r="AB322">
        <v>14377</v>
      </c>
      <c r="AC322">
        <v>2287</v>
      </c>
      <c r="AD322">
        <v>1296</v>
      </c>
      <c r="AE322">
        <v>12876</v>
      </c>
      <c r="AF322">
        <v>51</v>
      </c>
      <c r="AG322">
        <v>29</v>
      </c>
      <c r="AH322">
        <v>259</v>
      </c>
      <c r="AI322">
        <f t="shared" si="2710"/>
        <v>199</v>
      </c>
      <c r="AJ322">
        <f t="shared" si="2711"/>
        <v>211</v>
      </c>
      <c r="AK322">
        <f t="shared" si="2712"/>
        <v>1242</v>
      </c>
      <c r="AL322">
        <v>3</v>
      </c>
      <c r="AM322">
        <v>3</v>
      </c>
      <c r="AN322">
        <v>18</v>
      </c>
      <c r="AS322">
        <f t="shared" ref="AS322" si="2741">BM322-BM321</f>
        <v>5800</v>
      </c>
      <c r="AT322">
        <f t="shared" ref="AT322" si="2742">BO322-BO321</f>
        <v>282</v>
      </c>
      <c r="AU322">
        <f t="shared" ref="AU322" si="2743">AT322/AS322</f>
        <v>4.8620689655172411E-2</v>
      </c>
      <c r="AV322">
        <f t="shared" ref="AV322" si="2744">BQ322-BQ321</f>
        <v>41</v>
      </c>
      <c r="AW322">
        <f t="shared" ref="AW322" si="2745">BS322-BS321</f>
        <v>0</v>
      </c>
      <c r="AX322">
        <f t="shared" ref="AX322" si="2746">BY322-BY321</f>
        <v>454</v>
      </c>
      <c r="AY322">
        <f t="shared" ref="AY322" si="2747">CA322-CA321</f>
        <v>15</v>
      </c>
      <c r="AZ322">
        <f t="shared" ref="AZ322" si="2748">BU322-BU321</f>
        <v>16</v>
      </c>
      <c r="BA322">
        <f t="shared" ref="BA322" si="2749">BW322-BW321</f>
        <v>0</v>
      </c>
      <c r="BB322">
        <f t="shared" ref="BB322" si="2750">AW322/AV322</f>
        <v>0</v>
      </c>
      <c r="BC322">
        <f t="shared" ref="BC322" si="2751">AY322/AX322</f>
        <v>3.3039647577092511E-2</v>
      </c>
      <c r="BD322">
        <f t="shared" ref="BD322" si="2752">AZ322/AY322</f>
        <v>1.0666666666666667</v>
      </c>
      <c r="BE322">
        <f t="shared" ref="BE322" si="2753">SUM(AT316:AT322)/SUM(AS316:AS322)</f>
        <v>5.5011938003318363E-2</v>
      </c>
      <c r="BF322">
        <f t="shared" ref="BF322" si="2754">SUM(AT309:AT322)/SUM(AS309:AS322)</f>
        <v>6.1611203782596692E-2</v>
      </c>
      <c r="BG322">
        <f t="shared" ref="BG322" si="2755">SUM(AW316:AW322)/SUM(AV316:AV322)</f>
        <v>2.9838709677419355E-2</v>
      </c>
      <c r="BH322">
        <f t="shared" ref="BH322" si="2756">SUM(AY316:AY322)/SUM(AX316:AX322)</f>
        <v>4.1158536585365856E-2</v>
      </c>
      <c r="BI322">
        <f t="shared" ref="BI322" si="2757">SUM(BA316:BA322)/SUM(AZ316:AZ322)</f>
        <v>2.185792349726776E-2</v>
      </c>
      <c r="BJ322" s="20">
        <v>0.06</v>
      </c>
      <c r="BK322" s="20">
        <v>0.1</v>
      </c>
      <c r="BL322" s="20">
        <v>7.0000000000000007E-2</v>
      </c>
      <c r="BM322" s="20">
        <v>3627948</v>
      </c>
      <c r="BN322" s="20">
        <v>1474033</v>
      </c>
      <c r="BO322" s="20">
        <v>345052</v>
      </c>
      <c r="BP322" s="20">
        <v>319495</v>
      </c>
      <c r="BQ322" s="20">
        <v>28197</v>
      </c>
      <c r="BR322" s="20">
        <v>10828</v>
      </c>
      <c r="BS322" s="20">
        <v>2652</v>
      </c>
      <c r="BT322" s="20">
        <v>2537</v>
      </c>
      <c r="BU322" s="20">
        <v>21998</v>
      </c>
      <c r="BV322" s="20">
        <v>6266</v>
      </c>
      <c r="BW322" s="20">
        <v>1615</v>
      </c>
      <c r="BX322" s="20">
        <v>1536</v>
      </c>
      <c r="BY322" s="20">
        <v>163709</v>
      </c>
      <c r="BZ322" s="20">
        <v>63210</v>
      </c>
      <c r="CA322" s="20">
        <v>15672</v>
      </c>
      <c r="CB322" s="20">
        <v>14377</v>
      </c>
    </row>
    <row r="323" spans="1:80" x14ac:dyDescent="0.35">
      <c r="A323" s="14">
        <f t="shared" si="2388"/>
        <v>44229</v>
      </c>
      <c r="B323" s="9">
        <v>1477304</v>
      </c>
      <c r="C323">
        <v>320342</v>
      </c>
      <c r="D323">
        <v>286341</v>
      </c>
      <c r="E323" s="9">
        <v>4906</v>
      </c>
      <c r="F323" s="9">
        <v>390</v>
      </c>
      <c r="H323">
        <v>88</v>
      </c>
      <c r="I323">
        <v>49</v>
      </c>
      <c r="J323">
        <v>75</v>
      </c>
      <c r="K323">
        <v>17</v>
      </c>
      <c r="L323">
        <v>11</v>
      </c>
      <c r="M323">
        <f t="shared" ref="M323" si="2758">-(J323-J322)+L323</f>
        <v>7</v>
      </c>
      <c r="N323" s="7">
        <f t="shared" ref="N323" si="2759">B323-C323</f>
        <v>1156962</v>
      </c>
      <c r="O323" s="4">
        <f t="shared" ref="O323" si="2760">C323/B323</f>
        <v>0.21684230192296236</v>
      </c>
      <c r="R323">
        <f t="shared" ref="R323" si="2761">C323-C322</f>
        <v>847</v>
      </c>
      <c r="S323">
        <f t="shared" ref="S323" si="2762">N323-N322</f>
        <v>2424</v>
      </c>
      <c r="T323" s="8">
        <f t="shared" ref="T323" si="2763">R323/V323</f>
        <v>0.25894221950473861</v>
      </c>
      <c r="U323" s="8">
        <f t="shared" ref="U323" si="2764">SUM(R317:R323)/SUM(V317:V323)</f>
        <v>0.24807548063637441</v>
      </c>
      <c r="V323">
        <f t="shared" ref="V323" si="2765">B323-B322</f>
        <v>3271</v>
      </c>
      <c r="W323">
        <f t="shared" ref="W323" si="2766">C323-D323-E323</f>
        <v>29095</v>
      </c>
      <c r="X323" s="3">
        <f t="shared" ref="X323" si="2767">F323/W323</f>
        <v>1.3404365011170304E-2</v>
      </c>
      <c r="Y323">
        <f t="shared" ref="Y323" si="2768">E323-E322</f>
        <v>5</v>
      </c>
      <c r="Z323">
        <v>2544</v>
      </c>
      <c r="AA323">
        <v>1538</v>
      </c>
      <c r="AB323">
        <v>14389</v>
      </c>
      <c r="AC323">
        <v>2300</v>
      </c>
      <c r="AD323">
        <v>1325</v>
      </c>
      <c r="AE323">
        <v>12998</v>
      </c>
      <c r="AF323">
        <v>51</v>
      </c>
      <c r="AG323">
        <v>29</v>
      </c>
      <c r="AH323">
        <v>261</v>
      </c>
      <c r="AI323">
        <f t="shared" ref="AI323" si="2769">Z323-AC323-AF323</f>
        <v>193</v>
      </c>
      <c r="AJ323">
        <f t="shared" ref="AJ323" si="2770">AA323-AD323-AG323</f>
        <v>184</v>
      </c>
      <c r="AK323">
        <f t="shared" ref="AK323" si="2771">AB323-AE323-AH323</f>
        <v>1130</v>
      </c>
      <c r="AL323">
        <v>2</v>
      </c>
      <c r="AM323">
        <v>2</v>
      </c>
      <c r="AN323">
        <v>8</v>
      </c>
      <c r="AS323">
        <f t="shared" ref="AS323:AS324" si="2772">BM323-BM322</f>
        <v>20700</v>
      </c>
      <c r="AT323">
        <f t="shared" ref="AT323" si="2773">BO323-BO322</f>
        <v>950</v>
      </c>
      <c r="AU323">
        <f t="shared" ref="AU323" si="2774">AT323/AS323</f>
        <v>4.5893719806763288E-2</v>
      </c>
      <c r="AV323">
        <f t="shared" ref="AV323" si="2775">BQ323-BQ322</f>
        <v>154</v>
      </c>
      <c r="AW323">
        <f t="shared" ref="AW323" si="2776">BS323-BS322</f>
        <v>9</v>
      </c>
      <c r="AX323">
        <f t="shared" ref="AX323" si="2777">BY323-BY322</f>
        <v>769</v>
      </c>
      <c r="AY323">
        <f t="shared" ref="AY323" si="2778">CA323-CA322</f>
        <v>11</v>
      </c>
      <c r="AZ323">
        <f t="shared" ref="AZ323" si="2779">BU323-BU322</f>
        <v>96</v>
      </c>
      <c r="BA323">
        <f t="shared" ref="BA323" si="2780">BW323-BW322</f>
        <v>2</v>
      </c>
      <c r="BB323">
        <f t="shared" ref="BB323" si="2781">AW323/AV323</f>
        <v>5.844155844155844E-2</v>
      </c>
      <c r="BC323">
        <f t="shared" ref="BC323" si="2782">AY323/AX323</f>
        <v>1.4304291287386216E-2</v>
      </c>
      <c r="BD323">
        <f t="shared" ref="BD323" si="2783">AZ323/AY323</f>
        <v>8.7272727272727266</v>
      </c>
      <c r="BE323">
        <f t="shared" ref="BE323" si="2784">SUM(AT317:AT323)/SUM(AS317:AS323)</f>
        <v>5.5479457606237688E-2</v>
      </c>
      <c r="BF323">
        <f t="shared" ref="BF323" si="2785">SUM(AT310:AT323)/SUM(AS310:AS323)</f>
        <v>6.1585959044533241E-2</v>
      </c>
      <c r="BG323">
        <f t="shared" ref="BG323" si="2786">SUM(AW317:AW323)/SUM(AV317:AV323)</f>
        <v>3.2812500000000001E-2</v>
      </c>
      <c r="BH323">
        <f t="shared" ref="BH323" si="2787">SUM(AY317:AY323)/SUM(AX317:AX323)</f>
        <v>3.8241172551632244E-2</v>
      </c>
      <c r="BI323">
        <f t="shared" ref="BI323" si="2788">SUM(BA317:BA323)/SUM(AZ317:AZ323)</f>
        <v>1.8285714285714287E-2</v>
      </c>
      <c r="BJ323" s="20">
        <v>7.0000000000000007E-2</v>
      </c>
      <c r="BK323" s="20">
        <v>0.09</v>
      </c>
      <c r="BL323" s="20">
        <v>7.0000000000000007E-2</v>
      </c>
      <c r="BM323" s="20">
        <v>3648648</v>
      </c>
      <c r="BN323" s="20">
        <v>1477304</v>
      </c>
      <c r="BO323" s="20">
        <v>346002</v>
      </c>
      <c r="BP323" s="20">
        <v>320342</v>
      </c>
      <c r="BQ323" s="20">
        <v>28351</v>
      </c>
      <c r="BR323" s="20">
        <v>10856</v>
      </c>
      <c r="BS323" s="20">
        <v>2661</v>
      </c>
      <c r="BT323" s="20">
        <v>2544</v>
      </c>
      <c r="BU323" s="20">
        <v>22094</v>
      </c>
      <c r="BV323" s="20">
        <v>6276</v>
      </c>
      <c r="BW323" s="20">
        <v>1617</v>
      </c>
      <c r="BX323" s="20">
        <v>1538</v>
      </c>
      <c r="BY323" s="20">
        <v>164478</v>
      </c>
      <c r="BZ323" s="20">
        <v>63330</v>
      </c>
      <c r="CA323" s="20">
        <v>15683</v>
      </c>
      <c r="CB323" s="20">
        <v>14389</v>
      </c>
    </row>
    <row r="324" spans="1:80" x14ac:dyDescent="0.35">
      <c r="A324" s="14">
        <f t="shared" si="2388"/>
        <v>44230</v>
      </c>
      <c r="B324" s="9">
        <v>1480685</v>
      </c>
      <c r="C324">
        <v>321271</v>
      </c>
      <c r="D324">
        <v>288312</v>
      </c>
      <c r="E324" s="9">
        <v>4919</v>
      </c>
      <c r="F324" s="9">
        <v>382</v>
      </c>
      <c r="H324">
        <v>86</v>
      </c>
      <c r="I324">
        <v>58</v>
      </c>
      <c r="J324">
        <v>77</v>
      </c>
      <c r="K324">
        <v>18</v>
      </c>
      <c r="L324">
        <v>16</v>
      </c>
      <c r="M324">
        <f t="shared" ref="M324" si="2789">-(J324-J323)+L324</f>
        <v>14</v>
      </c>
      <c r="N324" s="7">
        <f t="shared" ref="N324" si="2790">B324-C324</f>
        <v>1159414</v>
      </c>
      <c r="O324" s="4">
        <f t="shared" ref="O324" si="2791">C324/B324</f>
        <v>0.21697457595639855</v>
      </c>
      <c r="R324">
        <f t="shared" ref="R324" si="2792">C324-C323</f>
        <v>929</v>
      </c>
      <c r="S324">
        <f t="shared" ref="S324" si="2793">N324-N323</f>
        <v>2452</v>
      </c>
      <c r="T324" s="8">
        <f t="shared" ref="T324" si="2794">R324/V324</f>
        <v>0.27477077787636794</v>
      </c>
      <c r="U324" s="8">
        <f t="shared" ref="U324" si="2795">SUM(R318:R324)/SUM(V318:V324)</f>
        <v>0.24525050100200402</v>
      </c>
      <c r="V324">
        <f t="shared" ref="V324" si="2796">B324-B323</f>
        <v>3381</v>
      </c>
      <c r="W324">
        <f t="shared" ref="W324" si="2797">C324-D324-E324</f>
        <v>28040</v>
      </c>
      <c r="X324" s="3">
        <f t="shared" ref="X324" si="2798">F324/W324</f>
        <v>1.362339514978602E-2</v>
      </c>
      <c r="Y324">
        <f t="shared" ref="Y324" si="2799">E324-E323</f>
        <v>13</v>
      </c>
      <c r="Z324">
        <v>2554</v>
      </c>
      <c r="AA324">
        <v>1543</v>
      </c>
      <c r="AB324">
        <v>14432</v>
      </c>
      <c r="AC324">
        <v>2313</v>
      </c>
      <c r="AD324">
        <v>1352</v>
      </c>
      <c r="AE324">
        <v>13071</v>
      </c>
      <c r="AF324">
        <v>51</v>
      </c>
      <c r="AG324">
        <v>29</v>
      </c>
      <c r="AH324">
        <v>261</v>
      </c>
      <c r="AI324">
        <f t="shared" ref="AI324" si="2800">Z324-AC324-AF324</f>
        <v>190</v>
      </c>
      <c r="AJ324">
        <f t="shared" ref="AJ324" si="2801">AA324-AD324-AG324</f>
        <v>162</v>
      </c>
      <c r="AK324">
        <f t="shared" ref="AK324" si="2802">AB324-AE324-AH324</f>
        <v>1100</v>
      </c>
      <c r="AL324">
        <v>3</v>
      </c>
      <c r="AM324">
        <v>3</v>
      </c>
      <c r="AN324">
        <v>20</v>
      </c>
      <c r="AS324">
        <f t="shared" si="2772"/>
        <v>14888</v>
      </c>
      <c r="AT324">
        <f t="shared" ref="AT324" si="2803">BO324-BO323</f>
        <v>989</v>
      </c>
      <c r="AU324">
        <f t="shared" ref="AU324" si="2804">AT324/AS324</f>
        <v>6.6429339065018814E-2</v>
      </c>
      <c r="AV324">
        <f t="shared" ref="AV324" si="2805">BQ324-BQ323</f>
        <v>88</v>
      </c>
      <c r="AW324">
        <f t="shared" ref="AW324" si="2806">BS324-BS323</f>
        <v>8</v>
      </c>
      <c r="AX324">
        <f t="shared" ref="AX324" si="2807">BY324-BY323</f>
        <v>696</v>
      </c>
      <c r="AY324">
        <f t="shared" ref="AY324" si="2808">CA324-CA323</f>
        <v>47</v>
      </c>
      <c r="AZ324">
        <f t="shared" ref="AZ324" si="2809">BU324-BU323</f>
        <v>84</v>
      </c>
      <c r="BA324">
        <f t="shared" ref="BA324" si="2810">BW324-BW323</f>
        <v>5</v>
      </c>
      <c r="BB324">
        <f t="shared" ref="BB324" si="2811">AW324/AV324</f>
        <v>9.0909090909090912E-2</v>
      </c>
      <c r="BC324">
        <f t="shared" ref="BC324" si="2812">AY324/AX324</f>
        <v>6.7528735632183909E-2</v>
      </c>
      <c r="BD324">
        <f t="shared" ref="BD324" si="2813">AZ324/AY324</f>
        <v>1.7872340425531914</v>
      </c>
      <c r="BE324">
        <f t="shared" ref="BE324" si="2814">SUM(AT318:AT324)/SUM(AS318:AS324)</f>
        <v>5.5802746902179387E-2</v>
      </c>
      <c r="BF324">
        <f t="shared" ref="BF324" si="2815">SUM(AT311:AT324)/SUM(AS311:AS324)</f>
        <v>6.1492089279602834E-2</v>
      </c>
      <c r="BG324">
        <f t="shared" ref="BG324" si="2816">SUM(AW318:AW324)/SUM(AV318:AV324)</f>
        <v>3.539094650205761E-2</v>
      </c>
      <c r="BH324">
        <f t="shared" ref="BH324" si="2817">SUM(AY318:AY324)/SUM(AX318:AX324)</f>
        <v>3.9641943734015347E-2</v>
      </c>
      <c r="BI324">
        <f t="shared" ref="BI324" si="2818">SUM(BA318:BA324)/SUM(AZ318:AZ324)</f>
        <v>2.4844720496894408E-2</v>
      </c>
      <c r="BJ324" s="20">
        <v>0.08</v>
      </c>
      <c r="BK324" s="20">
        <v>0.09</v>
      </c>
      <c r="BL324" s="20">
        <v>7.0000000000000007E-2</v>
      </c>
      <c r="BM324" s="20">
        <v>3663536</v>
      </c>
      <c r="BN324" s="20">
        <v>1480685</v>
      </c>
      <c r="BO324" s="20">
        <v>346991</v>
      </c>
      <c r="BP324" s="20">
        <v>321271</v>
      </c>
      <c r="BQ324" s="20">
        <v>28439</v>
      </c>
      <c r="BR324" s="20">
        <v>10877</v>
      </c>
      <c r="BS324" s="20">
        <v>2669</v>
      </c>
      <c r="BT324" s="20">
        <v>2554</v>
      </c>
      <c r="BU324" s="20">
        <v>22178</v>
      </c>
      <c r="BV324" s="20">
        <v>6291</v>
      </c>
      <c r="BW324" s="20">
        <v>1622</v>
      </c>
      <c r="BX324" s="20">
        <v>1543</v>
      </c>
      <c r="BY324" s="20">
        <v>165174</v>
      </c>
      <c r="BZ324" s="20">
        <v>63478</v>
      </c>
      <c r="CA324" s="20">
        <v>15730</v>
      </c>
      <c r="CB324" s="20">
        <v>14432</v>
      </c>
    </row>
    <row r="325" spans="1:80" x14ac:dyDescent="0.35">
      <c r="A325" s="14">
        <f t="shared" si="2388"/>
        <v>44231</v>
      </c>
      <c r="B325" s="9">
        <v>1485685</v>
      </c>
      <c r="C325">
        <v>322512</v>
      </c>
      <c r="D325">
        <v>290011</v>
      </c>
      <c r="E325" s="9">
        <v>4975</v>
      </c>
      <c r="F325" s="9">
        <v>360</v>
      </c>
      <c r="H325">
        <v>77</v>
      </c>
      <c r="I325">
        <v>54</v>
      </c>
      <c r="J325">
        <v>66</v>
      </c>
      <c r="K325">
        <v>12</v>
      </c>
      <c r="L325">
        <v>11</v>
      </c>
      <c r="M325">
        <f t="shared" ref="M325" si="2819">-(J325-J324)+L325</f>
        <v>22</v>
      </c>
      <c r="N325" s="7">
        <f t="shared" ref="N325" si="2820">B325-C325</f>
        <v>1163173</v>
      </c>
      <c r="O325" s="4">
        <f t="shared" ref="O325" si="2821">C325/B325</f>
        <v>0.21707966358952269</v>
      </c>
      <c r="R325">
        <f t="shared" ref="R325" si="2822">C325-C324</f>
        <v>1241</v>
      </c>
      <c r="S325">
        <f t="shared" ref="S325" si="2823">N325-N324</f>
        <v>3759</v>
      </c>
      <c r="T325" s="8">
        <f t="shared" ref="T325" si="2824">R325/V325</f>
        <v>0.2482</v>
      </c>
      <c r="U325" s="8">
        <f t="shared" ref="U325" si="2825">SUM(R319:R325)/SUM(V319:V325)</f>
        <v>0.23583990061725998</v>
      </c>
      <c r="V325">
        <f t="shared" ref="V325" si="2826">B325-B324</f>
        <v>5000</v>
      </c>
      <c r="W325">
        <f t="shared" ref="W325" si="2827">C325-D325-E325</f>
        <v>27526</v>
      </c>
      <c r="X325" s="3">
        <f t="shared" ref="X325" si="2828">F325/W325</f>
        <v>1.3078543922110004E-2</v>
      </c>
      <c r="Y325">
        <f t="shared" ref="Y325" si="2829">E325-E324</f>
        <v>56</v>
      </c>
      <c r="Z325">
        <v>2559</v>
      </c>
      <c r="AA325">
        <v>1546</v>
      </c>
      <c r="AB325">
        <v>14473</v>
      </c>
      <c r="AC325">
        <v>2328</v>
      </c>
      <c r="AD325">
        <v>1371</v>
      </c>
      <c r="AE325">
        <v>13120</v>
      </c>
      <c r="AF325">
        <v>51</v>
      </c>
      <c r="AG325">
        <v>29</v>
      </c>
      <c r="AH325">
        <v>263</v>
      </c>
      <c r="AI325">
        <f t="shared" ref="AI325" si="2830">Z325-AC325-AF325</f>
        <v>180</v>
      </c>
      <c r="AJ325">
        <f t="shared" ref="AJ325" si="2831">AA325-AD325-AG325</f>
        <v>146</v>
      </c>
      <c r="AK325">
        <f t="shared" ref="AK325" si="2832">AB325-AE325-AH325</f>
        <v>1090</v>
      </c>
      <c r="AL325">
        <v>2</v>
      </c>
      <c r="AM325">
        <v>2</v>
      </c>
      <c r="AN325">
        <v>14</v>
      </c>
      <c r="AS325">
        <f t="shared" ref="AS325" si="2833">BM325-BM324</f>
        <v>26416</v>
      </c>
      <c r="AT325">
        <f t="shared" ref="AT325" si="2834">BO325-BO324</f>
        <v>1343</v>
      </c>
      <c r="AU325">
        <f t="shared" ref="AU325" si="2835">AT325/AS325</f>
        <v>5.0840399757722594E-2</v>
      </c>
      <c r="AV325">
        <f t="shared" ref="AV325" si="2836">BQ325-BQ324</f>
        <v>317</v>
      </c>
      <c r="AW325">
        <f t="shared" ref="AW325" si="2837">BS325-BS324</f>
        <v>7</v>
      </c>
      <c r="AX325">
        <f t="shared" ref="AX325" si="2838">BY325-BY324</f>
        <v>1588</v>
      </c>
      <c r="AY325">
        <f t="shared" ref="AY325" si="2839">CA325-CA324</f>
        <v>38</v>
      </c>
      <c r="AZ325">
        <f t="shared" ref="AZ325" si="2840">BU325-BU324</f>
        <v>226</v>
      </c>
      <c r="BA325">
        <f t="shared" ref="BA325" si="2841">BW325-BW324</f>
        <v>3</v>
      </c>
      <c r="BB325">
        <f t="shared" ref="BB325" si="2842">AW325/AV325</f>
        <v>2.2082018927444796E-2</v>
      </c>
      <c r="BC325">
        <f t="shared" ref="BC325" si="2843">AY325/AX325</f>
        <v>2.3929471032745592E-2</v>
      </c>
      <c r="BD325">
        <f t="shared" ref="BD325" si="2844">AZ325/AY325</f>
        <v>5.9473684210526319</v>
      </c>
      <c r="BE325">
        <f t="shared" ref="BE325" si="2845">SUM(AT319:AT325)/SUM(AS319:AS325)</f>
        <v>5.2973197656293713E-2</v>
      </c>
      <c r="BF325">
        <f t="shared" ref="BF325" si="2846">SUM(AT312:AT325)/SUM(AS312:AS325)</f>
        <v>5.821898378168084E-2</v>
      </c>
      <c r="BG325">
        <f t="shared" ref="BG325" si="2847">SUM(AW319:AW325)/SUM(AV319:AV325)</f>
        <v>3.4134988363072147E-2</v>
      </c>
      <c r="BH325">
        <f t="shared" ref="BH325" si="2848">SUM(AY319:AY325)/SUM(AX319:AX325)</f>
        <v>3.1875557822261889E-2</v>
      </c>
      <c r="BI325">
        <f t="shared" ref="BI325" si="2849">SUM(BA319:BA325)/SUM(AZ319:AZ325)</f>
        <v>2.3102310231023101E-2</v>
      </c>
      <c r="BJ325" s="20">
        <v>7.0000000000000007E-2</v>
      </c>
      <c r="BK325" s="20">
        <v>0.09</v>
      </c>
      <c r="BL325" s="20">
        <v>0.06</v>
      </c>
      <c r="BM325" s="20">
        <v>3689952</v>
      </c>
      <c r="BN325" s="20">
        <v>1485685</v>
      </c>
      <c r="BO325" s="20">
        <v>348334</v>
      </c>
      <c r="BP325" s="20">
        <v>322512</v>
      </c>
      <c r="BQ325" s="20">
        <v>28756</v>
      </c>
      <c r="BR325" s="20">
        <v>10923</v>
      </c>
      <c r="BS325" s="20">
        <v>2676</v>
      </c>
      <c r="BT325" s="20">
        <v>2559</v>
      </c>
      <c r="BU325" s="20">
        <v>22404</v>
      </c>
      <c r="BV325" s="20">
        <v>6305</v>
      </c>
      <c r="BW325" s="20">
        <v>1625</v>
      </c>
      <c r="BX325" s="20">
        <v>1546</v>
      </c>
      <c r="BY325" s="20">
        <v>166762</v>
      </c>
      <c r="BZ325" s="20">
        <v>63679</v>
      </c>
      <c r="CA325" s="20">
        <v>15768</v>
      </c>
      <c r="CB325" s="20">
        <v>14473</v>
      </c>
    </row>
    <row r="326" spans="1:80" x14ac:dyDescent="0.35">
      <c r="A326" s="14">
        <f t="shared" si="2388"/>
        <v>44232</v>
      </c>
      <c r="B326" s="9">
        <v>1489077</v>
      </c>
      <c r="C326">
        <v>323301</v>
      </c>
      <c r="D326">
        <v>291529</v>
      </c>
      <c r="E326" s="9">
        <v>5033</v>
      </c>
      <c r="F326" s="9">
        <v>348</v>
      </c>
      <c r="H326">
        <v>66</v>
      </c>
      <c r="I326">
        <v>52</v>
      </c>
      <c r="J326">
        <v>71</v>
      </c>
      <c r="K326">
        <v>11</v>
      </c>
      <c r="L326">
        <v>14</v>
      </c>
      <c r="M326">
        <f t="shared" ref="M326" si="2850">-(J326-J325)+L326</f>
        <v>9</v>
      </c>
      <c r="N326" s="7">
        <f t="shared" ref="N326" si="2851">B326-C326</f>
        <v>1165776</v>
      </c>
      <c r="O326" s="4">
        <f t="shared" ref="O326" si="2852">C326/B326</f>
        <v>0.21711503166055213</v>
      </c>
      <c r="R326">
        <f t="shared" ref="R326" si="2853">C326-C325</f>
        <v>789</v>
      </c>
      <c r="S326">
        <f t="shared" ref="S326" si="2854">N326-N325</f>
        <v>2603</v>
      </c>
      <c r="T326" s="8">
        <f t="shared" ref="T326" si="2855">R326/V326</f>
        <v>0.23260613207547171</v>
      </c>
      <c r="U326" s="8">
        <f t="shared" ref="U326" si="2856">SUM(R320:R326)/SUM(V320:V326)</f>
        <v>0.2352694724814321</v>
      </c>
      <c r="V326">
        <f t="shared" ref="V326" si="2857">B326-B325</f>
        <v>3392</v>
      </c>
      <c r="W326">
        <f t="shared" ref="W326" si="2858">C326-D326-E326</f>
        <v>26739</v>
      </c>
      <c r="X326" s="3">
        <f t="shared" ref="X326" si="2859">F326/W326</f>
        <v>1.3014697632671379E-2</v>
      </c>
      <c r="Y326">
        <f t="shared" ref="Y326" si="2860">E326-E325</f>
        <v>58</v>
      </c>
      <c r="Z326">
        <v>2565</v>
      </c>
      <c r="AA326">
        <v>1550</v>
      </c>
      <c r="AB326">
        <v>14504</v>
      </c>
      <c r="AC326">
        <v>2341</v>
      </c>
      <c r="AD326">
        <v>1384</v>
      </c>
      <c r="AE326">
        <v>13176</v>
      </c>
      <c r="AF326">
        <v>52</v>
      </c>
      <c r="AG326">
        <v>29</v>
      </c>
      <c r="AH326">
        <v>264</v>
      </c>
      <c r="AI326">
        <f t="shared" ref="AI326" si="2861">Z326-AC326-AF326</f>
        <v>172</v>
      </c>
      <c r="AJ326">
        <f t="shared" ref="AJ326" si="2862">AA326-AD326-AG326</f>
        <v>137</v>
      </c>
      <c r="AK326">
        <f t="shared" ref="AK326" si="2863">AB326-AE326-AH326</f>
        <v>1064</v>
      </c>
      <c r="AL326">
        <v>2</v>
      </c>
      <c r="AM326">
        <v>2</v>
      </c>
      <c r="AN326">
        <v>14</v>
      </c>
      <c r="AS326">
        <f t="shared" ref="AS326" si="2864">BM326-BM325</f>
        <v>19613</v>
      </c>
      <c r="AT326">
        <f t="shared" ref="AT326" si="2865">BO326-BO325</f>
        <v>871</v>
      </c>
      <c r="AU326">
        <f t="shared" ref="AU326" si="2866">AT326/AS326</f>
        <v>4.4409320348748282E-2</v>
      </c>
      <c r="AV326">
        <f t="shared" ref="AV326" si="2867">BQ326-BQ325</f>
        <v>159</v>
      </c>
      <c r="AW326">
        <f t="shared" ref="AW326" si="2868">BS326-BS325</f>
        <v>6</v>
      </c>
      <c r="AX326">
        <f t="shared" ref="AX326" si="2869">BY326-BY325</f>
        <v>864</v>
      </c>
      <c r="AY326">
        <f t="shared" ref="AY326" si="2870">CA326-CA325</f>
        <v>36</v>
      </c>
      <c r="AZ326">
        <f t="shared" ref="AZ326" si="2871">BU326-BU325</f>
        <v>90</v>
      </c>
      <c r="BA326">
        <f t="shared" ref="BA326" si="2872">BW326-BW325</f>
        <v>3</v>
      </c>
      <c r="BB326">
        <f t="shared" ref="BB326" si="2873">AW326/AV326</f>
        <v>3.7735849056603772E-2</v>
      </c>
      <c r="BC326">
        <f t="shared" ref="BC326" si="2874">AY326/AX326</f>
        <v>4.1666666666666664E-2</v>
      </c>
      <c r="BD326">
        <f t="shared" ref="BD326" si="2875">AZ326/AY326</f>
        <v>2.5</v>
      </c>
      <c r="BE326">
        <f t="shared" ref="BE326" si="2876">SUM(AT320:AT326)/SUM(AS320:AS326)</f>
        <v>5.1581837901036098E-2</v>
      </c>
      <c r="BF326">
        <f t="shared" ref="BF326" si="2877">SUM(AT313:AT326)/SUM(AS313:AS326)</f>
        <v>5.6906622788975729E-2</v>
      </c>
      <c r="BG326">
        <f t="shared" ref="BG326" si="2878">SUM(AW320:AW326)/SUM(AV320:AV326)</f>
        <v>3.8699690402476783E-2</v>
      </c>
      <c r="BH326">
        <f t="shared" ref="BH326" si="2879">SUM(AY320:AY326)/SUM(AX320:AX326)</f>
        <v>3.1373047123078875E-2</v>
      </c>
      <c r="BI326">
        <f t="shared" ref="BI326" si="2880">SUM(BA320:BA326)/SUM(AZ320:AZ326)</f>
        <v>2.5889967637540454E-2</v>
      </c>
      <c r="BJ326" s="20">
        <v>7.0000000000000007E-2</v>
      </c>
      <c r="BK326" s="20">
        <v>0.08</v>
      </c>
      <c r="BL326" s="20">
        <v>0.06</v>
      </c>
      <c r="BM326" s="20">
        <v>3709565</v>
      </c>
      <c r="BN326" s="20">
        <v>1489077</v>
      </c>
      <c r="BO326" s="20">
        <v>349205</v>
      </c>
      <c r="BP326" s="20">
        <v>323301</v>
      </c>
      <c r="BQ326" s="20">
        <v>28915</v>
      </c>
      <c r="BR326" s="20">
        <v>10952</v>
      </c>
      <c r="BS326" s="20">
        <v>2682</v>
      </c>
      <c r="BT326" s="20">
        <v>2565</v>
      </c>
      <c r="BU326" s="20">
        <v>22494</v>
      </c>
      <c r="BV326" s="20">
        <v>6316</v>
      </c>
      <c r="BW326" s="20">
        <v>1628</v>
      </c>
      <c r="BX326" s="20">
        <v>1550</v>
      </c>
      <c r="BY326" s="20">
        <v>167626</v>
      </c>
      <c r="BZ326" s="20">
        <v>63803</v>
      </c>
      <c r="CA326" s="20">
        <v>15804</v>
      </c>
      <c r="CB326" s="20">
        <v>14504</v>
      </c>
    </row>
    <row r="327" spans="1:80" x14ac:dyDescent="0.35">
      <c r="A327" s="14">
        <f t="shared" si="2388"/>
        <v>44233</v>
      </c>
      <c r="B327" s="9">
        <v>1491722</v>
      </c>
      <c r="C327">
        <v>323872</v>
      </c>
      <c r="D327">
        <v>293102</v>
      </c>
      <c r="E327" s="9">
        <v>5067</v>
      </c>
      <c r="F327" s="9">
        <v>336</v>
      </c>
      <c r="H327">
        <v>67</v>
      </c>
      <c r="I327">
        <v>47</v>
      </c>
      <c r="J327">
        <v>70</v>
      </c>
      <c r="K327">
        <v>12</v>
      </c>
      <c r="L327">
        <v>10</v>
      </c>
      <c r="M327">
        <f t="shared" ref="M327" si="2881">-(J327-J326)+L327</f>
        <v>11</v>
      </c>
      <c r="N327" s="7">
        <f t="shared" ref="N327" si="2882">B327-C327</f>
        <v>1167850</v>
      </c>
      <c r="O327" s="4">
        <f t="shared" ref="O327" si="2883">C327/B327</f>
        <v>0.21711284006001119</v>
      </c>
      <c r="R327">
        <f t="shared" ref="R327" si="2884">C327-C326</f>
        <v>571</v>
      </c>
      <c r="S327">
        <f t="shared" ref="S327" si="2885">N327-N326</f>
        <v>2074</v>
      </c>
      <c r="T327" s="8">
        <f t="shared" ref="T327" si="2886">R327/V327</f>
        <v>0.2158790170132325</v>
      </c>
      <c r="U327" s="8">
        <f t="shared" ref="U327" si="2887">SUM(R321:R327)/SUM(V321:V327)</f>
        <v>0.2484648519842361</v>
      </c>
      <c r="V327">
        <f t="shared" ref="V327" si="2888">B327-B326</f>
        <v>2645</v>
      </c>
      <c r="W327">
        <f t="shared" ref="W327" si="2889">C327-D327-E327</f>
        <v>25703</v>
      </c>
      <c r="X327" s="3">
        <f t="shared" ref="X327" si="2890">F327/W327</f>
        <v>1.3072403999533128E-2</v>
      </c>
      <c r="Y327">
        <f t="shared" ref="Y327" si="2891">E327-E326</f>
        <v>34</v>
      </c>
      <c r="Z327">
        <v>2572</v>
      </c>
      <c r="AA327">
        <v>1551</v>
      </c>
      <c r="AB327">
        <v>14517</v>
      </c>
      <c r="AC327">
        <v>2354</v>
      </c>
      <c r="AD327">
        <v>1391</v>
      </c>
      <c r="AE327">
        <v>13221</v>
      </c>
      <c r="AF327">
        <v>52</v>
      </c>
      <c r="AG327">
        <v>29</v>
      </c>
      <c r="AH327">
        <v>265</v>
      </c>
      <c r="AI327">
        <f t="shared" ref="AI327" si="2892">Z327-AC327-AF327</f>
        <v>166</v>
      </c>
      <c r="AJ327">
        <f t="shared" ref="AJ327" si="2893">AA327-AD327-AG327</f>
        <v>131</v>
      </c>
      <c r="AK327">
        <f t="shared" ref="AK327" si="2894">AB327-AE327-AH327</f>
        <v>1031</v>
      </c>
      <c r="AL327">
        <v>1</v>
      </c>
      <c r="AM327">
        <v>1</v>
      </c>
      <c r="AN327">
        <v>30</v>
      </c>
      <c r="AS327">
        <f t="shared" ref="AS327" si="2895">BM327-BM326</f>
        <v>16480</v>
      </c>
      <c r="AT327">
        <f t="shared" ref="AT327" si="2896">BO327-BO326</f>
        <v>593</v>
      </c>
      <c r="AU327">
        <f t="shared" ref="AU327" si="2897">AT327/AS327</f>
        <v>3.5983009708737863E-2</v>
      </c>
      <c r="AV327">
        <f t="shared" ref="AV327" si="2898">BQ327-BQ326</f>
        <v>120</v>
      </c>
      <c r="AW327">
        <f t="shared" ref="AW327" si="2899">BS327-BS326</f>
        <v>3</v>
      </c>
      <c r="AX327">
        <f t="shared" ref="AX327" si="2900">BY327-BY326</f>
        <v>1201</v>
      </c>
      <c r="AY327">
        <f t="shared" ref="AY327" si="2901">CA327-CA326</f>
        <v>27</v>
      </c>
      <c r="AZ327">
        <f t="shared" ref="AZ327" si="2902">BU327-BU326</f>
        <v>128</v>
      </c>
      <c r="BA327">
        <f t="shared" ref="BA327" si="2903">BW327-BW326</f>
        <v>5</v>
      </c>
      <c r="BB327">
        <f t="shared" ref="BB327" si="2904">AW327/AV327</f>
        <v>2.5000000000000001E-2</v>
      </c>
      <c r="BC327">
        <f t="shared" ref="BC327" si="2905">AY327/AX327</f>
        <v>2.2481265611990008E-2</v>
      </c>
      <c r="BD327">
        <f t="shared" ref="BD327" si="2906">AZ327/AY327</f>
        <v>4.7407407407407405</v>
      </c>
      <c r="BE327">
        <f t="shared" ref="BE327" si="2907">SUM(AT321:AT327)/SUM(AS321:AS327)</f>
        <v>5.1724897563554653E-2</v>
      </c>
      <c r="BF327">
        <f t="shared" ref="BF327" si="2908">SUM(AT314:AT327)/SUM(AS314:AS327)</f>
        <v>5.4590832692843691E-2</v>
      </c>
      <c r="BG327">
        <f t="shared" ref="BG327" si="2909">SUM(AW321:AW327)/SUM(AV321:AV327)</f>
        <v>0.04</v>
      </c>
      <c r="BH327">
        <f t="shared" ref="BH327" si="2910">SUM(AY321:AY327)/SUM(AX321:AX327)</f>
        <v>3.5666887856668876E-2</v>
      </c>
      <c r="BI327">
        <f t="shared" ref="BI327" si="2911">SUM(BA321:BA327)/SUM(AZ321:AZ327)</f>
        <v>2.9985007496251874E-2</v>
      </c>
      <c r="BJ327" s="20">
        <v>7.0000000000000007E-2</v>
      </c>
      <c r="BK327" s="20">
        <v>0.08</v>
      </c>
      <c r="BL327" s="20">
        <v>0.05</v>
      </c>
      <c r="BM327" s="20">
        <v>3726045</v>
      </c>
      <c r="BN327" s="20">
        <v>1491722</v>
      </c>
      <c r="BO327" s="20">
        <v>349798</v>
      </c>
      <c r="BP327" s="20">
        <v>323872</v>
      </c>
      <c r="BQ327" s="20">
        <v>29035</v>
      </c>
      <c r="BR327" s="20">
        <v>10967</v>
      </c>
      <c r="BS327" s="20">
        <v>2685</v>
      </c>
      <c r="BT327" s="20">
        <v>2572</v>
      </c>
      <c r="BU327" s="20">
        <v>22622</v>
      </c>
      <c r="BV327" s="20">
        <v>6327</v>
      </c>
      <c r="BW327" s="20">
        <v>1633</v>
      </c>
      <c r="BX327" s="20">
        <v>1551</v>
      </c>
      <c r="BY327" s="20">
        <v>168827</v>
      </c>
      <c r="BZ327" s="20">
        <v>63898</v>
      </c>
      <c r="CA327" s="20">
        <v>15831</v>
      </c>
      <c r="CB327" s="20">
        <v>14517</v>
      </c>
    </row>
    <row r="328" spans="1:80" x14ac:dyDescent="0.35">
      <c r="A328" s="14">
        <f t="shared" si="2388"/>
        <v>44234</v>
      </c>
      <c r="B328" s="9">
        <v>1491935</v>
      </c>
      <c r="C328">
        <v>323936</v>
      </c>
      <c r="D328">
        <v>293072</v>
      </c>
      <c r="E328" s="9">
        <v>5108</v>
      </c>
      <c r="F328" s="9">
        <v>316</v>
      </c>
      <c r="H328">
        <v>68</v>
      </c>
      <c r="I328">
        <v>69</v>
      </c>
      <c r="J328">
        <v>70</v>
      </c>
      <c r="K328">
        <v>12</v>
      </c>
      <c r="L328">
        <v>17</v>
      </c>
      <c r="M328">
        <f t="shared" ref="M328" si="2912">-(J328-J327)+L328</f>
        <v>17</v>
      </c>
      <c r="N328" s="7">
        <f t="shared" ref="N328" si="2913">B328-C328</f>
        <v>1167999</v>
      </c>
      <c r="O328" s="4">
        <f t="shared" ref="O328" si="2914">C328/B328</f>
        <v>0.21712474068910509</v>
      </c>
      <c r="R328">
        <f t="shared" ref="R328" si="2915">C328-C327</f>
        <v>64</v>
      </c>
      <c r="S328">
        <f t="shared" ref="S328" si="2916">N328-N327</f>
        <v>149</v>
      </c>
      <c r="T328" s="8">
        <f t="shared" ref="T328" si="2917">R328/V328</f>
        <v>0.30046948356807512</v>
      </c>
      <c r="U328" s="8">
        <f t="shared" ref="U328" si="2918">SUM(R322:R328)/SUM(V322:V328)</f>
        <v>0.24682982831498199</v>
      </c>
      <c r="V328">
        <f t="shared" ref="V328" si="2919">B328-B327</f>
        <v>213</v>
      </c>
      <c r="W328">
        <f t="shared" ref="W328" si="2920">C328-D328-E328</f>
        <v>25756</v>
      </c>
      <c r="X328" s="3">
        <f t="shared" ref="X328" si="2921">F328/W328</f>
        <v>1.226898586737071E-2</v>
      </c>
      <c r="Y328">
        <f t="shared" ref="Y328" si="2922">E328-E327</f>
        <v>41</v>
      </c>
      <c r="Z328">
        <v>2573</v>
      </c>
      <c r="AA328">
        <v>1551</v>
      </c>
      <c r="AB328">
        <v>14550</v>
      </c>
      <c r="AC328">
        <v>2360</v>
      </c>
      <c r="AD328">
        <v>1398</v>
      </c>
      <c r="AE328">
        <v>13234</v>
      </c>
      <c r="AF328">
        <v>52</v>
      </c>
      <c r="AG328">
        <v>29</v>
      </c>
      <c r="AH328">
        <v>265</v>
      </c>
      <c r="AI328">
        <f t="shared" ref="AI328" si="2923">Z328-AC328-AF328</f>
        <v>161</v>
      </c>
      <c r="AJ328">
        <f t="shared" ref="AJ328" si="2924">AA328-AD328-AG328</f>
        <v>124</v>
      </c>
      <c r="AK328">
        <f t="shared" ref="AK328" si="2925">AB328-AE328-AH328</f>
        <v>1051</v>
      </c>
      <c r="AL328">
        <v>1</v>
      </c>
      <c r="AM328">
        <v>1</v>
      </c>
      <c r="AN328">
        <v>30</v>
      </c>
      <c r="AS328">
        <f t="shared" ref="AS328" si="2926">BM328-BM327</f>
        <v>8382</v>
      </c>
      <c r="AT328">
        <f t="shared" ref="AT328" si="2927">BO328-BO327</f>
        <v>604</v>
      </c>
      <c r="AU328">
        <f t="shared" ref="AU328" si="2928">AT328/AS328</f>
        <v>7.2059174421379144E-2</v>
      </c>
      <c r="AV328">
        <f t="shared" ref="AV328" si="2929">BQ328-BQ327</f>
        <v>29</v>
      </c>
      <c r="AW328">
        <f t="shared" ref="AW328" si="2930">BS328-BS327</f>
        <v>3</v>
      </c>
      <c r="AX328">
        <f t="shared" ref="AX328" si="2931">BY328-BY327</f>
        <v>345</v>
      </c>
      <c r="AY328">
        <f t="shared" ref="AY328" si="2932">CA328-CA327</f>
        <v>31</v>
      </c>
      <c r="AZ328">
        <f t="shared" ref="AZ328" si="2933">BU328-BU327</f>
        <v>38</v>
      </c>
      <c r="BA328">
        <f t="shared" ref="BA328" si="2934">BW328-BW327</f>
        <v>-1</v>
      </c>
      <c r="BB328">
        <f t="shared" ref="BB328" si="2935">AW328/AV328</f>
        <v>0.10344827586206896</v>
      </c>
      <c r="BC328">
        <f t="shared" ref="BC328" si="2936">AY328/AX328</f>
        <v>8.9855072463768115E-2</v>
      </c>
      <c r="BD328">
        <f t="shared" ref="BD328" si="2937">AZ328/AY328</f>
        <v>1.2258064516129032</v>
      </c>
      <c r="BE328">
        <f t="shared" ref="BE328" si="2938">SUM(AT322:AT328)/SUM(AS322:AS328)</f>
        <v>5.0160760249022524E-2</v>
      </c>
      <c r="BF328">
        <f t="shared" ref="BF328" si="2939">SUM(AT315:AT328)/SUM(AS315:AS328)</f>
        <v>5.3459146145111262E-2</v>
      </c>
      <c r="BG328">
        <f t="shared" ref="BG328" si="2940">SUM(AW322:AW328)/SUM(AV322:AV328)</f>
        <v>3.9647577092511016E-2</v>
      </c>
      <c r="BH328">
        <f t="shared" ref="BH328" si="2941">SUM(AY322:AY328)/SUM(AX322:AX328)</f>
        <v>3.4645935440256889E-2</v>
      </c>
      <c r="BI328">
        <f t="shared" ref="BI328" si="2942">SUM(BA322:BA328)/SUM(AZ322:AZ328)</f>
        <v>2.5073746312684365E-2</v>
      </c>
      <c r="BJ328" s="20">
        <v>7.0000000000000007E-2</v>
      </c>
      <c r="BK328" s="20">
        <v>0.08</v>
      </c>
      <c r="BL328" s="20">
        <v>0.05</v>
      </c>
      <c r="BM328" s="20">
        <v>3734427</v>
      </c>
      <c r="BN328" s="20">
        <v>1493897</v>
      </c>
      <c r="BO328" s="20">
        <v>350402</v>
      </c>
      <c r="BP328" s="20">
        <v>324403</v>
      </c>
      <c r="BQ328" s="20">
        <v>29064</v>
      </c>
      <c r="BR328" s="20">
        <v>10976</v>
      </c>
      <c r="BS328" s="20">
        <v>2688</v>
      </c>
      <c r="BT328" s="20">
        <v>2573</v>
      </c>
      <c r="BU328" s="20">
        <v>22660</v>
      </c>
      <c r="BV328" s="20">
        <v>6333</v>
      </c>
      <c r="BW328" s="20">
        <v>1632</v>
      </c>
      <c r="BX328" s="20">
        <v>1551</v>
      </c>
      <c r="BY328" s="20">
        <v>169172</v>
      </c>
      <c r="BZ328" s="20">
        <v>64006</v>
      </c>
      <c r="CA328" s="20">
        <v>15862</v>
      </c>
      <c r="CB328" s="20">
        <v>14550</v>
      </c>
    </row>
    <row r="329" spans="1:80" x14ac:dyDescent="0.35">
      <c r="A329" s="14">
        <f t="shared" si="2388"/>
        <v>44235</v>
      </c>
      <c r="B329" s="9">
        <v>1495202</v>
      </c>
      <c r="C329">
        <v>324664</v>
      </c>
      <c r="D329">
        <v>294117</v>
      </c>
      <c r="E329" s="9">
        <v>5108</v>
      </c>
      <c r="F329" s="9">
        <v>318</v>
      </c>
      <c r="H329">
        <v>69</v>
      </c>
      <c r="I329">
        <v>34</v>
      </c>
      <c r="J329">
        <v>69</v>
      </c>
      <c r="K329">
        <v>11</v>
      </c>
      <c r="L329">
        <v>10</v>
      </c>
      <c r="M329">
        <f t="shared" ref="M329" si="2943">-(J329-J328)+L329</f>
        <v>11</v>
      </c>
      <c r="N329" s="7">
        <f t="shared" ref="N329:N330" si="2944">B329-C329</f>
        <v>1170538</v>
      </c>
      <c r="O329" s="4">
        <f t="shared" ref="O329:O330" si="2945">C329/B329</f>
        <v>0.21713721624235388</v>
      </c>
      <c r="R329">
        <f t="shared" ref="R329" si="2946">C329-C328</f>
        <v>728</v>
      </c>
      <c r="S329">
        <f t="shared" ref="S329" si="2947">N329-N328</f>
        <v>2539</v>
      </c>
      <c r="T329" s="8">
        <f t="shared" ref="T329" si="2948">R329/V329</f>
        <v>0.22283440465258647</v>
      </c>
      <c r="U329" s="8">
        <f t="shared" ref="U329" si="2949">SUM(R323:R329)/SUM(V323:V329)</f>
        <v>0.24417780717086304</v>
      </c>
      <c r="V329">
        <f t="shared" ref="V329" si="2950">B329-B328</f>
        <v>3267</v>
      </c>
      <c r="W329">
        <f t="shared" ref="W329:W330" si="2951">C329-D329-E329</f>
        <v>25439</v>
      </c>
      <c r="X329" s="3">
        <f t="shared" ref="X329:X330" si="2952">F329/W329</f>
        <v>1.2500491371516176E-2</v>
      </c>
      <c r="Y329">
        <f t="shared" ref="Y329" si="2953">E329-E328</f>
        <v>0</v>
      </c>
      <c r="Z329">
        <v>2575</v>
      </c>
      <c r="AA329">
        <v>1551</v>
      </c>
      <c r="AB329">
        <v>14556</v>
      </c>
      <c r="AC329">
        <v>2361</v>
      </c>
      <c r="AD329">
        <v>1403</v>
      </c>
      <c r="AE329">
        <v>13255</v>
      </c>
      <c r="AF329">
        <v>52</v>
      </c>
      <c r="AG329">
        <v>29</v>
      </c>
      <c r="AH329">
        <v>265</v>
      </c>
      <c r="AI329">
        <f t="shared" ref="AI329" si="2954">Z329-AC329-AF329</f>
        <v>162</v>
      </c>
      <c r="AJ329">
        <f t="shared" ref="AJ329" si="2955">AA329-AD329-AG329</f>
        <v>119</v>
      </c>
      <c r="AK329">
        <f t="shared" ref="AK329" si="2956">AB329-AE329-AH329</f>
        <v>1036</v>
      </c>
      <c r="AL329">
        <v>1</v>
      </c>
      <c r="AM329">
        <v>1</v>
      </c>
      <c r="AN329">
        <v>26</v>
      </c>
      <c r="AS329">
        <f t="shared" ref="AS329" si="2957">BM329-BM328</f>
        <v>4942</v>
      </c>
      <c r="AT329">
        <f t="shared" ref="AT329" si="2958">BO329-BO328</f>
        <v>274</v>
      </c>
      <c r="AU329">
        <f t="shared" ref="AU329" si="2959">AT329/AS329</f>
        <v>5.544314042897612E-2</v>
      </c>
      <c r="AV329">
        <f t="shared" ref="AV329" si="2960">BQ329-BQ328</f>
        <v>23</v>
      </c>
      <c r="AW329">
        <f t="shared" ref="AW329" si="2961">BS329-BS328</f>
        <v>1</v>
      </c>
      <c r="AX329">
        <f t="shared" ref="AX329" si="2962">BY329-BY328</f>
        <v>231</v>
      </c>
      <c r="AY329">
        <f t="shared" ref="AY329" si="2963">CA329-CA328</f>
        <v>2</v>
      </c>
      <c r="AZ329">
        <f t="shared" ref="AZ329" si="2964">BU329-BU328</f>
        <v>22</v>
      </c>
      <c r="BA329">
        <f t="shared" ref="BA329" si="2965">BW329-BW328</f>
        <v>0</v>
      </c>
      <c r="BB329">
        <f t="shared" ref="BB329" si="2966">AW329/AV329</f>
        <v>4.3478260869565216E-2</v>
      </c>
      <c r="BC329">
        <f t="shared" ref="BC329" si="2967">AY329/AX329</f>
        <v>8.658008658008658E-3</v>
      </c>
      <c r="BD329">
        <f t="shared" ref="BD329" si="2968">AZ329/AY329</f>
        <v>11</v>
      </c>
      <c r="BE329">
        <f t="shared" ref="BE329" si="2969">SUM(AT323:AT329)/SUM(AS323:AS329)</f>
        <v>5.047522459859452E-2</v>
      </c>
      <c r="BF329">
        <f t="shared" ref="BF329" si="2970">SUM(AT316:AT329)/SUM(AS316:AS329)</f>
        <v>5.2860717690317312E-2</v>
      </c>
      <c r="BG329">
        <f t="shared" ref="BG329" si="2971">SUM(AW323:AW329)/SUM(AV323:AV329)</f>
        <v>4.1573033707865172E-2</v>
      </c>
      <c r="BH329">
        <f t="shared" ref="BH329" si="2972">SUM(AY323:AY329)/SUM(AX323:AX329)</f>
        <v>3.3719704952581663E-2</v>
      </c>
      <c r="BI329">
        <f t="shared" ref="BI329" si="2973">SUM(BA323:BA329)/SUM(AZ323:AZ329)</f>
        <v>2.4853801169590642E-2</v>
      </c>
      <c r="BJ329" s="20">
        <v>7.0000000000000007E-2</v>
      </c>
      <c r="BK329" s="20">
        <v>0.08</v>
      </c>
      <c r="BL329" s="20">
        <v>0.05</v>
      </c>
      <c r="BM329" s="20">
        <v>3739369</v>
      </c>
      <c r="BN329" s="20">
        <v>1495202</v>
      </c>
      <c r="BO329" s="20">
        <v>350676</v>
      </c>
      <c r="BP329" s="20">
        <v>324664</v>
      </c>
      <c r="BQ329" s="20">
        <v>29087</v>
      </c>
      <c r="BR329" s="20">
        <v>10980</v>
      </c>
      <c r="BS329" s="20">
        <v>2689</v>
      </c>
      <c r="BT329" s="20">
        <v>2575</v>
      </c>
      <c r="BU329" s="20">
        <v>22682</v>
      </c>
      <c r="BV329" s="20">
        <v>6339</v>
      </c>
      <c r="BW329" s="20">
        <v>1632</v>
      </c>
      <c r="BX329" s="20">
        <v>1551</v>
      </c>
      <c r="BY329" s="20">
        <v>169403</v>
      </c>
      <c r="BZ329" s="20">
        <v>64042</v>
      </c>
      <c r="CA329" s="20">
        <v>15864</v>
      </c>
      <c r="CB329" s="20">
        <v>14556</v>
      </c>
    </row>
    <row r="330" spans="1:80" x14ac:dyDescent="0.35">
      <c r="A330" s="14">
        <f t="shared" si="2388"/>
        <v>44236</v>
      </c>
      <c r="B330" s="9">
        <v>1498121</v>
      </c>
      <c r="C330">
        <v>325376</v>
      </c>
      <c r="D330">
        <v>296440</v>
      </c>
      <c r="E330" s="9">
        <v>5110</v>
      </c>
      <c r="F330" s="9">
        <v>327</v>
      </c>
      <c r="H330">
        <v>67</v>
      </c>
      <c r="I330">
        <v>40</v>
      </c>
      <c r="J330">
        <v>73</v>
      </c>
      <c r="K330">
        <v>12</v>
      </c>
      <c r="L330">
        <v>10</v>
      </c>
      <c r="M330">
        <f t="shared" ref="M330" si="2974">-(J330-J329)+L330</f>
        <v>6</v>
      </c>
      <c r="N330" s="7">
        <f t="shared" ref="N330" si="2975">B330-C330</f>
        <v>1172745</v>
      </c>
      <c r="O330" s="4">
        <f t="shared" ref="O330" si="2976">C330/B330</f>
        <v>0.21718939925413233</v>
      </c>
      <c r="R330">
        <f t="shared" ref="R330" si="2977">C330-C329</f>
        <v>712</v>
      </c>
      <c r="S330">
        <f t="shared" ref="S330" si="2978">N330-N329</f>
        <v>2207</v>
      </c>
      <c r="T330" s="8">
        <f t="shared" ref="T330" si="2979">R330/V330</f>
        <v>0.24391915039397052</v>
      </c>
      <c r="U330" s="8">
        <f t="shared" ref="U330" si="2980">SUM(R324:R330)/SUM(V324:V330)</f>
        <v>0.24182158812509008</v>
      </c>
      <c r="V330">
        <f t="shared" ref="V330" si="2981">B330-B329</f>
        <v>2919</v>
      </c>
      <c r="W330">
        <f t="shared" ref="W330" si="2982">C330-D330-E330</f>
        <v>23826</v>
      </c>
      <c r="X330" s="3">
        <f t="shared" ref="X330" si="2983">F330/W330</f>
        <v>1.3724502644170234E-2</v>
      </c>
      <c r="Y330">
        <f t="shared" ref="Y330" si="2984">E330-E329</f>
        <v>2</v>
      </c>
      <c r="AS330">
        <f t="shared" ref="AS330" si="2985">BM330-BM329</f>
        <v>19065</v>
      </c>
      <c r="AT330">
        <f t="shared" ref="AT330" si="2986">BO330-BO329</f>
        <v>788</v>
      </c>
      <c r="AU330">
        <f t="shared" ref="AU330" si="2987">AT330/AS330</f>
        <v>4.1332284290584845E-2</v>
      </c>
      <c r="AV330">
        <f t="shared" ref="AV330" si="2988">BQ330-BQ329</f>
        <v>192</v>
      </c>
      <c r="AW330">
        <f t="shared" ref="AW330" si="2989">BS330-BS329</f>
        <v>12</v>
      </c>
      <c r="AX330">
        <f t="shared" ref="AX330" si="2990">BY330-BY329</f>
        <v>1071</v>
      </c>
      <c r="AY330">
        <f t="shared" ref="AY330" si="2991">CA330-CA329</f>
        <v>16</v>
      </c>
      <c r="AZ330">
        <f t="shared" ref="AZ330" si="2992">BU330-BU329</f>
        <v>153</v>
      </c>
      <c r="BA330">
        <f t="shared" ref="BA330" si="2993">BW330-BW329</f>
        <v>2</v>
      </c>
      <c r="BB330">
        <f t="shared" ref="BB330" si="2994">AW330/AV330</f>
        <v>6.25E-2</v>
      </c>
      <c r="BC330">
        <f t="shared" ref="BC330" si="2995">AY330/AX330</f>
        <v>1.4939309056956116E-2</v>
      </c>
      <c r="BD330">
        <f t="shared" ref="BD330" si="2996">AZ330/AY330</f>
        <v>9.5625</v>
      </c>
      <c r="BE330">
        <f t="shared" ref="BE330" si="2997">SUM(AT324:AT330)/SUM(AS324:AS330)</f>
        <v>4.9751334414224038E-2</v>
      </c>
      <c r="BF330">
        <f t="shared" ref="BF330" si="2998">SUM(AT317:AT330)/SUM(AS317:AS330)</f>
        <v>5.2782364420045892E-2</v>
      </c>
      <c r="BG330">
        <f t="shared" ref="BG330" si="2999">SUM(AW324:AW330)/SUM(AV324:AV330)</f>
        <v>4.3103448275862072E-2</v>
      </c>
      <c r="BH330">
        <f t="shared" ref="BH330" si="3000">SUM(AY324:AY330)/SUM(AX324:AX330)</f>
        <v>3.2855236824549702E-2</v>
      </c>
      <c r="BI330">
        <f t="shared" ref="BI330" si="3001">SUM(BA324:BA330)/SUM(AZ324:AZ330)</f>
        <v>2.2941970310391364E-2</v>
      </c>
      <c r="BJ330" s="20">
        <v>7.0000000000000007E-2</v>
      </c>
      <c r="BK330" s="20">
        <v>7.0000000000000007E-2</v>
      </c>
      <c r="BL330" s="20">
        <v>0.05</v>
      </c>
      <c r="BM330" s="20">
        <v>3758434</v>
      </c>
      <c r="BN330" s="20">
        <v>1498121</v>
      </c>
      <c r="BO330" s="20">
        <v>351464</v>
      </c>
      <c r="BP330" s="20">
        <v>325376</v>
      </c>
      <c r="BQ330" s="20">
        <v>29279</v>
      </c>
      <c r="BR330" s="20">
        <v>11009</v>
      </c>
      <c r="BS330" s="20">
        <v>2701</v>
      </c>
      <c r="BT330" s="20">
        <v>2582</v>
      </c>
      <c r="BU330" s="20">
        <v>22835</v>
      </c>
      <c r="BV330" s="20">
        <v>6355</v>
      </c>
      <c r="BW330" s="20">
        <v>1634</v>
      </c>
      <c r="BX330" s="20">
        <v>1555</v>
      </c>
      <c r="BY330" s="20">
        <v>170474</v>
      </c>
      <c r="BZ330" s="20">
        <v>64158</v>
      </c>
      <c r="CA330" s="20">
        <v>15880</v>
      </c>
      <c r="CB330" s="20">
        <v>14570</v>
      </c>
    </row>
  </sheetData>
  <conditionalFormatting sqref="AH228">
    <cfRule type="cellIs" dxfId="22" priority="15" operator="equal">
      <formula>"max($AG:$AG)"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3" operator="equal" id="{4BFA8ACD-C669-45D0-8FE9-D7E5FDE65DE1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R228:R330</xm:sqref>
        </x14:conditionalFormatting>
        <x14:conditionalFormatting xmlns:xm="http://schemas.microsoft.com/office/excel/2006/main">
          <x14:cfRule type="cellIs" priority="22" operator="equal" id="{E5309D98-D036-43E8-AE0C-F104DC358831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Y228:Y330</xm:sqref>
        </x14:conditionalFormatting>
        <x14:conditionalFormatting xmlns:xm="http://schemas.microsoft.com/office/excel/2006/main">
          <x14:cfRule type="cellIs" priority="21" operator="equal" id="{5269D26C-9211-46B2-914A-48345DF37DEF}">
            <xm:f>Sheet2!$F$2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F228:F330</xm:sqref>
        </x14:conditionalFormatting>
        <x14:conditionalFormatting xmlns:xm="http://schemas.microsoft.com/office/excel/2006/main">
          <x14:cfRule type="cellIs" priority="20" operator="equal" id="{24843253-84F3-44AF-847D-C74D74C4F05A}">
            <xm:f>Sheet2!$H$2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H228</xm:sqref>
        </x14:conditionalFormatting>
        <x14:conditionalFormatting xmlns:xm="http://schemas.microsoft.com/office/excel/2006/main">
          <x14:cfRule type="cellIs" priority="19" operator="equal" id="{2907C4E7-41B4-4142-AC3C-44AADDE98A89}">
            <xm:f>Sheet2!$I$2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J228:J330</xm:sqref>
        </x14:conditionalFormatting>
        <x14:conditionalFormatting xmlns:xm="http://schemas.microsoft.com/office/excel/2006/main">
          <x14:cfRule type="cellIs" priority="18" operator="equal" id="{6F562D16-6A18-4369-973E-028D1B5F7CFF}">
            <xm:f>Sheet2!$J$2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K228:K330</xm:sqref>
        </x14:conditionalFormatting>
        <x14:conditionalFormatting xmlns:xm="http://schemas.microsoft.com/office/excel/2006/main">
          <x14:cfRule type="cellIs" priority="17" operator="equal" id="{735BDD8A-2F04-47F3-825F-41FCBFA8ADD5}">
            <xm:f>Sheet2!$R$2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AF228</xm:sqref>
        </x14:conditionalFormatting>
        <x14:conditionalFormatting xmlns:xm="http://schemas.microsoft.com/office/excel/2006/main">
          <x14:cfRule type="cellIs" priority="16" operator="equal" id="{27EFB46B-2173-495D-9504-76EF39E1783E}">
            <xm:f>Sheet2!$S$2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AG228</xm:sqref>
        </x14:conditionalFormatting>
        <x14:conditionalFormatting xmlns:xm="http://schemas.microsoft.com/office/excel/2006/main">
          <x14:cfRule type="cellIs" priority="14" operator="equal" id="{8BDEBC79-D4A6-4A33-AA11-140D95E39A5A}">
            <xm:f>Sheet2!$T$2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AH228</xm:sqref>
        </x14:conditionalFormatting>
        <x14:conditionalFormatting xmlns:xm="http://schemas.microsoft.com/office/excel/2006/main">
          <x14:cfRule type="cellIs" priority="13" operator="equal" id="{778777A4-820D-4182-842F-56FD616BFD64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AI228:AI266</xm:sqref>
        </x14:conditionalFormatting>
        <x14:conditionalFormatting xmlns:xm="http://schemas.microsoft.com/office/excel/2006/main">
          <x14:cfRule type="cellIs" priority="12" operator="equal" id="{A5D8B9CD-D171-4616-8063-8E2F3DB2617E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AJ228:AJ266</xm:sqref>
        </x14:conditionalFormatting>
        <x14:conditionalFormatting xmlns:xm="http://schemas.microsoft.com/office/excel/2006/main">
          <x14:cfRule type="cellIs" priority="11" operator="equal" id="{525B83D9-8CB5-4E31-BB6E-B59F9B6585E1}">
            <xm:f>Sheet2!$R$2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AF1:AF1048576</xm:sqref>
        </x14:conditionalFormatting>
        <x14:conditionalFormatting xmlns:xm="http://schemas.microsoft.com/office/excel/2006/main">
          <x14:cfRule type="cellIs" priority="10" operator="equal" id="{F01D074C-642F-402A-86C2-FA96328B00D3}">
            <xm:f>Sheet2!$S$2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AG1:AG1048576</xm:sqref>
        </x14:conditionalFormatting>
        <x14:conditionalFormatting xmlns:xm="http://schemas.microsoft.com/office/excel/2006/main">
          <x14:cfRule type="cellIs" priority="9" operator="equal" id="{EF4E51C4-A697-4F45-A157-48E127C46265}">
            <xm:f>Sheet2!$T$2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AH1:AH1048576</xm:sqref>
        </x14:conditionalFormatting>
        <x14:conditionalFormatting xmlns:xm="http://schemas.microsoft.com/office/excel/2006/main">
          <x14:cfRule type="cellIs" priority="8" operator="equal" id="{3872BC11-8E4F-4B07-87B7-E418377175CF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AI1:AI1048576</xm:sqref>
        </x14:conditionalFormatting>
        <x14:conditionalFormatting xmlns:xm="http://schemas.microsoft.com/office/excel/2006/main">
          <x14:cfRule type="cellIs" priority="7" operator="equal" id="{47957B24-1740-4C43-AFA0-247581999300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AJ1:AJ1048576</xm:sqref>
        </x14:conditionalFormatting>
        <x14:conditionalFormatting xmlns:xm="http://schemas.microsoft.com/office/excel/2006/main">
          <x14:cfRule type="cellIs" priority="6" operator="equal" id="{A26BEB78-5F6F-424A-9CAF-592A4332B205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AK1:AK1048576</xm:sqref>
        </x14:conditionalFormatting>
        <x14:conditionalFormatting xmlns:xm="http://schemas.microsoft.com/office/excel/2006/main">
          <x14:cfRule type="cellIs" priority="5" operator="equal" id="{C7ACFAD9-A351-4DE8-9EBB-67A834A43415}">
            <xm:f>Sheet2!$X$2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AL1:AL1048576</xm:sqref>
        </x14:conditionalFormatting>
        <x14:conditionalFormatting xmlns:xm="http://schemas.microsoft.com/office/excel/2006/main">
          <x14:cfRule type="cellIs" priority="4" operator="equal" id="{D2342483-8E59-4E9C-BF69-D946BE3EC580}">
            <xm:f>Sheet2!$Y$2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AM1:AM1048576</xm:sqref>
        </x14:conditionalFormatting>
        <x14:conditionalFormatting xmlns:xm="http://schemas.microsoft.com/office/excel/2006/main">
          <x14:cfRule type="cellIs" priority="3" operator="equal" id="{DCA392FB-E56E-4BF4-8AC7-992ABA725EA9}">
            <xm:f>Sheet2!$Z$2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AN1:AN1048576</xm:sqref>
        </x14:conditionalFormatting>
        <x14:conditionalFormatting xmlns:xm="http://schemas.microsoft.com/office/excel/2006/main">
          <x14:cfRule type="cellIs" priority="2" operator="equal" id="{055CF24B-4FE1-4F98-87A7-89FF51107069}">
            <xm:f>Sheet2!$H$2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H1:H1048576 I229:I330</xm:sqref>
        </x14:conditionalFormatting>
        <x14:conditionalFormatting xmlns:xm="http://schemas.microsoft.com/office/excel/2006/main">
          <x14:cfRule type="cellIs" priority="1" operator="equal" id="{8F0BE21B-C8AC-4EAD-AE58-244C59D5B0FC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W229:W330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E6789-177F-4707-8258-EFFA27DED671}">
  <dimension ref="A1:H230"/>
  <sheetViews>
    <sheetView workbookViewId="0">
      <pane ySplit="1" topLeftCell="A225" activePane="bottomLeft" state="frozen"/>
      <selection pane="bottomLeft" activeCell="G225" sqref="G225:H230"/>
    </sheetView>
  </sheetViews>
  <sheetFormatPr defaultRowHeight="14.5" x14ac:dyDescent="0.35"/>
  <cols>
    <col min="3" max="3" width="16" style="1" bestFit="1" customWidth="1"/>
    <col min="4" max="4" width="17.36328125" style="1" bestFit="1" customWidth="1"/>
    <col min="7" max="7" width="11.7265625" customWidth="1"/>
    <col min="8" max="8" width="13.90625" customWidth="1"/>
  </cols>
  <sheetData>
    <row r="1" spans="1:8" x14ac:dyDescent="0.35">
      <c r="A1" s="11" t="s">
        <v>58</v>
      </c>
      <c r="B1" s="11" t="s">
        <v>59</v>
      </c>
      <c r="C1" s="11" t="s">
        <v>60</v>
      </c>
      <c r="D1" s="11" t="s">
        <v>61</v>
      </c>
      <c r="E1" t="s">
        <v>398</v>
      </c>
      <c r="F1" t="s">
        <v>399</v>
      </c>
      <c r="G1" s="11" t="s">
        <v>164</v>
      </c>
      <c r="H1" s="11" t="s">
        <v>3</v>
      </c>
    </row>
    <row r="2" spans="1:8" x14ac:dyDescent="0.35">
      <c r="A2" s="11"/>
      <c r="B2" s="11" t="s">
        <v>62</v>
      </c>
      <c r="C2" s="12">
        <v>44043</v>
      </c>
      <c r="D2" s="12">
        <v>44134</v>
      </c>
      <c r="E2">
        <v>44071</v>
      </c>
      <c r="F2">
        <v>44053</v>
      </c>
      <c r="G2" s="1">
        <f>C2+10</f>
        <v>44053</v>
      </c>
      <c r="H2" s="1">
        <f>C2+28</f>
        <v>44071</v>
      </c>
    </row>
    <row r="3" spans="1:8" x14ac:dyDescent="0.35">
      <c r="A3" s="11"/>
      <c r="B3" s="11" t="s">
        <v>63</v>
      </c>
      <c r="C3" s="12">
        <v>44047</v>
      </c>
      <c r="D3" s="12">
        <v>44137</v>
      </c>
      <c r="E3">
        <v>44075</v>
      </c>
      <c r="F3">
        <v>44057</v>
      </c>
      <c r="G3" s="1">
        <f t="shared" ref="G3:G66" si="0">C3+10</f>
        <v>44057</v>
      </c>
      <c r="H3" s="1">
        <f t="shared" ref="H3:H66" si="1">C3+28</f>
        <v>44075</v>
      </c>
    </row>
    <row r="4" spans="1:8" x14ac:dyDescent="0.35">
      <c r="A4" s="11"/>
      <c r="B4" s="11" t="s">
        <v>64</v>
      </c>
      <c r="C4" s="12">
        <v>44047</v>
      </c>
      <c r="D4" s="12">
        <v>44137</v>
      </c>
      <c r="E4">
        <v>44075</v>
      </c>
      <c r="F4">
        <v>44057</v>
      </c>
      <c r="G4" s="1">
        <f t="shared" si="0"/>
        <v>44057</v>
      </c>
      <c r="H4" s="1">
        <f t="shared" si="1"/>
        <v>44075</v>
      </c>
    </row>
    <row r="5" spans="1:8" x14ac:dyDescent="0.35">
      <c r="A5" s="11"/>
      <c r="B5" s="11" t="s">
        <v>65</v>
      </c>
      <c r="C5" s="12">
        <v>44047</v>
      </c>
      <c r="D5" s="12">
        <v>44137</v>
      </c>
      <c r="E5">
        <v>44075</v>
      </c>
      <c r="F5">
        <v>44057</v>
      </c>
      <c r="G5" s="1">
        <f t="shared" si="0"/>
        <v>44057</v>
      </c>
      <c r="H5" s="1">
        <f t="shared" si="1"/>
        <v>44075</v>
      </c>
    </row>
    <row r="6" spans="1:8" x14ac:dyDescent="0.35">
      <c r="A6" s="11"/>
      <c r="B6" s="11" t="s">
        <v>66</v>
      </c>
      <c r="C6" s="12">
        <v>44047</v>
      </c>
      <c r="D6" s="12">
        <v>44137</v>
      </c>
      <c r="E6">
        <v>44075</v>
      </c>
      <c r="F6">
        <v>44057</v>
      </c>
      <c r="G6" s="1">
        <f t="shared" si="0"/>
        <v>44057</v>
      </c>
      <c r="H6" s="1">
        <f t="shared" si="1"/>
        <v>44075</v>
      </c>
    </row>
    <row r="7" spans="1:8" x14ac:dyDescent="0.35">
      <c r="A7" s="11"/>
      <c r="B7" s="11" t="s">
        <v>67</v>
      </c>
      <c r="C7" s="12">
        <v>44047</v>
      </c>
      <c r="D7" s="12">
        <v>44137</v>
      </c>
      <c r="E7">
        <v>44075</v>
      </c>
      <c r="F7">
        <v>44057</v>
      </c>
      <c r="G7" s="1">
        <f t="shared" si="0"/>
        <v>44057</v>
      </c>
      <c r="H7" s="1">
        <f t="shared" si="1"/>
        <v>44075</v>
      </c>
    </row>
    <row r="8" spans="1:8" x14ac:dyDescent="0.35">
      <c r="A8" s="11"/>
      <c r="B8" s="11" t="s">
        <v>68</v>
      </c>
      <c r="C8" s="12">
        <v>44047</v>
      </c>
      <c r="D8" s="12">
        <v>44137</v>
      </c>
      <c r="E8">
        <v>44075</v>
      </c>
      <c r="F8">
        <v>44057</v>
      </c>
      <c r="G8" s="1">
        <f t="shared" si="0"/>
        <v>44057</v>
      </c>
      <c r="H8" s="1">
        <f t="shared" si="1"/>
        <v>44075</v>
      </c>
    </row>
    <row r="9" spans="1:8" x14ac:dyDescent="0.35">
      <c r="A9" s="11"/>
      <c r="B9" s="11" t="s">
        <v>69</v>
      </c>
      <c r="C9" s="12">
        <v>44047</v>
      </c>
      <c r="D9" s="12">
        <v>44137</v>
      </c>
      <c r="E9">
        <v>44075</v>
      </c>
      <c r="F9">
        <v>44057</v>
      </c>
      <c r="G9" s="1">
        <f t="shared" si="0"/>
        <v>44057</v>
      </c>
      <c r="H9" s="1">
        <f t="shared" si="1"/>
        <v>44075</v>
      </c>
    </row>
    <row r="10" spans="1:8" x14ac:dyDescent="0.35">
      <c r="A10" s="11"/>
      <c r="B10" s="11" t="s">
        <v>70</v>
      </c>
      <c r="C10" s="12">
        <v>44047</v>
      </c>
      <c r="D10" s="12">
        <v>44137</v>
      </c>
      <c r="E10">
        <v>44075</v>
      </c>
      <c r="F10">
        <v>44057</v>
      </c>
      <c r="G10" s="1">
        <f t="shared" si="0"/>
        <v>44057</v>
      </c>
      <c r="H10" s="1">
        <f t="shared" si="1"/>
        <v>44075</v>
      </c>
    </row>
    <row r="11" spans="1:8" x14ac:dyDescent="0.35">
      <c r="A11" s="11"/>
      <c r="B11" s="11" t="s">
        <v>71</v>
      </c>
      <c r="C11" s="12">
        <v>44047</v>
      </c>
      <c r="D11" s="12">
        <v>44137</v>
      </c>
      <c r="E11">
        <v>44075</v>
      </c>
      <c r="F11">
        <v>44057</v>
      </c>
      <c r="G11" s="1">
        <f t="shared" si="0"/>
        <v>44057</v>
      </c>
      <c r="H11" s="1">
        <f t="shared" si="1"/>
        <v>44075</v>
      </c>
    </row>
    <row r="12" spans="1:8" x14ac:dyDescent="0.35">
      <c r="A12" s="11"/>
      <c r="B12" s="11" t="s">
        <v>72</v>
      </c>
      <c r="C12" s="12">
        <v>44047</v>
      </c>
      <c r="D12" s="12">
        <v>44137</v>
      </c>
      <c r="E12">
        <v>44075</v>
      </c>
      <c r="F12">
        <v>44057</v>
      </c>
      <c r="G12" s="1">
        <f t="shared" si="0"/>
        <v>44057</v>
      </c>
      <c r="H12" s="1">
        <f t="shared" si="1"/>
        <v>44075</v>
      </c>
    </row>
    <row r="13" spans="1:8" x14ac:dyDescent="0.35">
      <c r="A13" s="11"/>
      <c r="B13" s="11" t="s">
        <v>73</v>
      </c>
      <c r="C13" s="12">
        <v>44047</v>
      </c>
      <c r="D13" s="12">
        <v>44137</v>
      </c>
      <c r="E13">
        <v>44075</v>
      </c>
      <c r="F13">
        <v>44057</v>
      </c>
      <c r="G13" s="1">
        <f t="shared" si="0"/>
        <v>44057</v>
      </c>
      <c r="H13" s="1">
        <f t="shared" si="1"/>
        <v>44075</v>
      </c>
    </row>
    <row r="14" spans="1:8" x14ac:dyDescent="0.35">
      <c r="A14" s="11"/>
      <c r="B14" s="11" t="s">
        <v>74</v>
      </c>
      <c r="C14" s="12">
        <v>44047</v>
      </c>
      <c r="D14" s="12">
        <v>44137</v>
      </c>
      <c r="E14">
        <v>44075</v>
      </c>
      <c r="F14">
        <v>44057</v>
      </c>
      <c r="G14" s="1">
        <f t="shared" si="0"/>
        <v>44057</v>
      </c>
      <c r="H14" s="1">
        <f t="shared" si="1"/>
        <v>44075</v>
      </c>
    </row>
    <row r="15" spans="1:8" x14ac:dyDescent="0.35">
      <c r="A15" s="11"/>
      <c r="B15" s="11" t="s">
        <v>75</v>
      </c>
      <c r="C15" s="12">
        <v>44047</v>
      </c>
      <c r="D15" s="12">
        <v>44137</v>
      </c>
      <c r="E15">
        <v>44075</v>
      </c>
      <c r="F15">
        <v>44057</v>
      </c>
      <c r="G15" s="1">
        <f t="shared" si="0"/>
        <v>44057</v>
      </c>
      <c r="H15" s="1">
        <f t="shared" si="1"/>
        <v>44075</v>
      </c>
    </row>
    <row r="16" spans="1:8" x14ac:dyDescent="0.35">
      <c r="A16" s="11"/>
      <c r="B16" s="11" t="s">
        <v>76</v>
      </c>
      <c r="C16" s="12">
        <v>44047</v>
      </c>
      <c r="D16" s="12">
        <v>44137</v>
      </c>
      <c r="E16">
        <v>44075</v>
      </c>
      <c r="F16">
        <v>44057</v>
      </c>
      <c r="G16" s="1">
        <f t="shared" si="0"/>
        <v>44057</v>
      </c>
      <c r="H16" s="1">
        <f t="shared" si="1"/>
        <v>44075</v>
      </c>
    </row>
    <row r="17" spans="1:8" x14ac:dyDescent="0.35">
      <c r="A17" s="11"/>
      <c r="B17" s="11" t="s">
        <v>77</v>
      </c>
      <c r="C17" s="12">
        <v>44047</v>
      </c>
      <c r="D17" s="12">
        <v>44137</v>
      </c>
      <c r="E17">
        <v>44075</v>
      </c>
      <c r="F17">
        <v>44057</v>
      </c>
      <c r="G17" s="1">
        <f t="shared" si="0"/>
        <v>44057</v>
      </c>
      <c r="H17" s="1">
        <f t="shared" si="1"/>
        <v>44075</v>
      </c>
    </row>
    <row r="18" spans="1:8" x14ac:dyDescent="0.35">
      <c r="A18" s="11"/>
      <c r="B18" s="11" t="s">
        <v>78</v>
      </c>
      <c r="C18" s="12">
        <v>44050</v>
      </c>
      <c r="D18" s="12">
        <v>44140</v>
      </c>
      <c r="E18">
        <v>44078</v>
      </c>
      <c r="F18">
        <v>44060</v>
      </c>
      <c r="G18" s="1">
        <f t="shared" si="0"/>
        <v>44060</v>
      </c>
      <c r="H18" s="1">
        <f t="shared" si="1"/>
        <v>44078</v>
      </c>
    </row>
    <row r="19" spans="1:8" x14ac:dyDescent="0.35">
      <c r="A19" s="11"/>
      <c r="B19" s="11" t="s">
        <v>79</v>
      </c>
      <c r="C19" s="12">
        <v>44059</v>
      </c>
      <c r="D19" s="12">
        <v>44149</v>
      </c>
      <c r="E19">
        <v>44087</v>
      </c>
      <c r="F19">
        <v>44069</v>
      </c>
      <c r="G19" s="1">
        <f t="shared" si="0"/>
        <v>44069</v>
      </c>
      <c r="H19" s="1">
        <f t="shared" si="1"/>
        <v>44087</v>
      </c>
    </row>
    <row r="20" spans="1:8" x14ac:dyDescent="0.35">
      <c r="A20" s="11"/>
      <c r="B20" s="11" t="s">
        <v>80</v>
      </c>
      <c r="C20" s="12">
        <v>44058</v>
      </c>
      <c r="D20" s="12">
        <v>44148</v>
      </c>
      <c r="E20">
        <v>44086</v>
      </c>
      <c r="F20">
        <v>44068</v>
      </c>
      <c r="G20" s="1">
        <f t="shared" si="0"/>
        <v>44068</v>
      </c>
      <c r="H20" s="1">
        <f t="shared" si="1"/>
        <v>44086</v>
      </c>
    </row>
    <row r="21" spans="1:8" x14ac:dyDescent="0.35">
      <c r="A21" s="11"/>
      <c r="B21" s="11" t="s">
        <v>81</v>
      </c>
      <c r="C21" s="12">
        <v>44062</v>
      </c>
      <c r="D21" s="12">
        <v>44152</v>
      </c>
      <c r="E21">
        <v>44090</v>
      </c>
      <c r="F21">
        <v>44072</v>
      </c>
      <c r="G21" s="1">
        <f t="shared" si="0"/>
        <v>44072</v>
      </c>
      <c r="H21" s="1">
        <f t="shared" si="1"/>
        <v>44090</v>
      </c>
    </row>
    <row r="22" spans="1:8" x14ac:dyDescent="0.35">
      <c r="A22" s="11"/>
      <c r="B22" s="11" t="s">
        <v>82</v>
      </c>
      <c r="C22" s="12">
        <v>44071</v>
      </c>
      <c r="D22" s="12">
        <v>44161</v>
      </c>
      <c r="E22">
        <v>44099</v>
      </c>
      <c r="F22">
        <v>44081</v>
      </c>
      <c r="G22" s="1">
        <f t="shared" si="0"/>
        <v>44081</v>
      </c>
      <c r="H22" s="1">
        <f t="shared" si="1"/>
        <v>44099</v>
      </c>
    </row>
    <row r="23" spans="1:8" x14ac:dyDescent="0.35">
      <c r="A23" s="11">
        <v>1233496</v>
      </c>
      <c r="B23" s="11" t="s">
        <v>83</v>
      </c>
      <c r="C23" s="12">
        <v>44061</v>
      </c>
      <c r="D23" s="12">
        <v>44151</v>
      </c>
      <c r="E23">
        <v>44089</v>
      </c>
      <c r="F23">
        <v>44071</v>
      </c>
      <c r="G23" s="1">
        <f t="shared" si="0"/>
        <v>44071</v>
      </c>
      <c r="H23" s="1">
        <f t="shared" si="1"/>
        <v>44089</v>
      </c>
    </row>
    <row r="24" spans="1:8" x14ac:dyDescent="0.35">
      <c r="A24" s="11">
        <v>1239767</v>
      </c>
      <c r="B24" s="11" t="s">
        <v>84</v>
      </c>
      <c r="C24" s="12">
        <v>44067</v>
      </c>
      <c r="D24" s="12">
        <v>44157</v>
      </c>
      <c r="E24">
        <v>44095</v>
      </c>
      <c r="F24">
        <v>44077</v>
      </c>
      <c r="G24" s="1">
        <f t="shared" si="0"/>
        <v>44077</v>
      </c>
      <c r="H24" s="1">
        <f t="shared" si="1"/>
        <v>44095</v>
      </c>
    </row>
    <row r="25" spans="1:8" x14ac:dyDescent="0.35">
      <c r="A25" s="11">
        <v>1233431</v>
      </c>
      <c r="B25" s="11" t="s">
        <v>85</v>
      </c>
      <c r="C25" s="12">
        <v>44070</v>
      </c>
      <c r="D25" s="12">
        <v>44160</v>
      </c>
      <c r="E25">
        <v>44098</v>
      </c>
      <c r="F25">
        <v>44080</v>
      </c>
      <c r="G25" s="1">
        <f t="shared" si="0"/>
        <v>44080</v>
      </c>
      <c r="H25" s="1">
        <f t="shared" si="1"/>
        <v>44098</v>
      </c>
    </row>
    <row r="26" spans="1:8" x14ac:dyDescent="0.35">
      <c r="A26" s="11">
        <v>1222083</v>
      </c>
      <c r="B26" s="11" t="s">
        <v>86</v>
      </c>
      <c r="C26" s="12">
        <v>44069</v>
      </c>
      <c r="D26" s="12">
        <v>44159</v>
      </c>
      <c r="E26">
        <v>44097</v>
      </c>
      <c r="F26">
        <v>44079</v>
      </c>
      <c r="G26" s="1">
        <f t="shared" si="0"/>
        <v>44079</v>
      </c>
      <c r="H26" s="1">
        <f t="shared" si="1"/>
        <v>44097</v>
      </c>
    </row>
    <row r="27" spans="1:8" x14ac:dyDescent="0.35">
      <c r="A27" s="11"/>
      <c r="B27" s="11" t="s">
        <v>87</v>
      </c>
      <c r="C27" s="12">
        <v>44070</v>
      </c>
      <c r="D27" s="12">
        <v>44160</v>
      </c>
      <c r="E27">
        <v>44098</v>
      </c>
      <c r="F27">
        <v>44080</v>
      </c>
      <c r="G27" s="1">
        <f t="shared" si="0"/>
        <v>44080</v>
      </c>
      <c r="H27" s="1">
        <f t="shared" si="1"/>
        <v>44098</v>
      </c>
    </row>
    <row r="28" spans="1:8" x14ac:dyDescent="0.35">
      <c r="A28" s="11"/>
      <c r="B28" s="11" t="s">
        <v>88</v>
      </c>
      <c r="C28" s="12">
        <v>44070</v>
      </c>
      <c r="D28" s="12">
        <v>44160</v>
      </c>
      <c r="E28">
        <v>44098</v>
      </c>
      <c r="F28">
        <v>44080</v>
      </c>
      <c r="G28" s="1">
        <f t="shared" si="0"/>
        <v>44080</v>
      </c>
      <c r="H28" s="1">
        <f t="shared" si="1"/>
        <v>44098</v>
      </c>
    </row>
    <row r="29" spans="1:8" x14ac:dyDescent="0.35">
      <c r="A29" s="11"/>
      <c r="B29" s="11" t="s">
        <v>89</v>
      </c>
      <c r="C29" s="12">
        <v>44070</v>
      </c>
      <c r="D29" s="12">
        <v>44160</v>
      </c>
      <c r="E29">
        <v>44098</v>
      </c>
      <c r="F29">
        <v>44080</v>
      </c>
      <c r="G29" s="1">
        <f t="shared" si="0"/>
        <v>44080</v>
      </c>
      <c r="H29" s="1">
        <f t="shared" si="1"/>
        <v>44098</v>
      </c>
    </row>
    <row r="30" spans="1:8" x14ac:dyDescent="0.35">
      <c r="A30" s="11"/>
      <c r="B30" s="11" t="s">
        <v>90</v>
      </c>
      <c r="C30" s="12">
        <v>44071</v>
      </c>
      <c r="D30" s="12">
        <v>44161</v>
      </c>
      <c r="E30">
        <v>44099</v>
      </c>
      <c r="F30">
        <v>44081</v>
      </c>
      <c r="G30" s="1">
        <f t="shared" si="0"/>
        <v>44081</v>
      </c>
      <c r="H30" s="1">
        <f t="shared" si="1"/>
        <v>44099</v>
      </c>
    </row>
    <row r="31" spans="1:8" x14ac:dyDescent="0.35">
      <c r="A31" s="11"/>
      <c r="B31" s="11" t="s">
        <v>91</v>
      </c>
      <c r="C31" s="12">
        <v>44071</v>
      </c>
      <c r="D31" s="12">
        <v>44161</v>
      </c>
      <c r="E31">
        <v>44099</v>
      </c>
      <c r="F31">
        <v>44081</v>
      </c>
      <c r="G31" s="1">
        <f t="shared" si="0"/>
        <v>44081</v>
      </c>
      <c r="H31" s="1">
        <f t="shared" si="1"/>
        <v>44099</v>
      </c>
    </row>
    <row r="32" spans="1:8" x14ac:dyDescent="0.35">
      <c r="A32" s="11"/>
      <c r="B32" s="11" t="s">
        <v>92</v>
      </c>
      <c r="C32" s="12">
        <v>44071</v>
      </c>
      <c r="D32" s="12">
        <v>44161</v>
      </c>
      <c r="E32">
        <v>44099</v>
      </c>
      <c r="F32">
        <v>44081</v>
      </c>
      <c r="G32" s="1">
        <f t="shared" si="0"/>
        <v>44081</v>
      </c>
      <c r="H32" s="1">
        <f t="shared" si="1"/>
        <v>44099</v>
      </c>
    </row>
    <row r="33" spans="1:8" x14ac:dyDescent="0.35">
      <c r="A33" s="11"/>
      <c r="B33" s="11" t="s">
        <v>93</v>
      </c>
      <c r="C33" s="12">
        <v>44071</v>
      </c>
      <c r="D33" s="12">
        <v>44161</v>
      </c>
      <c r="E33">
        <v>44099</v>
      </c>
      <c r="F33">
        <v>44081</v>
      </c>
      <c r="G33" s="1">
        <f t="shared" si="0"/>
        <v>44081</v>
      </c>
      <c r="H33" s="1">
        <f t="shared" si="1"/>
        <v>44099</v>
      </c>
    </row>
    <row r="34" spans="1:8" x14ac:dyDescent="0.35">
      <c r="A34" s="11"/>
      <c r="B34" s="11" t="s">
        <v>94</v>
      </c>
      <c r="C34" s="12">
        <v>44071</v>
      </c>
      <c r="D34" s="12">
        <v>44161</v>
      </c>
      <c r="E34">
        <v>44099</v>
      </c>
      <c r="F34">
        <v>44081</v>
      </c>
      <c r="G34" s="1">
        <f t="shared" si="0"/>
        <v>44081</v>
      </c>
      <c r="H34" s="1">
        <f t="shared" si="1"/>
        <v>44099</v>
      </c>
    </row>
    <row r="35" spans="1:8" x14ac:dyDescent="0.35">
      <c r="A35" s="11"/>
      <c r="B35" s="11" t="s">
        <v>95</v>
      </c>
      <c r="C35" s="12">
        <v>44071</v>
      </c>
      <c r="D35" s="12">
        <v>44161</v>
      </c>
      <c r="E35">
        <v>44099</v>
      </c>
      <c r="F35">
        <v>44081</v>
      </c>
      <c r="G35" s="1">
        <f t="shared" si="0"/>
        <v>44081</v>
      </c>
      <c r="H35" s="1">
        <f t="shared" si="1"/>
        <v>44099</v>
      </c>
    </row>
    <row r="36" spans="1:8" x14ac:dyDescent="0.35">
      <c r="A36" s="11"/>
      <c r="B36" s="11" t="s">
        <v>96</v>
      </c>
      <c r="C36" s="12">
        <v>44071</v>
      </c>
      <c r="D36" s="12">
        <v>44161</v>
      </c>
      <c r="E36">
        <v>44099</v>
      </c>
      <c r="F36">
        <v>44081</v>
      </c>
      <c r="G36" s="1">
        <f t="shared" si="0"/>
        <v>44081</v>
      </c>
      <c r="H36" s="1">
        <f t="shared" si="1"/>
        <v>44099</v>
      </c>
    </row>
    <row r="37" spans="1:8" x14ac:dyDescent="0.35">
      <c r="A37" s="11"/>
      <c r="B37" s="11" t="s">
        <v>97</v>
      </c>
      <c r="C37" s="12">
        <v>44072</v>
      </c>
      <c r="D37" s="12">
        <v>44162</v>
      </c>
      <c r="E37">
        <v>44100</v>
      </c>
      <c r="F37">
        <v>44082</v>
      </c>
      <c r="G37" s="1">
        <f t="shared" si="0"/>
        <v>44082</v>
      </c>
      <c r="H37" s="1">
        <f t="shared" si="1"/>
        <v>44100</v>
      </c>
    </row>
    <row r="38" spans="1:8" x14ac:dyDescent="0.35">
      <c r="A38" s="11"/>
      <c r="B38" s="11" t="s">
        <v>98</v>
      </c>
      <c r="C38" s="12">
        <v>44072</v>
      </c>
      <c r="D38" s="12">
        <v>44162</v>
      </c>
      <c r="E38">
        <v>44100</v>
      </c>
      <c r="F38">
        <v>44082</v>
      </c>
      <c r="G38" s="1">
        <f t="shared" si="0"/>
        <v>44082</v>
      </c>
      <c r="H38" s="1">
        <f t="shared" si="1"/>
        <v>44100</v>
      </c>
    </row>
    <row r="39" spans="1:8" x14ac:dyDescent="0.35">
      <c r="A39" s="11"/>
      <c r="B39" s="11" t="s">
        <v>99</v>
      </c>
      <c r="C39" s="12">
        <v>44072</v>
      </c>
      <c r="D39" s="12">
        <v>44162</v>
      </c>
      <c r="E39">
        <v>44100</v>
      </c>
      <c r="F39">
        <v>44082</v>
      </c>
      <c r="G39" s="1">
        <f t="shared" si="0"/>
        <v>44082</v>
      </c>
      <c r="H39" s="1">
        <f t="shared" si="1"/>
        <v>44100</v>
      </c>
    </row>
    <row r="40" spans="1:8" x14ac:dyDescent="0.35">
      <c r="A40" s="11"/>
      <c r="B40" s="11" t="s">
        <v>100</v>
      </c>
      <c r="C40" s="12">
        <v>44073</v>
      </c>
      <c r="D40" s="12">
        <v>44163</v>
      </c>
      <c r="E40">
        <v>44101</v>
      </c>
      <c r="F40">
        <v>44083</v>
      </c>
      <c r="G40" s="1">
        <f t="shared" si="0"/>
        <v>44083</v>
      </c>
      <c r="H40" s="1">
        <f t="shared" si="1"/>
        <v>44101</v>
      </c>
    </row>
    <row r="41" spans="1:8" x14ac:dyDescent="0.35">
      <c r="A41" s="11"/>
      <c r="B41" s="11" t="s">
        <v>101</v>
      </c>
      <c r="C41" s="12">
        <v>44074</v>
      </c>
      <c r="D41" s="12">
        <v>44164</v>
      </c>
      <c r="E41">
        <v>44102</v>
      </c>
      <c r="F41">
        <v>44084</v>
      </c>
      <c r="G41" s="1">
        <f t="shared" si="0"/>
        <v>44084</v>
      </c>
      <c r="H41" s="1">
        <f t="shared" si="1"/>
        <v>44102</v>
      </c>
    </row>
    <row r="42" spans="1:8" x14ac:dyDescent="0.35">
      <c r="A42" s="11">
        <v>1093584</v>
      </c>
      <c r="B42" s="11" t="s">
        <v>102</v>
      </c>
      <c r="C42" s="12">
        <v>44071</v>
      </c>
      <c r="D42" s="12">
        <v>44161</v>
      </c>
      <c r="E42">
        <v>44099</v>
      </c>
      <c r="F42">
        <v>44081</v>
      </c>
      <c r="G42" s="1">
        <f t="shared" si="0"/>
        <v>44081</v>
      </c>
      <c r="H42" s="1">
        <f t="shared" si="1"/>
        <v>44099</v>
      </c>
    </row>
    <row r="43" spans="1:8" x14ac:dyDescent="0.35">
      <c r="A43" s="11">
        <v>1216062</v>
      </c>
      <c r="B43" s="11" t="s">
        <v>103</v>
      </c>
      <c r="C43" s="12">
        <v>44071</v>
      </c>
      <c r="D43" s="12">
        <v>44161</v>
      </c>
      <c r="E43">
        <v>44099</v>
      </c>
      <c r="F43">
        <v>44081</v>
      </c>
      <c r="G43" s="1">
        <f t="shared" si="0"/>
        <v>44081</v>
      </c>
      <c r="H43" s="1">
        <f t="shared" si="1"/>
        <v>44099</v>
      </c>
    </row>
    <row r="44" spans="1:8" x14ac:dyDescent="0.35">
      <c r="A44" s="11">
        <v>1229259</v>
      </c>
      <c r="B44" s="11" t="s">
        <v>104</v>
      </c>
      <c r="C44" s="12">
        <v>44071</v>
      </c>
      <c r="D44" s="12">
        <v>44161</v>
      </c>
      <c r="E44">
        <v>44099</v>
      </c>
      <c r="F44">
        <v>44081</v>
      </c>
      <c r="G44" s="1">
        <f t="shared" si="0"/>
        <v>44081</v>
      </c>
      <c r="H44" s="1">
        <f t="shared" si="1"/>
        <v>44099</v>
      </c>
    </row>
    <row r="45" spans="1:8" x14ac:dyDescent="0.35">
      <c r="A45" s="11">
        <v>1228823</v>
      </c>
      <c r="B45" s="11" t="s">
        <v>105</v>
      </c>
      <c r="C45" s="12">
        <v>44071</v>
      </c>
      <c r="D45" s="12">
        <v>44161</v>
      </c>
      <c r="E45">
        <v>44099</v>
      </c>
      <c r="F45">
        <v>44081</v>
      </c>
      <c r="G45" s="1">
        <f t="shared" si="0"/>
        <v>44081</v>
      </c>
      <c r="H45" s="1">
        <f t="shared" si="1"/>
        <v>44099</v>
      </c>
    </row>
    <row r="46" spans="1:8" x14ac:dyDescent="0.35">
      <c r="A46" s="11">
        <v>1102336</v>
      </c>
      <c r="B46" s="11" t="s">
        <v>106</v>
      </c>
      <c r="C46" s="12">
        <v>44070</v>
      </c>
      <c r="D46" s="12">
        <v>44160</v>
      </c>
      <c r="E46">
        <v>44098</v>
      </c>
      <c r="F46">
        <v>44080</v>
      </c>
      <c r="G46" s="1">
        <f t="shared" si="0"/>
        <v>44080</v>
      </c>
      <c r="H46" s="1">
        <f t="shared" si="1"/>
        <v>44098</v>
      </c>
    </row>
    <row r="47" spans="1:8" x14ac:dyDescent="0.35">
      <c r="A47" s="11">
        <v>1227710</v>
      </c>
      <c r="B47" s="11" t="s">
        <v>107</v>
      </c>
      <c r="C47" s="12">
        <v>44074</v>
      </c>
      <c r="D47" s="12">
        <v>44164</v>
      </c>
      <c r="E47">
        <v>44102</v>
      </c>
      <c r="F47">
        <v>44084</v>
      </c>
      <c r="G47" s="1">
        <f t="shared" si="0"/>
        <v>44084</v>
      </c>
      <c r="H47" s="1">
        <f t="shared" si="1"/>
        <v>44102</v>
      </c>
    </row>
    <row r="48" spans="1:8" x14ac:dyDescent="0.35">
      <c r="A48" s="11">
        <v>983268</v>
      </c>
      <c r="B48" s="11" t="s">
        <v>108</v>
      </c>
      <c r="C48" s="12">
        <v>44071</v>
      </c>
      <c r="D48" s="12">
        <v>44161</v>
      </c>
      <c r="E48">
        <v>44099</v>
      </c>
      <c r="F48">
        <v>44081</v>
      </c>
      <c r="G48" s="1">
        <f t="shared" si="0"/>
        <v>44081</v>
      </c>
      <c r="H48" s="1">
        <f t="shared" si="1"/>
        <v>44099</v>
      </c>
    </row>
    <row r="49" spans="1:8" x14ac:dyDescent="0.35">
      <c r="A49" s="11">
        <v>1227868</v>
      </c>
      <c r="B49" s="11" t="s">
        <v>109</v>
      </c>
      <c r="C49" s="12">
        <v>44436</v>
      </c>
      <c r="D49" s="12">
        <v>44161</v>
      </c>
      <c r="E49">
        <v>44464</v>
      </c>
      <c r="F49">
        <v>44446</v>
      </c>
      <c r="G49" s="1">
        <f t="shared" si="0"/>
        <v>44446</v>
      </c>
      <c r="H49" s="1">
        <f t="shared" si="1"/>
        <v>44464</v>
      </c>
    </row>
    <row r="50" spans="1:8" x14ac:dyDescent="0.35">
      <c r="A50" s="11">
        <v>1227597</v>
      </c>
      <c r="B50" s="11" t="s">
        <v>110</v>
      </c>
      <c r="C50" s="12">
        <v>44801</v>
      </c>
      <c r="D50" s="12">
        <v>44161</v>
      </c>
      <c r="E50">
        <v>44829</v>
      </c>
      <c r="F50">
        <v>44811</v>
      </c>
      <c r="G50" s="1">
        <f t="shared" si="0"/>
        <v>44811</v>
      </c>
      <c r="H50" s="1">
        <f t="shared" si="1"/>
        <v>44829</v>
      </c>
    </row>
    <row r="51" spans="1:8" x14ac:dyDescent="0.35">
      <c r="A51" s="11">
        <v>1093560</v>
      </c>
      <c r="B51" s="11" t="s">
        <v>111</v>
      </c>
      <c r="C51" s="12">
        <v>45166</v>
      </c>
      <c r="D51" s="12">
        <v>44161</v>
      </c>
      <c r="E51">
        <v>45194</v>
      </c>
      <c r="F51">
        <v>45176</v>
      </c>
      <c r="G51" s="1">
        <f t="shared" si="0"/>
        <v>45176</v>
      </c>
      <c r="H51" s="1">
        <f t="shared" si="1"/>
        <v>45194</v>
      </c>
    </row>
    <row r="52" spans="1:8" x14ac:dyDescent="0.35">
      <c r="A52" s="11">
        <v>1224820</v>
      </c>
      <c r="B52" s="11" t="s">
        <v>112</v>
      </c>
      <c r="C52" s="12">
        <v>45532</v>
      </c>
      <c r="D52" s="12">
        <v>44161</v>
      </c>
      <c r="E52">
        <v>45560</v>
      </c>
      <c r="F52">
        <v>45542</v>
      </c>
      <c r="G52" s="1">
        <f t="shared" si="0"/>
        <v>45542</v>
      </c>
      <c r="H52" s="1">
        <f t="shared" si="1"/>
        <v>45560</v>
      </c>
    </row>
    <row r="53" spans="1:8" x14ac:dyDescent="0.35">
      <c r="A53" s="11">
        <v>983841</v>
      </c>
      <c r="B53" s="11" t="s">
        <v>113</v>
      </c>
      <c r="C53" s="12">
        <v>45897</v>
      </c>
      <c r="D53" s="12">
        <v>44161</v>
      </c>
      <c r="E53">
        <v>45925</v>
      </c>
      <c r="F53">
        <v>45907</v>
      </c>
      <c r="G53" s="1">
        <f t="shared" si="0"/>
        <v>45907</v>
      </c>
      <c r="H53" s="1">
        <f t="shared" si="1"/>
        <v>45925</v>
      </c>
    </row>
    <row r="54" spans="1:8" x14ac:dyDescent="0.35">
      <c r="A54" s="11">
        <v>877801</v>
      </c>
      <c r="B54" s="11" t="s">
        <v>114</v>
      </c>
      <c r="C54" s="12">
        <v>46262</v>
      </c>
      <c r="D54" s="12">
        <v>44161</v>
      </c>
      <c r="E54">
        <v>46290</v>
      </c>
      <c r="F54">
        <v>46272</v>
      </c>
      <c r="G54" s="1">
        <f t="shared" si="0"/>
        <v>46272</v>
      </c>
      <c r="H54" s="1">
        <f t="shared" si="1"/>
        <v>46290</v>
      </c>
    </row>
    <row r="55" spans="1:8" x14ac:dyDescent="0.35">
      <c r="A55" s="11">
        <v>1229581</v>
      </c>
      <c r="B55" s="11" t="s">
        <v>115</v>
      </c>
      <c r="C55" s="12">
        <v>46627</v>
      </c>
      <c r="D55" s="12">
        <v>44161</v>
      </c>
      <c r="E55">
        <v>46655</v>
      </c>
      <c r="F55">
        <v>46637</v>
      </c>
      <c r="G55" s="1">
        <f t="shared" si="0"/>
        <v>46637</v>
      </c>
      <c r="H55" s="1">
        <f t="shared" si="1"/>
        <v>46655</v>
      </c>
    </row>
    <row r="56" spans="1:8" x14ac:dyDescent="0.35">
      <c r="A56" s="11">
        <v>1230421</v>
      </c>
      <c r="B56" s="11" t="s">
        <v>116</v>
      </c>
      <c r="C56" s="12">
        <v>46993</v>
      </c>
      <c r="D56" s="12">
        <v>44161</v>
      </c>
      <c r="E56">
        <v>47021</v>
      </c>
      <c r="F56">
        <v>47003</v>
      </c>
      <c r="G56" s="1">
        <f t="shared" si="0"/>
        <v>47003</v>
      </c>
      <c r="H56" s="1">
        <f t="shared" si="1"/>
        <v>47021</v>
      </c>
    </row>
    <row r="57" spans="1:8" x14ac:dyDescent="0.35">
      <c r="A57" s="11">
        <v>1235428</v>
      </c>
      <c r="B57" s="11" t="s">
        <v>117</v>
      </c>
      <c r="C57" s="12">
        <v>47358</v>
      </c>
      <c r="D57" s="12">
        <v>44161</v>
      </c>
      <c r="E57">
        <v>47386</v>
      </c>
      <c r="F57">
        <v>47368</v>
      </c>
      <c r="G57" s="1">
        <f t="shared" si="0"/>
        <v>47368</v>
      </c>
      <c r="H57" s="1">
        <f t="shared" si="1"/>
        <v>47386</v>
      </c>
    </row>
    <row r="58" spans="1:8" x14ac:dyDescent="0.35">
      <c r="A58" s="11">
        <v>1229913</v>
      </c>
      <c r="B58" s="11" t="s">
        <v>118</v>
      </c>
      <c r="C58" s="12">
        <v>47723</v>
      </c>
      <c r="D58" s="12">
        <v>44161</v>
      </c>
      <c r="E58">
        <v>47751</v>
      </c>
      <c r="F58">
        <v>47733</v>
      </c>
      <c r="G58" s="1">
        <f t="shared" si="0"/>
        <v>47733</v>
      </c>
      <c r="H58" s="1">
        <f t="shared" si="1"/>
        <v>47751</v>
      </c>
    </row>
    <row r="59" spans="1:8" x14ac:dyDescent="0.35">
      <c r="A59" s="11">
        <v>1227425</v>
      </c>
      <c r="B59" s="11" t="s">
        <v>119</v>
      </c>
      <c r="C59" s="12">
        <v>48088</v>
      </c>
      <c r="D59" s="12">
        <v>44161</v>
      </c>
      <c r="E59">
        <v>48116</v>
      </c>
      <c r="F59">
        <v>48098</v>
      </c>
      <c r="G59" s="1">
        <f t="shared" si="0"/>
        <v>48098</v>
      </c>
      <c r="H59" s="1">
        <f t="shared" si="1"/>
        <v>48116</v>
      </c>
    </row>
    <row r="60" spans="1:8" x14ac:dyDescent="0.35">
      <c r="A60" s="11">
        <v>1227427</v>
      </c>
      <c r="B60" s="11" t="s">
        <v>120</v>
      </c>
      <c r="C60" s="12">
        <v>48454</v>
      </c>
      <c r="D60" s="12">
        <v>44161</v>
      </c>
      <c r="E60">
        <v>48482</v>
      </c>
      <c r="F60">
        <v>48464</v>
      </c>
      <c r="G60" s="1">
        <f t="shared" si="0"/>
        <v>48464</v>
      </c>
      <c r="H60" s="1">
        <f t="shared" si="1"/>
        <v>48482</v>
      </c>
    </row>
    <row r="61" spans="1:8" x14ac:dyDescent="0.35">
      <c r="A61" s="11">
        <v>1234554</v>
      </c>
      <c r="B61" s="11" t="s">
        <v>121</v>
      </c>
      <c r="C61" s="12">
        <v>48819</v>
      </c>
      <c r="D61" s="12">
        <v>44161</v>
      </c>
      <c r="E61">
        <v>48847</v>
      </c>
      <c r="F61">
        <v>48829</v>
      </c>
      <c r="G61" s="1">
        <f t="shared" si="0"/>
        <v>48829</v>
      </c>
      <c r="H61" s="1">
        <f t="shared" si="1"/>
        <v>48847</v>
      </c>
    </row>
    <row r="62" spans="1:8" x14ac:dyDescent="0.35">
      <c r="A62" s="11">
        <v>1232664</v>
      </c>
      <c r="B62" s="11" t="s">
        <v>122</v>
      </c>
      <c r="C62" s="12">
        <v>49184</v>
      </c>
      <c r="D62" s="12">
        <v>44161</v>
      </c>
      <c r="E62">
        <v>49212</v>
      </c>
      <c r="F62">
        <v>49194</v>
      </c>
      <c r="G62" s="1">
        <f t="shared" si="0"/>
        <v>49194</v>
      </c>
      <c r="H62" s="1">
        <f t="shared" si="1"/>
        <v>49212</v>
      </c>
    </row>
    <row r="63" spans="1:8" x14ac:dyDescent="0.35">
      <c r="A63" s="11">
        <v>1237850</v>
      </c>
      <c r="B63" s="11" t="s">
        <v>123</v>
      </c>
      <c r="C63" s="12">
        <v>49549</v>
      </c>
      <c r="D63" s="12">
        <v>44161</v>
      </c>
      <c r="E63">
        <v>49577</v>
      </c>
      <c r="F63">
        <v>49559</v>
      </c>
      <c r="G63" s="1">
        <f t="shared" si="0"/>
        <v>49559</v>
      </c>
      <c r="H63" s="1">
        <f t="shared" si="1"/>
        <v>49577</v>
      </c>
    </row>
    <row r="64" spans="1:8" x14ac:dyDescent="0.35">
      <c r="A64" s="11">
        <v>1244748</v>
      </c>
      <c r="B64" s="11" t="s">
        <v>124</v>
      </c>
      <c r="C64" s="12">
        <v>49915</v>
      </c>
      <c r="D64" s="12">
        <v>44161</v>
      </c>
      <c r="E64">
        <v>49943</v>
      </c>
      <c r="F64">
        <v>49925</v>
      </c>
      <c r="G64" s="1">
        <f t="shared" si="0"/>
        <v>49925</v>
      </c>
      <c r="H64" s="1">
        <f t="shared" si="1"/>
        <v>49943</v>
      </c>
    </row>
    <row r="65" spans="1:8" x14ac:dyDescent="0.35">
      <c r="A65" s="11">
        <v>1224659</v>
      </c>
      <c r="B65" s="11" t="s">
        <v>125</v>
      </c>
      <c r="C65" s="12">
        <v>44074</v>
      </c>
      <c r="D65" s="12">
        <v>44164</v>
      </c>
      <c r="E65">
        <v>44102</v>
      </c>
      <c r="F65">
        <v>44084</v>
      </c>
      <c r="G65" s="1">
        <f t="shared" si="0"/>
        <v>44084</v>
      </c>
      <c r="H65" s="1">
        <f t="shared" si="1"/>
        <v>44102</v>
      </c>
    </row>
    <row r="66" spans="1:8" x14ac:dyDescent="0.35">
      <c r="A66" s="11">
        <v>1223656</v>
      </c>
      <c r="B66" s="11" t="s">
        <v>126</v>
      </c>
      <c r="C66" s="12">
        <v>44001</v>
      </c>
      <c r="D66" s="13">
        <v>44091</v>
      </c>
      <c r="E66">
        <v>44029</v>
      </c>
      <c r="F66">
        <v>44011</v>
      </c>
      <c r="G66" s="1">
        <f t="shared" si="0"/>
        <v>44011</v>
      </c>
      <c r="H66" s="1">
        <f t="shared" si="1"/>
        <v>44029</v>
      </c>
    </row>
    <row r="67" spans="1:8" x14ac:dyDescent="0.35">
      <c r="A67" s="11">
        <v>1241799</v>
      </c>
      <c r="B67" s="11" t="s">
        <v>127</v>
      </c>
      <c r="C67" s="12">
        <v>44075</v>
      </c>
      <c r="D67" s="12">
        <v>44164</v>
      </c>
      <c r="E67">
        <v>44103</v>
      </c>
      <c r="F67">
        <v>44085</v>
      </c>
      <c r="G67" s="1">
        <f t="shared" ref="G67:G103" si="2">C67+10</f>
        <v>44085</v>
      </c>
      <c r="H67" s="1">
        <f t="shared" ref="H67:H103" si="3">C67+28</f>
        <v>44103</v>
      </c>
    </row>
    <row r="68" spans="1:8" x14ac:dyDescent="0.35">
      <c r="A68" s="11">
        <v>1239521</v>
      </c>
      <c r="B68" s="11" t="s">
        <v>128</v>
      </c>
      <c r="C68" s="12">
        <v>44075</v>
      </c>
      <c r="D68" s="12">
        <v>44164</v>
      </c>
      <c r="E68">
        <v>44103</v>
      </c>
      <c r="F68">
        <v>44085</v>
      </c>
      <c r="G68" s="1">
        <f t="shared" si="2"/>
        <v>44085</v>
      </c>
      <c r="H68" s="1">
        <f t="shared" si="3"/>
        <v>44103</v>
      </c>
    </row>
    <row r="69" spans="1:8" x14ac:dyDescent="0.35">
      <c r="A69" s="11">
        <v>1227874</v>
      </c>
      <c r="B69" s="11" t="s">
        <v>129</v>
      </c>
      <c r="C69" s="12">
        <v>44075</v>
      </c>
      <c r="D69" s="12">
        <v>44164</v>
      </c>
      <c r="E69">
        <v>44103</v>
      </c>
      <c r="F69">
        <v>44085</v>
      </c>
      <c r="G69" s="1">
        <f t="shared" si="2"/>
        <v>44085</v>
      </c>
      <c r="H69" s="1">
        <f t="shared" si="3"/>
        <v>44103</v>
      </c>
    </row>
    <row r="70" spans="1:8" x14ac:dyDescent="0.35">
      <c r="A70" s="11">
        <v>1221470</v>
      </c>
      <c r="B70" s="11" t="s">
        <v>130</v>
      </c>
      <c r="C70" s="12">
        <v>44079</v>
      </c>
      <c r="D70" s="12">
        <v>44168</v>
      </c>
      <c r="E70">
        <v>44107</v>
      </c>
      <c r="F70">
        <v>44089</v>
      </c>
      <c r="G70" s="1">
        <f t="shared" si="2"/>
        <v>44089</v>
      </c>
      <c r="H70" s="1">
        <f t="shared" si="3"/>
        <v>44107</v>
      </c>
    </row>
    <row r="71" spans="1:8" x14ac:dyDescent="0.35">
      <c r="A71" s="11">
        <v>1240643</v>
      </c>
      <c r="B71" s="11" t="s">
        <v>131</v>
      </c>
      <c r="C71" s="12">
        <v>44078</v>
      </c>
      <c r="D71" s="12">
        <v>44167</v>
      </c>
      <c r="E71">
        <v>44106</v>
      </c>
      <c r="F71">
        <v>44088</v>
      </c>
      <c r="G71" s="1">
        <f t="shared" si="2"/>
        <v>44088</v>
      </c>
      <c r="H71" s="1">
        <f t="shared" si="3"/>
        <v>44106</v>
      </c>
    </row>
    <row r="72" spans="1:8" x14ac:dyDescent="0.35">
      <c r="A72" s="11">
        <v>1238917</v>
      </c>
      <c r="B72" s="11" t="s">
        <v>132</v>
      </c>
      <c r="C72" s="12">
        <v>44078</v>
      </c>
      <c r="D72" s="12">
        <v>44167</v>
      </c>
      <c r="E72">
        <v>44106</v>
      </c>
      <c r="F72">
        <v>44088</v>
      </c>
      <c r="G72" s="1">
        <f t="shared" si="2"/>
        <v>44088</v>
      </c>
      <c r="H72" s="1">
        <f t="shared" si="3"/>
        <v>44106</v>
      </c>
    </row>
    <row r="73" spans="1:8" x14ac:dyDescent="0.35">
      <c r="A73" s="11">
        <v>1224711</v>
      </c>
      <c r="B73" s="11" t="s">
        <v>133</v>
      </c>
      <c r="C73" s="12">
        <v>44078</v>
      </c>
      <c r="D73" s="12">
        <v>44167</v>
      </c>
      <c r="E73">
        <v>44106</v>
      </c>
      <c r="F73">
        <v>44088</v>
      </c>
      <c r="G73" s="1">
        <f t="shared" si="2"/>
        <v>44088</v>
      </c>
      <c r="H73" s="1">
        <f t="shared" si="3"/>
        <v>44106</v>
      </c>
    </row>
    <row r="74" spans="1:8" x14ac:dyDescent="0.35">
      <c r="A74" s="11">
        <v>1224156</v>
      </c>
      <c r="B74" s="11" t="s">
        <v>134</v>
      </c>
      <c r="C74" s="12">
        <v>44078</v>
      </c>
      <c r="D74" s="12">
        <v>44167</v>
      </c>
      <c r="E74">
        <v>44106</v>
      </c>
      <c r="F74">
        <v>44088</v>
      </c>
      <c r="G74" s="1">
        <f t="shared" si="2"/>
        <v>44088</v>
      </c>
      <c r="H74" s="1">
        <f t="shared" si="3"/>
        <v>44106</v>
      </c>
    </row>
    <row r="75" spans="1:8" x14ac:dyDescent="0.35">
      <c r="A75" s="11">
        <v>1225769</v>
      </c>
      <c r="B75" s="11" t="s">
        <v>135</v>
      </c>
      <c r="C75" s="12">
        <v>44078</v>
      </c>
      <c r="D75" s="12">
        <v>44167</v>
      </c>
      <c r="E75">
        <v>44106</v>
      </c>
      <c r="F75">
        <v>44088</v>
      </c>
      <c r="G75" s="1">
        <f t="shared" si="2"/>
        <v>44088</v>
      </c>
      <c r="H75" s="1">
        <f t="shared" si="3"/>
        <v>44106</v>
      </c>
    </row>
    <row r="76" spans="1:8" x14ac:dyDescent="0.35">
      <c r="A76" s="11">
        <v>1239313</v>
      </c>
      <c r="B76" s="11" t="s">
        <v>136</v>
      </c>
      <c r="C76" s="12">
        <v>44078</v>
      </c>
      <c r="D76" s="12">
        <v>44167</v>
      </c>
      <c r="E76">
        <v>44106</v>
      </c>
      <c r="F76">
        <v>44088</v>
      </c>
      <c r="G76" s="1">
        <f t="shared" si="2"/>
        <v>44088</v>
      </c>
      <c r="H76" s="1">
        <f t="shared" si="3"/>
        <v>44106</v>
      </c>
    </row>
    <row r="77" spans="1:8" x14ac:dyDescent="0.35">
      <c r="A77" s="11">
        <v>1234008</v>
      </c>
      <c r="B77" s="11" t="s">
        <v>137</v>
      </c>
      <c r="C77" s="12">
        <v>44078</v>
      </c>
      <c r="D77" s="12">
        <v>44167</v>
      </c>
      <c r="E77">
        <v>44106</v>
      </c>
      <c r="F77">
        <v>44088</v>
      </c>
      <c r="G77" s="1">
        <f t="shared" si="2"/>
        <v>44088</v>
      </c>
      <c r="H77" s="1">
        <f t="shared" si="3"/>
        <v>44106</v>
      </c>
    </row>
    <row r="78" spans="1:8" x14ac:dyDescent="0.35">
      <c r="A78" s="11">
        <v>1234324</v>
      </c>
      <c r="B78" s="11" t="s">
        <v>138</v>
      </c>
      <c r="C78" s="12">
        <v>44078</v>
      </c>
      <c r="D78" s="12">
        <v>44167</v>
      </c>
      <c r="E78">
        <v>44106</v>
      </c>
      <c r="F78">
        <v>44088</v>
      </c>
      <c r="G78" s="1">
        <f t="shared" si="2"/>
        <v>44088</v>
      </c>
      <c r="H78" s="1">
        <f t="shared" si="3"/>
        <v>44106</v>
      </c>
    </row>
    <row r="79" spans="1:8" x14ac:dyDescent="0.35">
      <c r="A79" s="11">
        <v>1239995</v>
      </c>
      <c r="B79" s="11" t="s">
        <v>139</v>
      </c>
      <c r="C79" s="12">
        <v>44078</v>
      </c>
      <c r="D79" s="12">
        <v>44167</v>
      </c>
      <c r="E79">
        <v>44106</v>
      </c>
      <c r="F79">
        <v>44088</v>
      </c>
      <c r="G79" s="1">
        <f t="shared" si="2"/>
        <v>44088</v>
      </c>
      <c r="H79" s="1">
        <f t="shared" si="3"/>
        <v>44106</v>
      </c>
    </row>
    <row r="80" spans="1:8" x14ac:dyDescent="0.35">
      <c r="A80" s="11">
        <v>1224611</v>
      </c>
      <c r="B80" s="11" t="s">
        <v>140</v>
      </c>
      <c r="C80" s="12">
        <v>44078</v>
      </c>
      <c r="D80" s="12">
        <v>44167</v>
      </c>
      <c r="E80">
        <v>44106</v>
      </c>
      <c r="F80">
        <v>44088</v>
      </c>
      <c r="G80" s="1">
        <f t="shared" si="2"/>
        <v>44088</v>
      </c>
      <c r="H80" s="1">
        <f t="shared" si="3"/>
        <v>44106</v>
      </c>
    </row>
    <row r="81" spans="1:8" x14ac:dyDescent="0.35">
      <c r="A81" s="11">
        <v>1223474</v>
      </c>
      <c r="B81" s="11" t="s">
        <v>141</v>
      </c>
      <c r="C81" s="12">
        <v>44078</v>
      </c>
      <c r="D81" s="12">
        <v>44167</v>
      </c>
      <c r="E81">
        <v>44106</v>
      </c>
      <c r="F81">
        <v>44088</v>
      </c>
      <c r="G81" s="1">
        <f t="shared" si="2"/>
        <v>44088</v>
      </c>
      <c r="H81" s="1">
        <f t="shared" si="3"/>
        <v>44106</v>
      </c>
    </row>
    <row r="82" spans="1:8" x14ac:dyDescent="0.35">
      <c r="A82" s="11">
        <v>1233584</v>
      </c>
      <c r="B82" s="11" t="s">
        <v>142</v>
      </c>
      <c r="C82" s="12">
        <v>44078</v>
      </c>
      <c r="D82" s="12">
        <v>44167</v>
      </c>
      <c r="E82">
        <v>44106</v>
      </c>
      <c r="F82">
        <v>44088</v>
      </c>
      <c r="G82" s="1">
        <f t="shared" si="2"/>
        <v>44088</v>
      </c>
      <c r="H82" s="1">
        <f t="shared" si="3"/>
        <v>44106</v>
      </c>
    </row>
    <row r="83" spans="1:8" x14ac:dyDescent="0.35">
      <c r="A83" s="11">
        <v>1233381</v>
      </c>
      <c r="B83" s="11" t="s">
        <v>143</v>
      </c>
      <c r="C83" s="12">
        <v>44078</v>
      </c>
      <c r="D83" s="12">
        <v>44167</v>
      </c>
      <c r="E83">
        <v>44106</v>
      </c>
      <c r="F83">
        <v>44088</v>
      </c>
      <c r="G83" s="1">
        <f t="shared" si="2"/>
        <v>44088</v>
      </c>
      <c r="H83" s="1">
        <f t="shared" si="3"/>
        <v>44106</v>
      </c>
    </row>
    <row r="84" spans="1:8" x14ac:dyDescent="0.35">
      <c r="A84" s="11">
        <v>1244839</v>
      </c>
      <c r="B84" s="11" t="s">
        <v>144</v>
      </c>
      <c r="C84" s="12">
        <v>44078</v>
      </c>
      <c r="D84" s="12">
        <v>44167</v>
      </c>
      <c r="E84">
        <v>44106</v>
      </c>
      <c r="F84">
        <v>44088</v>
      </c>
      <c r="G84" s="1">
        <f t="shared" si="2"/>
        <v>44088</v>
      </c>
      <c r="H84" s="1">
        <f t="shared" si="3"/>
        <v>44106</v>
      </c>
    </row>
    <row r="85" spans="1:8" x14ac:dyDescent="0.35">
      <c r="A85" s="11">
        <v>1239508</v>
      </c>
      <c r="B85" s="11" t="s">
        <v>145</v>
      </c>
      <c r="C85" s="12">
        <v>44078</v>
      </c>
      <c r="D85" s="12">
        <v>44167</v>
      </c>
      <c r="E85">
        <v>44106</v>
      </c>
      <c r="F85">
        <v>44088</v>
      </c>
      <c r="G85" s="1">
        <f t="shared" si="2"/>
        <v>44088</v>
      </c>
      <c r="H85" s="1">
        <f t="shared" si="3"/>
        <v>44106</v>
      </c>
    </row>
    <row r="86" spans="1:8" x14ac:dyDescent="0.35">
      <c r="A86" s="11">
        <v>1223576</v>
      </c>
      <c r="B86" s="11" t="s">
        <v>146</v>
      </c>
      <c r="C86" s="12">
        <v>44077</v>
      </c>
      <c r="D86" s="12">
        <v>44167</v>
      </c>
      <c r="E86">
        <v>44105</v>
      </c>
      <c r="F86">
        <v>44087</v>
      </c>
      <c r="G86" s="1">
        <f t="shared" si="2"/>
        <v>44087</v>
      </c>
      <c r="H86" s="1">
        <f t="shared" si="3"/>
        <v>44105</v>
      </c>
    </row>
    <row r="87" spans="1:8" x14ac:dyDescent="0.35">
      <c r="A87" s="11">
        <v>1222666</v>
      </c>
      <c r="B87" s="11" t="s">
        <v>147</v>
      </c>
      <c r="C87" s="12">
        <v>44077</v>
      </c>
      <c r="D87" s="12">
        <v>44167</v>
      </c>
      <c r="E87">
        <v>44105</v>
      </c>
      <c r="F87">
        <v>44087</v>
      </c>
      <c r="G87" s="1">
        <f t="shared" si="2"/>
        <v>44087</v>
      </c>
      <c r="H87" s="1">
        <f t="shared" si="3"/>
        <v>44105</v>
      </c>
    </row>
    <row r="88" spans="1:8" x14ac:dyDescent="0.35">
      <c r="A88" s="11">
        <v>1233315</v>
      </c>
      <c r="B88" s="11" t="s">
        <v>148</v>
      </c>
      <c r="C88" s="12">
        <v>44076</v>
      </c>
      <c r="D88" s="12">
        <v>44166</v>
      </c>
      <c r="E88">
        <v>44104</v>
      </c>
      <c r="F88">
        <v>44086</v>
      </c>
      <c r="G88" s="1">
        <f t="shared" si="2"/>
        <v>44086</v>
      </c>
      <c r="H88" s="1">
        <f t="shared" si="3"/>
        <v>44104</v>
      </c>
    </row>
    <row r="89" spans="1:8" x14ac:dyDescent="0.35">
      <c r="A89" s="11">
        <v>1239055</v>
      </c>
      <c r="B89" s="11" t="s">
        <v>149</v>
      </c>
      <c r="C89" s="12">
        <v>44076</v>
      </c>
      <c r="D89" s="12">
        <v>44166</v>
      </c>
      <c r="E89">
        <v>44104</v>
      </c>
      <c r="F89">
        <v>44086</v>
      </c>
      <c r="G89" s="1">
        <f t="shared" si="2"/>
        <v>44086</v>
      </c>
      <c r="H89" s="1">
        <f t="shared" si="3"/>
        <v>44104</v>
      </c>
    </row>
    <row r="90" spans="1:8" x14ac:dyDescent="0.35">
      <c r="A90" s="11">
        <v>1223120</v>
      </c>
      <c r="B90" s="11" t="s">
        <v>150</v>
      </c>
      <c r="C90" s="12">
        <v>44076</v>
      </c>
      <c r="D90" s="12">
        <v>44166</v>
      </c>
      <c r="E90">
        <v>44104</v>
      </c>
      <c r="F90">
        <v>44086</v>
      </c>
      <c r="G90" s="1">
        <f t="shared" si="2"/>
        <v>44086</v>
      </c>
      <c r="H90" s="1">
        <f t="shared" si="3"/>
        <v>44104</v>
      </c>
    </row>
    <row r="91" spans="1:8" x14ac:dyDescent="0.35">
      <c r="A91" s="11">
        <v>1230550</v>
      </c>
      <c r="B91" s="11" t="s">
        <v>151</v>
      </c>
      <c r="C91" s="12">
        <v>44076</v>
      </c>
      <c r="D91" s="12">
        <v>44166</v>
      </c>
      <c r="E91">
        <v>44104</v>
      </c>
      <c r="F91">
        <v>44086</v>
      </c>
      <c r="G91" s="1">
        <f t="shared" si="2"/>
        <v>44086</v>
      </c>
      <c r="H91" s="1">
        <f t="shared" si="3"/>
        <v>44104</v>
      </c>
    </row>
    <row r="92" spans="1:8" x14ac:dyDescent="0.35">
      <c r="A92" s="11">
        <v>1228167</v>
      </c>
      <c r="B92" s="11" t="s">
        <v>152</v>
      </c>
      <c r="C92" s="12">
        <v>44076</v>
      </c>
      <c r="D92" s="12">
        <v>44166</v>
      </c>
      <c r="E92">
        <v>44104</v>
      </c>
      <c r="F92">
        <v>44086</v>
      </c>
      <c r="G92" s="1">
        <f t="shared" si="2"/>
        <v>44086</v>
      </c>
      <c r="H92" s="1">
        <f t="shared" si="3"/>
        <v>44104</v>
      </c>
    </row>
    <row r="93" spans="1:8" x14ac:dyDescent="0.35">
      <c r="A93" s="11">
        <v>1234346</v>
      </c>
      <c r="B93" s="11" t="s">
        <v>153</v>
      </c>
      <c r="C93" s="12">
        <v>44076</v>
      </c>
      <c r="D93" s="12">
        <v>44166</v>
      </c>
      <c r="E93">
        <v>44104</v>
      </c>
      <c r="F93">
        <v>44086</v>
      </c>
      <c r="G93" s="1">
        <f t="shared" si="2"/>
        <v>44086</v>
      </c>
      <c r="H93" s="1">
        <f t="shared" si="3"/>
        <v>44104</v>
      </c>
    </row>
    <row r="94" spans="1:8" x14ac:dyDescent="0.35">
      <c r="A94" s="11">
        <v>1239570</v>
      </c>
      <c r="B94" s="11" t="s">
        <v>154</v>
      </c>
      <c r="C94" s="12">
        <v>44076</v>
      </c>
      <c r="D94" s="12">
        <v>44166</v>
      </c>
      <c r="E94">
        <v>44104</v>
      </c>
      <c r="F94">
        <v>44086</v>
      </c>
      <c r="G94" s="1">
        <f t="shared" si="2"/>
        <v>44086</v>
      </c>
      <c r="H94" s="1">
        <f t="shared" si="3"/>
        <v>44104</v>
      </c>
    </row>
    <row r="95" spans="1:8" x14ac:dyDescent="0.35">
      <c r="A95" s="11">
        <v>1241593</v>
      </c>
      <c r="B95" s="11" t="s">
        <v>155</v>
      </c>
      <c r="C95" s="12">
        <v>44076</v>
      </c>
      <c r="D95" s="12">
        <v>44166</v>
      </c>
      <c r="E95">
        <v>44104</v>
      </c>
      <c r="F95">
        <v>44086</v>
      </c>
      <c r="G95" s="1">
        <f t="shared" si="2"/>
        <v>44086</v>
      </c>
      <c r="H95" s="1">
        <f t="shared" si="3"/>
        <v>44104</v>
      </c>
    </row>
    <row r="96" spans="1:8" x14ac:dyDescent="0.35">
      <c r="A96" s="11">
        <v>1240143</v>
      </c>
      <c r="B96" s="11" t="s">
        <v>156</v>
      </c>
      <c r="C96" s="12">
        <v>44076</v>
      </c>
      <c r="D96" s="12">
        <v>44166</v>
      </c>
      <c r="E96">
        <v>44104</v>
      </c>
      <c r="F96">
        <v>44086</v>
      </c>
      <c r="G96" s="1">
        <f t="shared" si="2"/>
        <v>44086</v>
      </c>
      <c r="H96" s="1">
        <f t="shared" si="3"/>
        <v>44104</v>
      </c>
    </row>
    <row r="97" spans="1:8" x14ac:dyDescent="0.35">
      <c r="A97" s="11">
        <v>1221754</v>
      </c>
      <c r="B97" s="11" t="s">
        <v>157</v>
      </c>
      <c r="C97" s="12">
        <v>44076</v>
      </c>
      <c r="D97" s="12">
        <v>44166</v>
      </c>
      <c r="E97">
        <v>44104</v>
      </c>
      <c r="F97">
        <v>44086</v>
      </c>
      <c r="G97" s="1">
        <f t="shared" si="2"/>
        <v>44086</v>
      </c>
      <c r="H97" s="1">
        <f t="shared" si="3"/>
        <v>44104</v>
      </c>
    </row>
    <row r="98" spans="1:8" x14ac:dyDescent="0.35">
      <c r="A98" s="11">
        <v>1225098</v>
      </c>
      <c r="B98" s="11" t="s">
        <v>158</v>
      </c>
      <c r="C98" s="12">
        <v>44076</v>
      </c>
      <c r="D98" s="12">
        <v>44166</v>
      </c>
      <c r="E98">
        <v>44104</v>
      </c>
      <c r="F98">
        <v>44086</v>
      </c>
      <c r="G98" s="1">
        <f t="shared" si="2"/>
        <v>44086</v>
      </c>
      <c r="H98" s="1">
        <f t="shared" si="3"/>
        <v>44104</v>
      </c>
    </row>
    <row r="99" spans="1:8" x14ac:dyDescent="0.35">
      <c r="A99" s="11">
        <v>1102347</v>
      </c>
      <c r="B99" s="11" t="s">
        <v>159</v>
      </c>
      <c r="C99" s="12">
        <v>44076</v>
      </c>
      <c r="D99" s="12">
        <v>44166</v>
      </c>
      <c r="E99">
        <v>44104</v>
      </c>
      <c r="F99">
        <v>44086</v>
      </c>
      <c r="G99" s="1">
        <f t="shared" si="2"/>
        <v>44086</v>
      </c>
      <c r="H99" s="1">
        <f t="shared" si="3"/>
        <v>44104</v>
      </c>
    </row>
    <row r="100" spans="1:8" x14ac:dyDescent="0.35">
      <c r="A100" s="11">
        <v>1224640</v>
      </c>
      <c r="B100" s="11" t="s">
        <v>160</v>
      </c>
      <c r="C100" s="12">
        <v>44076</v>
      </c>
      <c r="D100" s="12">
        <v>44166</v>
      </c>
      <c r="E100">
        <v>44104</v>
      </c>
      <c r="F100">
        <v>44086</v>
      </c>
      <c r="G100" s="1">
        <f t="shared" si="2"/>
        <v>44086</v>
      </c>
      <c r="H100" s="1">
        <f t="shared" si="3"/>
        <v>44104</v>
      </c>
    </row>
    <row r="101" spans="1:8" x14ac:dyDescent="0.35">
      <c r="A101" s="11">
        <v>1222300</v>
      </c>
      <c r="B101" s="11" t="s">
        <v>161</v>
      </c>
      <c r="C101" s="12">
        <v>44076</v>
      </c>
      <c r="D101" s="12">
        <v>44166</v>
      </c>
      <c r="E101">
        <v>44104</v>
      </c>
      <c r="F101">
        <v>44086</v>
      </c>
      <c r="G101" s="1">
        <f t="shared" si="2"/>
        <v>44086</v>
      </c>
      <c r="H101" s="1">
        <f t="shared" si="3"/>
        <v>44104</v>
      </c>
    </row>
    <row r="102" spans="1:8" x14ac:dyDescent="0.35">
      <c r="A102" s="11"/>
      <c r="B102" s="11" t="s">
        <v>162</v>
      </c>
      <c r="C102" s="12">
        <v>44034</v>
      </c>
      <c r="D102" s="12">
        <v>44125</v>
      </c>
      <c r="E102">
        <v>44062</v>
      </c>
      <c r="F102">
        <v>44044</v>
      </c>
      <c r="G102" s="1">
        <f t="shared" si="2"/>
        <v>44044</v>
      </c>
      <c r="H102" s="1">
        <f t="shared" si="3"/>
        <v>44062</v>
      </c>
    </row>
    <row r="103" spans="1:8" x14ac:dyDescent="0.35">
      <c r="A103" s="11">
        <v>983759</v>
      </c>
      <c r="B103" s="11" t="s">
        <v>163</v>
      </c>
      <c r="C103" s="12">
        <v>44081</v>
      </c>
      <c r="D103" s="12">
        <v>44171</v>
      </c>
      <c r="E103">
        <v>44109</v>
      </c>
      <c r="F103">
        <v>44091</v>
      </c>
      <c r="G103" s="1">
        <f t="shared" si="2"/>
        <v>44091</v>
      </c>
      <c r="H103" s="1">
        <f t="shared" si="3"/>
        <v>44109</v>
      </c>
    </row>
    <row r="104" spans="1:8" x14ac:dyDescent="0.35">
      <c r="A104" s="11">
        <v>1240207</v>
      </c>
      <c r="B104" s="11" t="s">
        <v>165</v>
      </c>
      <c r="C104" s="12">
        <v>44083</v>
      </c>
      <c r="D104" s="12">
        <v>44173</v>
      </c>
      <c r="E104">
        <v>44111</v>
      </c>
      <c r="F104">
        <v>44093</v>
      </c>
      <c r="G104" s="1">
        <f t="shared" ref="G104:G141" si="4">C104+10</f>
        <v>44093</v>
      </c>
      <c r="H104" s="1">
        <f t="shared" ref="H104:H141" si="5">C104+28</f>
        <v>44111</v>
      </c>
    </row>
    <row r="105" spans="1:8" ht="16" x14ac:dyDescent="0.45">
      <c r="A105" s="16">
        <v>1241861</v>
      </c>
      <c r="B105" s="11" t="s">
        <v>166</v>
      </c>
      <c r="C105" s="12">
        <v>44083</v>
      </c>
      <c r="D105" s="12">
        <v>44173</v>
      </c>
      <c r="E105">
        <v>44111</v>
      </c>
      <c r="F105">
        <v>44093</v>
      </c>
      <c r="G105" s="1">
        <f t="shared" si="4"/>
        <v>44093</v>
      </c>
      <c r="H105" s="1">
        <f t="shared" si="5"/>
        <v>44111</v>
      </c>
    </row>
    <row r="106" spans="1:8" x14ac:dyDescent="0.35">
      <c r="A106" s="11">
        <v>1244453</v>
      </c>
      <c r="B106" s="11" t="s">
        <v>167</v>
      </c>
      <c r="C106" s="12">
        <v>44085</v>
      </c>
      <c r="D106" s="12">
        <v>44175</v>
      </c>
      <c r="E106">
        <v>44113</v>
      </c>
      <c r="F106">
        <v>44095</v>
      </c>
      <c r="G106" s="1">
        <f t="shared" si="4"/>
        <v>44095</v>
      </c>
      <c r="H106" s="1">
        <f t="shared" si="5"/>
        <v>44113</v>
      </c>
    </row>
    <row r="107" spans="1:8" x14ac:dyDescent="0.35">
      <c r="A107" s="11">
        <v>1244727</v>
      </c>
      <c r="B107" s="11" t="s">
        <v>168</v>
      </c>
      <c r="C107" s="12">
        <v>44088</v>
      </c>
      <c r="D107" s="12">
        <v>44178</v>
      </c>
      <c r="E107">
        <v>44116</v>
      </c>
      <c r="F107">
        <v>44098</v>
      </c>
      <c r="G107" s="1">
        <f t="shared" si="4"/>
        <v>44098</v>
      </c>
      <c r="H107" s="1">
        <f t="shared" si="5"/>
        <v>44116</v>
      </c>
    </row>
    <row r="108" spans="1:8" x14ac:dyDescent="0.35">
      <c r="A108" s="11">
        <v>1244442</v>
      </c>
      <c r="B108" s="11" t="s">
        <v>169</v>
      </c>
      <c r="C108" s="12">
        <v>44088</v>
      </c>
      <c r="D108" s="12">
        <v>44178</v>
      </c>
      <c r="E108">
        <v>44116</v>
      </c>
      <c r="F108">
        <v>44098</v>
      </c>
      <c r="G108" s="1">
        <f t="shared" si="4"/>
        <v>44098</v>
      </c>
      <c r="H108" s="1">
        <f t="shared" si="5"/>
        <v>44116</v>
      </c>
    </row>
    <row r="109" spans="1:8" x14ac:dyDescent="0.35">
      <c r="A109" s="11">
        <v>1242029</v>
      </c>
      <c r="B109" s="11" t="s">
        <v>170</v>
      </c>
      <c r="C109" s="12">
        <v>44088</v>
      </c>
      <c r="D109" s="12">
        <v>44178</v>
      </c>
      <c r="E109">
        <v>44116</v>
      </c>
      <c r="F109">
        <v>44098</v>
      </c>
      <c r="G109" s="1">
        <f t="shared" si="4"/>
        <v>44098</v>
      </c>
      <c r="H109" s="1">
        <f t="shared" si="5"/>
        <v>44116</v>
      </c>
    </row>
    <row r="110" spans="1:8" ht="16" x14ac:dyDescent="0.45">
      <c r="A110" s="16">
        <v>1227238</v>
      </c>
      <c r="B110" s="11" t="s">
        <v>171</v>
      </c>
      <c r="C110" s="12">
        <v>44088</v>
      </c>
      <c r="D110" s="12">
        <v>44178</v>
      </c>
      <c r="E110">
        <v>44116</v>
      </c>
      <c r="F110">
        <v>44098</v>
      </c>
      <c r="G110" s="1">
        <f t="shared" si="4"/>
        <v>44098</v>
      </c>
      <c r="H110" s="1">
        <f t="shared" si="5"/>
        <v>44116</v>
      </c>
    </row>
    <row r="111" spans="1:8" x14ac:dyDescent="0.35">
      <c r="A111" s="11">
        <v>1243966</v>
      </c>
      <c r="B111" s="11" t="s">
        <v>172</v>
      </c>
      <c r="C111" s="12">
        <v>44088</v>
      </c>
      <c r="D111" s="12">
        <v>44178</v>
      </c>
      <c r="E111">
        <v>44116</v>
      </c>
      <c r="F111">
        <v>44098</v>
      </c>
      <c r="G111" s="1">
        <f t="shared" si="4"/>
        <v>44098</v>
      </c>
      <c r="H111" s="1">
        <f t="shared" si="5"/>
        <v>44116</v>
      </c>
    </row>
    <row r="112" spans="1:8" x14ac:dyDescent="0.35">
      <c r="A112" s="11">
        <v>1244603</v>
      </c>
      <c r="B112" s="11" t="s">
        <v>173</v>
      </c>
      <c r="C112" s="12">
        <v>44088</v>
      </c>
      <c r="D112" s="12">
        <v>44178</v>
      </c>
      <c r="E112">
        <v>44116</v>
      </c>
      <c r="F112">
        <v>44098</v>
      </c>
      <c r="G112" s="1">
        <f t="shared" si="4"/>
        <v>44098</v>
      </c>
      <c r="H112" s="1">
        <f t="shared" si="5"/>
        <v>44116</v>
      </c>
    </row>
    <row r="113" spans="1:8" x14ac:dyDescent="0.35">
      <c r="A113" s="11">
        <v>1244705</v>
      </c>
      <c r="B113" s="11" t="s">
        <v>174</v>
      </c>
      <c r="C113" s="12">
        <v>44088</v>
      </c>
      <c r="D113" s="12">
        <v>44178</v>
      </c>
      <c r="E113">
        <v>44116</v>
      </c>
      <c r="F113">
        <v>44098</v>
      </c>
      <c r="G113" s="1">
        <f t="shared" si="4"/>
        <v>44098</v>
      </c>
      <c r="H113" s="1">
        <f t="shared" si="5"/>
        <v>44116</v>
      </c>
    </row>
    <row r="114" spans="1:8" x14ac:dyDescent="0.35">
      <c r="A114" s="11">
        <v>1240803</v>
      </c>
      <c r="B114" s="11" t="s">
        <v>175</v>
      </c>
      <c r="C114" s="12">
        <v>44088</v>
      </c>
      <c r="D114" s="12">
        <v>44178</v>
      </c>
      <c r="E114">
        <v>44116</v>
      </c>
      <c r="F114">
        <v>44098</v>
      </c>
      <c r="G114" s="1">
        <f t="shared" si="4"/>
        <v>44098</v>
      </c>
      <c r="H114" s="1">
        <f t="shared" si="5"/>
        <v>44116</v>
      </c>
    </row>
    <row r="115" spans="1:8" x14ac:dyDescent="0.35">
      <c r="A115" s="11">
        <v>1235180</v>
      </c>
      <c r="B115" s="11" t="s">
        <v>176</v>
      </c>
      <c r="C115" s="12">
        <v>44089</v>
      </c>
      <c r="D115" s="12">
        <v>44179</v>
      </c>
      <c r="E115">
        <v>44117</v>
      </c>
      <c r="F115">
        <v>44099</v>
      </c>
      <c r="G115" s="1">
        <f t="shared" si="4"/>
        <v>44099</v>
      </c>
      <c r="H115" s="1">
        <f t="shared" si="5"/>
        <v>44117</v>
      </c>
    </row>
    <row r="116" spans="1:8" x14ac:dyDescent="0.35">
      <c r="A116" s="11">
        <v>1233667</v>
      </c>
      <c r="B116" s="11" t="s">
        <v>177</v>
      </c>
      <c r="C116" s="12">
        <v>44089</v>
      </c>
      <c r="D116" s="12">
        <v>44179</v>
      </c>
      <c r="E116">
        <v>44117</v>
      </c>
      <c r="F116">
        <v>44099</v>
      </c>
      <c r="G116" s="1">
        <f t="shared" si="4"/>
        <v>44099</v>
      </c>
      <c r="H116" s="1">
        <f t="shared" si="5"/>
        <v>44117</v>
      </c>
    </row>
    <row r="117" spans="1:8" x14ac:dyDescent="0.35">
      <c r="A117" s="11">
        <v>1233385</v>
      </c>
      <c r="B117" s="11" t="s">
        <v>178</v>
      </c>
      <c r="C117" s="12">
        <v>44089</v>
      </c>
      <c r="D117" s="12">
        <v>44179</v>
      </c>
      <c r="E117">
        <v>44117</v>
      </c>
      <c r="F117">
        <v>44099</v>
      </c>
      <c r="G117" s="1">
        <f t="shared" si="4"/>
        <v>44099</v>
      </c>
      <c r="H117" s="1">
        <f t="shared" si="5"/>
        <v>44117</v>
      </c>
    </row>
    <row r="118" spans="1:8" x14ac:dyDescent="0.35">
      <c r="A118" s="11">
        <v>1233380</v>
      </c>
      <c r="B118" s="11" t="s">
        <v>179</v>
      </c>
      <c r="C118" s="12">
        <v>44088</v>
      </c>
      <c r="D118" s="12">
        <v>44178</v>
      </c>
      <c r="E118">
        <v>44116</v>
      </c>
      <c r="F118">
        <v>44098</v>
      </c>
      <c r="G118" s="1">
        <f t="shared" si="4"/>
        <v>44098</v>
      </c>
      <c r="H118" s="1">
        <f t="shared" si="5"/>
        <v>44116</v>
      </c>
    </row>
    <row r="119" spans="1:8" x14ac:dyDescent="0.35">
      <c r="A119" s="11">
        <v>1234200</v>
      </c>
      <c r="B119" s="11" t="s">
        <v>180</v>
      </c>
      <c r="C119" s="12">
        <v>44089</v>
      </c>
      <c r="D119" s="12">
        <v>44178</v>
      </c>
      <c r="E119">
        <v>44117</v>
      </c>
      <c r="F119">
        <v>44099</v>
      </c>
      <c r="G119" s="1">
        <f t="shared" si="4"/>
        <v>44099</v>
      </c>
      <c r="H119" s="1">
        <f t="shared" si="5"/>
        <v>44117</v>
      </c>
    </row>
    <row r="120" spans="1:8" x14ac:dyDescent="0.35">
      <c r="A120" s="11">
        <v>1236149</v>
      </c>
      <c r="B120" s="11" t="s">
        <v>181</v>
      </c>
      <c r="C120" s="12">
        <v>44089</v>
      </c>
      <c r="D120" s="12">
        <v>44178</v>
      </c>
      <c r="E120">
        <v>44117</v>
      </c>
      <c r="F120">
        <v>44099</v>
      </c>
      <c r="G120" s="1">
        <f t="shared" si="4"/>
        <v>44099</v>
      </c>
      <c r="H120" s="1">
        <f t="shared" si="5"/>
        <v>44117</v>
      </c>
    </row>
    <row r="121" spans="1:8" x14ac:dyDescent="0.35">
      <c r="A121" s="11">
        <v>1234979</v>
      </c>
      <c r="B121" s="11" t="s">
        <v>182</v>
      </c>
      <c r="C121" s="12">
        <v>44088</v>
      </c>
      <c r="D121" s="12">
        <v>44178</v>
      </c>
      <c r="E121">
        <v>44116</v>
      </c>
      <c r="F121">
        <v>44098</v>
      </c>
      <c r="G121" s="1">
        <f t="shared" si="4"/>
        <v>44098</v>
      </c>
      <c r="H121" s="1">
        <f t="shared" si="5"/>
        <v>44116</v>
      </c>
    </row>
    <row r="122" spans="1:8" x14ac:dyDescent="0.35">
      <c r="A122" s="11">
        <v>1234055</v>
      </c>
      <c r="B122" s="11" t="s">
        <v>183</v>
      </c>
      <c r="C122" s="12">
        <v>44088</v>
      </c>
      <c r="D122" s="12">
        <v>44178</v>
      </c>
      <c r="E122">
        <v>44116</v>
      </c>
      <c r="F122">
        <v>44098</v>
      </c>
      <c r="G122" s="1">
        <f t="shared" si="4"/>
        <v>44098</v>
      </c>
      <c r="H122" s="1">
        <f t="shared" si="5"/>
        <v>44116</v>
      </c>
    </row>
    <row r="123" spans="1:8" ht="16" x14ac:dyDescent="0.45">
      <c r="A123" s="16">
        <v>1242671</v>
      </c>
      <c r="B123" s="11" t="s">
        <v>184</v>
      </c>
      <c r="C123" s="12">
        <v>44090</v>
      </c>
      <c r="D123" s="12">
        <v>44180</v>
      </c>
      <c r="E123">
        <v>44118</v>
      </c>
      <c r="F123">
        <v>44100</v>
      </c>
      <c r="G123" s="1">
        <f t="shared" si="4"/>
        <v>44100</v>
      </c>
      <c r="H123" s="1">
        <f t="shared" si="5"/>
        <v>44118</v>
      </c>
    </row>
    <row r="124" spans="1:8" ht="16" x14ac:dyDescent="0.45">
      <c r="A124" s="16">
        <v>1244546</v>
      </c>
      <c r="B124" s="11" t="s">
        <v>185</v>
      </c>
      <c r="C124" s="12">
        <v>44090</v>
      </c>
      <c r="D124" s="12">
        <v>44180</v>
      </c>
      <c r="E124">
        <v>44118</v>
      </c>
      <c r="F124">
        <v>44100</v>
      </c>
      <c r="G124" s="1">
        <f t="shared" si="4"/>
        <v>44100</v>
      </c>
      <c r="H124" s="1">
        <f t="shared" si="5"/>
        <v>44118</v>
      </c>
    </row>
    <row r="125" spans="1:8" x14ac:dyDescent="0.35">
      <c r="A125" s="11">
        <v>1243657</v>
      </c>
      <c r="B125" s="11" t="s">
        <v>186</v>
      </c>
      <c r="C125" s="12">
        <v>44090</v>
      </c>
      <c r="D125" s="12">
        <v>44180</v>
      </c>
      <c r="E125">
        <v>44118</v>
      </c>
      <c r="F125">
        <v>44100</v>
      </c>
      <c r="G125" s="1">
        <f t="shared" si="4"/>
        <v>44100</v>
      </c>
      <c r="H125" s="1">
        <f t="shared" si="5"/>
        <v>44118</v>
      </c>
    </row>
    <row r="126" spans="1:8" x14ac:dyDescent="0.35">
      <c r="A126" s="11">
        <v>1244466</v>
      </c>
      <c r="B126" s="11" t="s">
        <v>187</v>
      </c>
      <c r="C126" s="12">
        <v>44090</v>
      </c>
      <c r="D126" s="12">
        <v>44180</v>
      </c>
      <c r="E126">
        <v>44118</v>
      </c>
      <c r="F126">
        <v>44100</v>
      </c>
      <c r="G126" s="1">
        <f t="shared" si="4"/>
        <v>44100</v>
      </c>
      <c r="H126" s="1">
        <f t="shared" si="5"/>
        <v>44118</v>
      </c>
    </row>
    <row r="127" spans="1:8" ht="16" x14ac:dyDescent="0.45">
      <c r="A127" s="16">
        <v>1235741</v>
      </c>
      <c r="B127" s="11" t="s">
        <v>188</v>
      </c>
      <c r="C127" s="12">
        <v>44090</v>
      </c>
      <c r="D127" s="12">
        <v>44180</v>
      </c>
      <c r="E127">
        <v>44118</v>
      </c>
      <c r="F127">
        <v>44100</v>
      </c>
      <c r="G127" s="1">
        <f t="shared" si="4"/>
        <v>44100</v>
      </c>
      <c r="H127" s="1">
        <f t="shared" si="5"/>
        <v>44118</v>
      </c>
    </row>
    <row r="128" spans="1:8" ht="16" x14ac:dyDescent="0.45">
      <c r="A128" s="16">
        <v>1238885</v>
      </c>
      <c r="B128" s="11" t="s">
        <v>189</v>
      </c>
      <c r="C128" s="12">
        <v>44090</v>
      </c>
      <c r="D128" s="12">
        <v>44180</v>
      </c>
      <c r="E128">
        <v>44118</v>
      </c>
      <c r="F128">
        <v>44100</v>
      </c>
      <c r="G128" s="1">
        <f t="shared" si="4"/>
        <v>44100</v>
      </c>
      <c r="H128" s="1">
        <f t="shared" si="5"/>
        <v>44118</v>
      </c>
    </row>
    <row r="129" spans="1:8" x14ac:dyDescent="0.35">
      <c r="A129" s="11">
        <v>1233558</v>
      </c>
      <c r="B129" s="11" t="s">
        <v>190</v>
      </c>
      <c r="C129" s="12">
        <v>44089</v>
      </c>
      <c r="D129" s="12">
        <v>44179</v>
      </c>
      <c r="E129">
        <v>44117</v>
      </c>
      <c r="F129">
        <v>44099</v>
      </c>
      <c r="G129" s="1">
        <f t="shared" si="4"/>
        <v>44099</v>
      </c>
      <c r="H129" s="1">
        <f t="shared" si="5"/>
        <v>44117</v>
      </c>
    </row>
    <row r="130" spans="1:8" x14ac:dyDescent="0.35">
      <c r="A130" s="11">
        <v>1235480</v>
      </c>
      <c r="B130" s="11" t="s">
        <v>191</v>
      </c>
      <c r="C130" s="12">
        <v>44089</v>
      </c>
      <c r="D130" s="12">
        <v>44179</v>
      </c>
      <c r="E130">
        <v>44117</v>
      </c>
      <c r="F130">
        <v>44099</v>
      </c>
      <c r="G130" s="1">
        <f t="shared" si="4"/>
        <v>44099</v>
      </c>
      <c r="H130" s="1">
        <f t="shared" si="5"/>
        <v>44117</v>
      </c>
    </row>
    <row r="131" spans="1:8" ht="16" x14ac:dyDescent="0.45">
      <c r="A131" s="16">
        <v>1243913</v>
      </c>
      <c r="B131" s="11" t="s">
        <v>192</v>
      </c>
      <c r="C131" s="12">
        <v>44091</v>
      </c>
      <c r="D131" s="12">
        <v>44181</v>
      </c>
      <c r="E131">
        <v>44119</v>
      </c>
      <c r="F131">
        <v>44101</v>
      </c>
      <c r="G131" s="1">
        <f t="shared" si="4"/>
        <v>44101</v>
      </c>
      <c r="H131" s="1">
        <f t="shared" si="5"/>
        <v>44119</v>
      </c>
    </row>
    <row r="132" spans="1:8" x14ac:dyDescent="0.35">
      <c r="A132" s="11">
        <v>1236635</v>
      </c>
      <c r="B132" s="11" t="s">
        <v>193</v>
      </c>
      <c r="C132" s="12">
        <v>44091</v>
      </c>
      <c r="D132" s="12">
        <v>44181</v>
      </c>
      <c r="E132">
        <v>44119</v>
      </c>
      <c r="F132">
        <v>44101</v>
      </c>
      <c r="G132" s="1">
        <f t="shared" si="4"/>
        <v>44101</v>
      </c>
      <c r="H132" s="1">
        <f t="shared" si="5"/>
        <v>44119</v>
      </c>
    </row>
    <row r="133" spans="1:8" x14ac:dyDescent="0.35">
      <c r="A133" s="11">
        <v>1241405</v>
      </c>
      <c r="B133" s="11" t="s">
        <v>194</v>
      </c>
      <c r="C133" s="12">
        <v>44088</v>
      </c>
      <c r="D133" s="12">
        <v>44178</v>
      </c>
      <c r="E133">
        <v>44116</v>
      </c>
      <c r="F133">
        <v>44098</v>
      </c>
      <c r="G133" s="1">
        <f t="shared" si="4"/>
        <v>44098</v>
      </c>
      <c r="H133" s="1">
        <f t="shared" si="5"/>
        <v>44116</v>
      </c>
    </row>
    <row r="134" spans="1:8" x14ac:dyDescent="0.35">
      <c r="A134" s="11">
        <v>1233006</v>
      </c>
      <c r="B134" s="11" t="s">
        <v>195</v>
      </c>
      <c r="C134" s="12">
        <v>44089</v>
      </c>
      <c r="D134" s="12">
        <v>44179</v>
      </c>
      <c r="E134">
        <v>44117</v>
      </c>
      <c r="F134">
        <v>44099</v>
      </c>
      <c r="G134" s="1">
        <f t="shared" si="4"/>
        <v>44099</v>
      </c>
      <c r="H134" s="1">
        <f t="shared" si="5"/>
        <v>44117</v>
      </c>
    </row>
    <row r="135" spans="1:8" x14ac:dyDescent="0.35">
      <c r="A135" s="11">
        <v>1243924</v>
      </c>
      <c r="B135" s="11" t="s">
        <v>196</v>
      </c>
      <c r="C135" s="12">
        <v>44092</v>
      </c>
      <c r="D135" s="12">
        <v>44182</v>
      </c>
      <c r="E135">
        <v>44120</v>
      </c>
      <c r="F135">
        <v>44102</v>
      </c>
      <c r="G135" s="1">
        <f t="shared" si="4"/>
        <v>44102</v>
      </c>
      <c r="H135" s="1">
        <f t="shared" si="5"/>
        <v>44120</v>
      </c>
    </row>
    <row r="136" spans="1:8" ht="16" x14ac:dyDescent="0.45">
      <c r="A136" s="16">
        <v>1236755</v>
      </c>
      <c r="B136" s="11" t="s">
        <v>197</v>
      </c>
      <c r="C136" s="12">
        <v>44091</v>
      </c>
      <c r="D136" s="12">
        <v>44181</v>
      </c>
      <c r="E136">
        <v>44119</v>
      </c>
      <c r="F136">
        <v>44101</v>
      </c>
      <c r="G136" s="1">
        <f t="shared" si="4"/>
        <v>44101</v>
      </c>
      <c r="H136" s="1">
        <f t="shared" si="5"/>
        <v>44119</v>
      </c>
    </row>
    <row r="137" spans="1:8" ht="16" x14ac:dyDescent="0.45">
      <c r="A137" s="16">
        <v>1235286</v>
      </c>
      <c r="B137" s="11" t="s">
        <v>198</v>
      </c>
      <c r="C137" s="12">
        <v>44092</v>
      </c>
      <c r="D137" s="12">
        <v>44182</v>
      </c>
      <c r="E137">
        <v>44120</v>
      </c>
      <c r="F137">
        <v>44102</v>
      </c>
      <c r="G137" s="1">
        <f t="shared" si="4"/>
        <v>44102</v>
      </c>
      <c r="H137" s="1">
        <f t="shared" si="5"/>
        <v>44120</v>
      </c>
    </row>
    <row r="138" spans="1:8" x14ac:dyDescent="0.35">
      <c r="A138" s="11">
        <v>1239446</v>
      </c>
      <c r="B138" s="11" t="s">
        <v>199</v>
      </c>
      <c r="C138" s="12">
        <v>44092</v>
      </c>
      <c r="D138" s="12">
        <v>44182</v>
      </c>
      <c r="E138">
        <v>44120</v>
      </c>
      <c r="F138">
        <v>44102</v>
      </c>
      <c r="G138" s="1">
        <f t="shared" si="4"/>
        <v>44102</v>
      </c>
      <c r="H138" s="1">
        <f t="shared" si="5"/>
        <v>44120</v>
      </c>
    </row>
    <row r="139" spans="1:8" x14ac:dyDescent="0.35">
      <c r="A139" s="11"/>
      <c r="B139" s="11" t="s">
        <v>200</v>
      </c>
      <c r="C139" s="12">
        <v>44095</v>
      </c>
      <c r="D139" s="12">
        <v>44185</v>
      </c>
      <c r="E139">
        <v>44123</v>
      </c>
      <c r="F139">
        <v>44105</v>
      </c>
      <c r="G139" s="1">
        <f t="shared" si="4"/>
        <v>44105</v>
      </c>
      <c r="H139" s="1">
        <f t="shared" si="5"/>
        <v>44123</v>
      </c>
    </row>
    <row r="140" spans="1:8" ht="16" x14ac:dyDescent="0.45">
      <c r="A140" s="16">
        <v>1230738</v>
      </c>
      <c r="B140" s="11" t="s">
        <v>201</v>
      </c>
      <c r="C140" s="12">
        <v>44095</v>
      </c>
      <c r="D140" s="12">
        <v>44185</v>
      </c>
      <c r="E140">
        <v>44123</v>
      </c>
      <c r="F140">
        <v>44105</v>
      </c>
      <c r="G140" s="1">
        <f t="shared" si="4"/>
        <v>44105</v>
      </c>
      <c r="H140" s="1">
        <f t="shared" si="5"/>
        <v>44123</v>
      </c>
    </row>
    <row r="141" spans="1:8" x14ac:dyDescent="0.35">
      <c r="A141" s="11">
        <v>129886</v>
      </c>
      <c r="B141" s="11" t="s">
        <v>202</v>
      </c>
      <c r="C141" s="12">
        <v>44095</v>
      </c>
      <c r="D141" s="12">
        <v>44185</v>
      </c>
      <c r="E141">
        <v>44123</v>
      </c>
      <c r="F141">
        <v>44105</v>
      </c>
      <c r="G141" s="1">
        <f t="shared" si="4"/>
        <v>44105</v>
      </c>
      <c r="H141" s="1">
        <f t="shared" si="5"/>
        <v>44123</v>
      </c>
    </row>
    <row r="142" spans="1:8" x14ac:dyDescent="0.35">
      <c r="A142" s="17">
        <v>1232531</v>
      </c>
      <c r="B142" s="11" t="s">
        <v>203</v>
      </c>
      <c r="C142" s="12">
        <v>44096</v>
      </c>
      <c r="D142" s="12">
        <v>44186</v>
      </c>
      <c r="E142">
        <v>44124</v>
      </c>
      <c r="F142">
        <v>44106</v>
      </c>
      <c r="G142" s="1">
        <f t="shared" ref="G142" si="6">C142+10</f>
        <v>44106</v>
      </c>
      <c r="H142" s="1">
        <f t="shared" ref="H142" si="7">C142+28</f>
        <v>44124</v>
      </c>
    </row>
    <row r="143" spans="1:8" x14ac:dyDescent="0.35">
      <c r="A143" s="11">
        <v>983622</v>
      </c>
      <c r="B143" s="11" t="s">
        <v>204</v>
      </c>
      <c r="C143" s="18">
        <v>44102</v>
      </c>
      <c r="D143" s="19">
        <v>44192</v>
      </c>
      <c r="E143">
        <v>44130</v>
      </c>
      <c r="F143">
        <v>44112</v>
      </c>
      <c r="G143" s="1">
        <f t="shared" ref="G143:G144" si="8">C143+10</f>
        <v>44112</v>
      </c>
      <c r="H143" s="1">
        <f t="shared" ref="H143:H144" si="9">C143+28</f>
        <v>44130</v>
      </c>
    </row>
    <row r="144" spans="1:8" x14ac:dyDescent="0.35">
      <c r="A144" s="11">
        <v>1227911</v>
      </c>
      <c r="B144" s="11" t="s">
        <v>205</v>
      </c>
      <c r="C144" s="12">
        <v>44103</v>
      </c>
      <c r="D144" s="12">
        <v>44193</v>
      </c>
      <c r="E144">
        <v>44131</v>
      </c>
      <c r="F144">
        <v>44113</v>
      </c>
      <c r="G144" s="1">
        <f t="shared" si="8"/>
        <v>44113</v>
      </c>
      <c r="H144" s="1">
        <f t="shared" si="9"/>
        <v>44131</v>
      </c>
    </row>
    <row r="145" spans="1:8" x14ac:dyDescent="0.35">
      <c r="A145" s="11"/>
      <c r="B145" s="11" t="s">
        <v>206</v>
      </c>
      <c r="C145" s="12">
        <v>44026</v>
      </c>
      <c r="D145" s="12">
        <v>44116</v>
      </c>
      <c r="E145">
        <v>44054</v>
      </c>
      <c r="F145">
        <v>44036</v>
      </c>
      <c r="G145" s="1">
        <f t="shared" ref="G145:G151" si="10">C145+10</f>
        <v>44036</v>
      </c>
      <c r="H145" s="1">
        <f t="shared" ref="H145:H151" si="11">C145+28</f>
        <v>44054</v>
      </c>
    </row>
    <row r="146" spans="1:8" x14ac:dyDescent="0.35">
      <c r="A146">
        <v>1229446</v>
      </c>
      <c r="B146" t="s">
        <v>355</v>
      </c>
      <c r="C146" s="1">
        <v>44110</v>
      </c>
      <c r="D146" s="1">
        <v>44200</v>
      </c>
      <c r="E146">
        <v>44138</v>
      </c>
      <c r="F146">
        <v>44120</v>
      </c>
      <c r="G146" s="1">
        <f t="shared" si="10"/>
        <v>44120</v>
      </c>
      <c r="H146" s="1">
        <f t="shared" si="11"/>
        <v>44138</v>
      </c>
    </row>
    <row r="147" spans="1:8" x14ac:dyDescent="0.35">
      <c r="A147">
        <v>1222805</v>
      </c>
      <c r="B147" t="s">
        <v>356</v>
      </c>
      <c r="C147" s="1">
        <v>44111</v>
      </c>
      <c r="D147" s="1">
        <v>44201</v>
      </c>
      <c r="E147">
        <v>44139</v>
      </c>
      <c r="F147">
        <v>44121</v>
      </c>
      <c r="G147" s="1">
        <f t="shared" si="10"/>
        <v>44121</v>
      </c>
      <c r="H147" s="1">
        <f t="shared" si="11"/>
        <v>44139</v>
      </c>
    </row>
    <row r="148" spans="1:8" x14ac:dyDescent="0.35">
      <c r="A148">
        <v>1222082</v>
      </c>
      <c r="B148" t="s">
        <v>357</v>
      </c>
      <c r="C148" s="1">
        <v>44112</v>
      </c>
      <c r="D148" s="1">
        <v>44202</v>
      </c>
      <c r="E148">
        <v>44140</v>
      </c>
      <c r="F148">
        <v>44122</v>
      </c>
      <c r="G148" s="1">
        <f t="shared" si="10"/>
        <v>44122</v>
      </c>
      <c r="H148" s="1">
        <f t="shared" si="11"/>
        <v>44140</v>
      </c>
    </row>
    <row r="149" spans="1:8" x14ac:dyDescent="0.35">
      <c r="A149">
        <v>1223479</v>
      </c>
      <c r="B149" t="s">
        <v>358</v>
      </c>
      <c r="C149" s="1">
        <v>44112</v>
      </c>
      <c r="D149" s="1">
        <v>44202</v>
      </c>
      <c r="E149">
        <v>44140</v>
      </c>
      <c r="F149">
        <v>44122</v>
      </c>
      <c r="G149" s="1">
        <f t="shared" si="10"/>
        <v>44122</v>
      </c>
      <c r="H149" s="1">
        <f t="shared" si="11"/>
        <v>44140</v>
      </c>
    </row>
    <row r="150" spans="1:8" x14ac:dyDescent="0.35">
      <c r="A150">
        <v>1102304</v>
      </c>
      <c r="B150" t="s">
        <v>359</v>
      </c>
      <c r="C150" s="1">
        <v>44112</v>
      </c>
      <c r="D150" s="1">
        <v>44202</v>
      </c>
      <c r="E150">
        <v>44140</v>
      </c>
      <c r="F150">
        <v>44122</v>
      </c>
      <c r="G150" s="1">
        <f t="shared" si="10"/>
        <v>44122</v>
      </c>
      <c r="H150" s="1">
        <f t="shared" si="11"/>
        <v>44140</v>
      </c>
    </row>
    <row r="151" spans="1:8" x14ac:dyDescent="0.35">
      <c r="A151">
        <v>1222081</v>
      </c>
      <c r="B151" t="s">
        <v>360</v>
      </c>
      <c r="C151" s="1">
        <v>44113</v>
      </c>
      <c r="D151" s="1">
        <v>44203</v>
      </c>
      <c r="E151">
        <v>44141</v>
      </c>
      <c r="F151">
        <v>44123</v>
      </c>
      <c r="G151" s="1">
        <f t="shared" si="10"/>
        <v>44123</v>
      </c>
      <c r="H151" s="1">
        <f t="shared" si="11"/>
        <v>44141</v>
      </c>
    </row>
    <row r="152" spans="1:8" x14ac:dyDescent="0.35">
      <c r="A152">
        <v>1225489</v>
      </c>
      <c r="B152" t="s">
        <v>361</v>
      </c>
      <c r="C152" s="1">
        <v>44117</v>
      </c>
      <c r="D152" s="1">
        <v>44207</v>
      </c>
      <c r="E152">
        <v>44145</v>
      </c>
      <c r="F152">
        <v>44127</v>
      </c>
      <c r="G152" s="1">
        <f t="shared" ref="G152:G155" si="12">C152+10</f>
        <v>44127</v>
      </c>
      <c r="H152" s="1">
        <f t="shared" ref="H152:H155" si="13">C152+28</f>
        <v>44145</v>
      </c>
    </row>
    <row r="153" spans="1:8" x14ac:dyDescent="0.35">
      <c r="A153">
        <v>1221522</v>
      </c>
      <c r="B153" t="s">
        <v>362</v>
      </c>
      <c r="C153" s="1">
        <v>44119</v>
      </c>
      <c r="D153" s="1">
        <v>44209</v>
      </c>
      <c r="E153">
        <v>44147</v>
      </c>
      <c r="F153">
        <v>44129</v>
      </c>
      <c r="G153" s="1">
        <f t="shared" si="12"/>
        <v>44129</v>
      </c>
      <c r="H153" s="1">
        <f t="shared" si="13"/>
        <v>44147</v>
      </c>
    </row>
    <row r="154" spans="1:8" x14ac:dyDescent="0.35">
      <c r="A154">
        <v>1224379</v>
      </c>
      <c r="B154" t="s">
        <v>363</v>
      </c>
      <c r="C154" s="1">
        <v>44120</v>
      </c>
      <c r="D154" s="1">
        <v>44210</v>
      </c>
      <c r="E154">
        <v>44148</v>
      </c>
      <c r="F154">
        <v>44130</v>
      </c>
      <c r="G154" s="1">
        <f t="shared" si="12"/>
        <v>44130</v>
      </c>
      <c r="H154" s="1">
        <f t="shared" si="13"/>
        <v>44148</v>
      </c>
    </row>
    <row r="155" spans="1:8" x14ac:dyDescent="0.35">
      <c r="A155">
        <v>1240856</v>
      </c>
      <c r="B155" t="s">
        <v>364</v>
      </c>
      <c r="C155" s="1">
        <v>44123</v>
      </c>
      <c r="D155" s="1">
        <v>44213</v>
      </c>
      <c r="E155">
        <v>44151</v>
      </c>
      <c r="F155">
        <v>44133</v>
      </c>
      <c r="G155" s="1">
        <f t="shared" si="12"/>
        <v>44133</v>
      </c>
      <c r="H155" s="1">
        <f t="shared" si="13"/>
        <v>44151</v>
      </c>
    </row>
    <row r="156" spans="1:8" x14ac:dyDescent="0.35">
      <c r="A156">
        <v>1244604</v>
      </c>
      <c r="B156" t="s">
        <v>365</v>
      </c>
      <c r="C156" s="1">
        <v>44123</v>
      </c>
      <c r="D156" s="1">
        <v>44213</v>
      </c>
      <c r="E156">
        <v>44151</v>
      </c>
      <c r="F156">
        <v>44133</v>
      </c>
      <c r="G156" s="1">
        <f t="shared" ref="G156:G162" si="14">C156+10</f>
        <v>44133</v>
      </c>
      <c r="H156" s="1">
        <f t="shared" ref="H156:H162" si="15">C156+28</f>
        <v>44151</v>
      </c>
    </row>
    <row r="157" spans="1:8" x14ac:dyDescent="0.35">
      <c r="A157">
        <v>1237157</v>
      </c>
      <c r="B157" t="s">
        <v>366</v>
      </c>
      <c r="C157" s="1">
        <v>44124</v>
      </c>
      <c r="D157" s="1">
        <v>44214</v>
      </c>
      <c r="E157">
        <v>44152</v>
      </c>
      <c r="F157">
        <v>44134</v>
      </c>
      <c r="G157" s="1">
        <f t="shared" si="14"/>
        <v>44134</v>
      </c>
      <c r="H157" s="1">
        <f t="shared" si="15"/>
        <v>44152</v>
      </c>
    </row>
    <row r="158" spans="1:8" x14ac:dyDescent="0.35">
      <c r="A158">
        <v>1221448</v>
      </c>
      <c r="B158" t="s">
        <v>367</v>
      </c>
      <c r="C158" s="1">
        <v>44125</v>
      </c>
      <c r="D158" s="1">
        <v>44215</v>
      </c>
      <c r="E158">
        <v>44153</v>
      </c>
      <c r="F158">
        <v>44135</v>
      </c>
      <c r="G158" s="1">
        <f t="shared" si="14"/>
        <v>44135</v>
      </c>
      <c r="H158" s="1">
        <f t="shared" si="15"/>
        <v>44153</v>
      </c>
    </row>
    <row r="159" spans="1:8" x14ac:dyDescent="0.35">
      <c r="A159">
        <v>1223242</v>
      </c>
      <c r="B159" t="s">
        <v>368</v>
      </c>
      <c r="C159" s="1">
        <v>44126</v>
      </c>
      <c r="D159" s="1">
        <v>44216</v>
      </c>
      <c r="E159">
        <v>44154</v>
      </c>
      <c r="F159">
        <v>44136</v>
      </c>
      <c r="G159" s="1">
        <f t="shared" si="14"/>
        <v>44136</v>
      </c>
      <c r="H159" s="1">
        <f t="shared" si="15"/>
        <v>44154</v>
      </c>
    </row>
    <row r="160" spans="1:8" x14ac:dyDescent="0.35">
      <c r="A160">
        <v>1242700</v>
      </c>
      <c r="B160" t="s">
        <v>369</v>
      </c>
      <c r="C160" s="1">
        <v>44130</v>
      </c>
      <c r="D160" s="1">
        <v>44220</v>
      </c>
      <c r="E160">
        <v>44158</v>
      </c>
      <c r="F160">
        <v>44140</v>
      </c>
      <c r="G160" s="1">
        <f t="shared" si="14"/>
        <v>44140</v>
      </c>
      <c r="H160" s="1">
        <f t="shared" si="15"/>
        <v>44158</v>
      </c>
    </row>
    <row r="161" spans="1:8" x14ac:dyDescent="0.35">
      <c r="A161">
        <v>1242244</v>
      </c>
      <c r="B161" t="s">
        <v>370</v>
      </c>
      <c r="C161" s="1">
        <v>44130</v>
      </c>
      <c r="D161" s="1">
        <v>44220</v>
      </c>
      <c r="E161">
        <v>44158</v>
      </c>
      <c r="F161">
        <v>44140</v>
      </c>
      <c r="G161" s="1">
        <f t="shared" si="14"/>
        <v>44140</v>
      </c>
      <c r="H161" s="1">
        <f t="shared" si="15"/>
        <v>44158</v>
      </c>
    </row>
    <row r="162" spans="1:8" x14ac:dyDescent="0.35">
      <c r="A162">
        <v>1243568</v>
      </c>
      <c r="B162" t="s">
        <v>371</v>
      </c>
      <c r="C162" s="1">
        <v>44130</v>
      </c>
      <c r="D162" s="1">
        <v>44220</v>
      </c>
      <c r="E162">
        <v>44158</v>
      </c>
      <c r="F162">
        <v>44140</v>
      </c>
      <c r="G162" s="1">
        <f t="shared" si="14"/>
        <v>44140</v>
      </c>
      <c r="H162" s="1">
        <f t="shared" si="15"/>
        <v>44158</v>
      </c>
    </row>
    <row r="163" spans="1:8" x14ac:dyDescent="0.35">
      <c r="A163">
        <v>1102524</v>
      </c>
      <c r="B163" t="s">
        <v>372</v>
      </c>
      <c r="C163" s="1">
        <v>44127</v>
      </c>
      <c r="D163" s="1">
        <v>44217</v>
      </c>
      <c r="E163">
        <v>44155</v>
      </c>
      <c r="F163">
        <v>44137</v>
      </c>
      <c r="G163" s="1">
        <f t="shared" ref="G163:G170" si="16">C163+10</f>
        <v>44137</v>
      </c>
      <c r="H163" s="1">
        <f t="shared" ref="H163:H170" si="17">C163+28</f>
        <v>44155</v>
      </c>
    </row>
    <row r="164" spans="1:8" x14ac:dyDescent="0.35">
      <c r="A164">
        <v>1230152</v>
      </c>
      <c r="B164" t="s">
        <v>373</v>
      </c>
      <c r="C164" s="1">
        <v>44133</v>
      </c>
      <c r="D164" s="1">
        <v>44223</v>
      </c>
      <c r="E164">
        <v>44161</v>
      </c>
      <c r="F164">
        <v>44143</v>
      </c>
      <c r="G164" s="1">
        <f t="shared" si="16"/>
        <v>44143</v>
      </c>
      <c r="H164" s="1">
        <f t="shared" si="17"/>
        <v>44161</v>
      </c>
    </row>
    <row r="165" spans="1:8" x14ac:dyDescent="0.35">
      <c r="A165">
        <v>1239264</v>
      </c>
      <c r="B165" t="s">
        <v>374</v>
      </c>
      <c r="C165" s="1">
        <v>44133</v>
      </c>
      <c r="D165" s="1">
        <v>44223</v>
      </c>
      <c r="E165">
        <v>44161</v>
      </c>
      <c r="F165">
        <v>44143</v>
      </c>
      <c r="G165" s="1">
        <f t="shared" si="16"/>
        <v>44143</v>
      </c>
      <c r="H165" s="1">
        <f t="shared" si="17"/>
        <v>44161</v>
      </c>
    </row>
    <row r="166" spans="1:8" x14ac:dyDescent="0.35">
      <c r="A166">
        <v>1233238</v>
      </c>
      <c r="B166" t="s">
        <v>375</v>
      </c>
      <c r="C166" s="1">
        <v>44133</v>
      </c>
      <c r="D166" s="1">
        <v>44223</v>
      </c>
      <c r="E166">
        <v>44161</v>
      </c>
      <c r="F166">
        <v>44143</v>
      </c>
      <c r="G166" s="1">
        <f t="shared" si="16"/>
        <v>44143</v>
      </c>
      <c r="H166" s="1">
        <f t="shared" si="17"/>
        <v>44161</v>
      </c>
    </row>
    <row r="167" spans="1:8" x14ac:dyDescent="0.35">
      <c r="A167">
        <v>1233722</v>
      </c>
      <c r="B167" t="s">
        <v>376</v>
      </c>
      <c r="C167" s="1">
        <v>44134</v>
      </c>
      <c r="D167" s="1">
        <v>44224</v>
      </c>
      <c r="E167">
        <v>44162</v>
      </c>
      <c r="F167">
        <v>44144</v>
      </c>
      <c r="G167" s="1">
        <f t="shared" si="16"/>
        <v>44144</v>
      </c>
      <c r="H167" s="1">
        <f t="shared" si="17"/>
        <v>44162</v>
      </c>
    </row>
    <row r="168" spans="1:8" x14ac:dyDescent="0.35">
      <c r="A168">
        <v>1227803</v>
      </c>
      <c r="B168" t="s">
        <v>377</v>
      </c>
      <c r="C168" s="1">
        <v>44137</v>
      </c>
      <c r="D168" s="1">
        <v>44227</v>
      </c>
      <c r="E168">
        <v>44165</v>
      </c>
      <c r="F168">
        <v>44147</v>
      </c>
      <c r="G168" s="1">
        <f t="shared" si="16"/>
        <v>44147</v>
      </c>
      <c r="H168" s="1">
        <f t="shared" si="17"/>
        <v>44165</v>
      </c>
    </row>
    <row r="169" spans="1:8" x14ac:dyDescent="0.35">
      <c r="A169">
        <v>1234192</v>
      </c>
      <c r="B169" t="s">
        <v>378</v>
      </c>
      <c r="C169" s="1">
        <v>44138</v>
      </c>
      <c r="D169" s="1">
        <v>44228</v>
      </c>
      <c r="E169">
        <v>44166</v>
      </c>
      <c r="F169">
        <v>44148</v>
      </c>
      <c r="G169" s="1">
        <f t="shared" si="16"/>
        <v>44148</v>
      </c>
      <c r="H169" s="1">
        <f t="shared" si="17"/>
        <v>44166</v>
      </c>
    </row>
    <row r="170" spans="1:8" x14ac:dyDescent="0.35">
      <c r="A170">
        <v>1221905</v>
      </c>
      <c r="B170" t="s">
        <v>379</v>
      </c>
      <c r="C170" s="1">
        <v>44137</v>
      </c>
      <c r="D170" s="1">
        <v>44227</v>
      </c>
      <c r="E170">
        <v>44165</v>
      </c>
      <c r="F170">
        <v>44147</v>
      </c>
      <c r="G170" s="1">
        <f t="shared" si="16"/>
        <v>44147</v>
      </c>
      <c r="H170" s="1">
        <f t="shared" si="17"/>
        <v>44165</v>
      </c>
    </row>
    <row r="171" spans="1:8" x14ac:dyDescent="0.35">
      <c r="A171">
        <v>1234627</v>
      </c>
      <c r="B171" t="s">
        <v>380</v>
      </c>
      <c r="C171" s="1">
        <v>44139</v>
      </c>
      <c r="D171" s="1">
        <v>44229</v>
      </c>
      <c r="E171">
        <v>44167</v>
      </c>
      <c r="F171">
        <v>44149</v>
      </c>
      <c r="G171" s="1">
        <f t="shared" ref="G171:G180" si="18">C171+10</f>
        <v>44149</v>
      </c>
      <c r="H171" s="1">
        <f t="shared" ref="H171:H180" si="19">C171+28</f>
        <v>44167</v>
      </c>
    </row>
    <row r="172" spans="1:8" x14ac:dyDescent="0.35">
      <c r="A172">
        <v>1240846</v>
      </c>
      <c r="B172" t="s">
        <v>381</v>
      </c>
      <c r="C172" s="1">
        <v>44139</v>
      </c>
      <c r="D172" s="1">
        <v>44229</v>
      </c>
      <c r="E172">
        <v>44167</v>
      </c>
      <c r="F172">
        <v>44149</v>
      </c>
      <c r="G172" s="1">
        <f t="shared" si="18"/>
        <v>44149</v>
      </c>
      <c r="H172" s="1">
        <f t="shared" si="19"/>
        <v>44167</v>
      </c>
    </row>
    <row r="173" spans="1:8" x14ac:dyDescent="0.35">
      <c r="A173">
        <v>1093922</v>
      </c>
      <c r="B173" t="s">
        <v>382</v>
      </c>
      <c r="C173" s="1">
        <v>44140</v>
      </c>
      <c r="D173" s="1">
        <v>44230</v>
      </c>
      <c r="E173">
        <v>44168</v>
      </c>
      <c r="F173">
        <v>44150</v>
      </c>
      <c r="G173" s="1">
        <f t="shared" si="18"/>
        <v>44150</v>
      </c>
      <c r="H173" s="1">
        <f t="shared" si="19"/>
        <v>44168</v>
      </c>
    </row>
    <row r="174" spans="1:8" x14ac:dyDescent="0.35">
      <c r="A174">
        <v>1224940</v>
      </c>
      <c r="B174" t="s">
        <v>383</v>
      </c>
      <c r="C174" s="1">
        <v>44139</v>
      </c>
      <c r="D174" s="1">
        <v>44229</v>
      </c>
      <c r="E174">
        <v>44167</v>
      </c>
      <c r="F174">
        <v>44149</v>
      </c>
      <c r="G174" s="1">
        <f t="shared" si="18"/>
        <v>44149</v>
      </c>
      <c r="H174" s="1">
        <f t="shared" si="19"/>
        <v>44167</v>
      </c>
    </row>
    <row r="175" spans="1:8" x14ac:dyDescent="0.35">
      <c r="A175">
        <v>0</v>
      </c>
      <c r="B175" t="s">
        <v>384</v>
      </c>
      <c r="C175" s="1" t="e">
        <v>#N/A</v>
      </c>
      <c r="D175" s="1" t="e">
        <v>#N/A</v>
      </c>
      <c r="E175" t="e">
        <v>#N/A</v>
      </c>
      <c r="F175" t="e">
        <v>#N/A</v>
      </c>
      <c r="G175" s="1" t="e">
        <f t="shared" si="18"/>
        <v>#N/A</v>
      </c>
      <c r="H175" s="1" t="e">
        <f t="shared" si="19"/>
        <v>#N/A</v>
      </c>
    </row>
    <row r="176" spans="1:8" x14ac:dyDescent="0.35">
      <c r="A176">
        <v>1233860</v>
      </c>
      <c r="B176" t="s">
        <v>385</v>
      </c>
      <c r="C176" s="1">
        <v>44139</v>
      </c>
      <c r="D176" s="1">
        <v>44229</v>
      </c>
      <c r="E176">
        <v>44167</v>
      </c>
      <c r="F176">
        <v>44149</v>
      </c>
      <c r="G176" s="1">
        <f t="shared" si="18"/>
        <v>44149</v>
      </c>
      <c r="H176" s="1">
        <f t="shared" si="19"/>
        <v>44167</v>
      </c>
    </row>
    <row r="177" spans="1:8" x14ac:dyDescent="0.35">
      <c r="A177">
        <v>1238899</v>
      </c>
      <c r="B177" t="s">
        <v>386</v>
      </c>
      <c r="C177" s="1">
        <v>44141</v>
      </c>
      <c r="D177" s="1">
        <v>44231</v>
      </c>
      <c r="E177">
        <v>44169</v>
      </c>
      <c r="F177">
        <v>44151</v>
      </c>
      <c r="G177" s="1">
        <f t="shared" si="18"/>
        <v>44151</v>
      </c>
      <c r="H177" s="1">
        <f t="shared" si="19"/>
        <v>44169</v>
      </c>
    </row>
    <row r="178" spans="1:8" x14ac:dyDescent="0.35">
      <c r="A178">
        <v>1240655</v>
      </c>
      <c r="B178" t="s">
        <v>387</v>
      </c>
      <c r="C178" s="1">
        <v>44141</v>
      </c>
      <c r="D178" s="1">
        <v>44231</v>
      </c>
      <c r="E178">
        <v>44169</v>
      </c>
      <c r="F178">
        <v>44151</v>
      </c>
      <c r="G178" s="1">
        <f t="shared" si="18"/>
        <v>44151</v>
      </c>
      <c r="H178" s="1">
        <f t="shared" si="19"/>
        <v>44169</v>
      </c>
    </row>
    <row r="179" spans="1:8" x14ac:dyDescent="0.35">
      <c r="A179">
        <v>983760</v>
      </c>
      <c r="B179" t="s">
        <v>388</v>
      </c>
      <c r="C179" s="1">
        <v>44143</v>
      </c>
      <c r="D179" s="1">
        <v>44233</v>
      </c>
      <c r="E179">
        <v>44171</v>
      </c>
      <c r="F179">
        <v>44153</v>
      </c>
      <c r="G179" s="1">
        <f t="shared" si="18"/>
        <v>44153</v>
      </c>
      <c r="H179" s="1">
        <f t="shared" si="19"/>
        <v>44171</v>
      </c>
    </row>
    <row r="180" spans="1:8" x14ac:dyDescent="0.35">
      <c r="A180">
        <v>1225136</v>
      </c>
      <c r="B180" t="s">
        <v>389</v>
      </c>
      <c r="C180" s="1">
        <v>44143</v>
      </c>
      <c r="D180" s="1">
        <v>44233</v>
      </c>
      <c r="E180">
        <v>44171</v>
      </c>
      <c r="F180">
        <v>44153</v>
      </c>
      <c r="G180" s="1">
        <f t="shared" si="18"/>
        <v>44153</v>
      </c>
      <c r="H180" s="1">
        <f t="shared" si="19"/>
        <v>44171</v>
      </c>
    </row>
    <row r="181" spans="1:8" x14ac:dyDescent="0.35">
      <c r="A181">
        <v>1093304</v>
      </c>
      <c r="B181" t="s">
        <v>390</v>
      </c>
      <c r="C181" s="1">
        <v>44138</v>
      </c>
      <c r="D181" s="1">
        <v>44228</v>
      </c>
      <c r="E181">
        <v>44166</v>
      </c>
      <c r="F181">
        <v>44148</v>
      </c>
      <c r="G181" s="1">
        <f t="shared" ref="G181:G225" si="20">C181+10</f>
        <v>44148</v>
      </c>
      <c r="H181" s="1">
        <f t="shared" ref="H181:H225" si="21">C181+28</f>
        <v>44166</v>
      </c>
    </row>
    <row r="182" spans="1:8" x14ac:dyDescent="0.35">
      <c r="A182">
        <v>1229912</v>
      </c>
      <c r="B182" t="s">
        <v>400</v>
      </c>
      <c r="C182" s="1">
        <v>44144</v>
      </c>
      <c r="D182" s="1">
        <v>44234</v>
      </c>
      <c r="E182">
        <v>44172</v>
      </c>
      <c r="F182">
        <v>44154</v>
      </c>
      <c r="G182" s="1">
        <f t="shared" si="20"/>
        <v>44154</v>
      </c>
      <c r="H182" s="1">
        <f t="shared" si="21"/>
        <v>44172</v>
      </c>
    </row>
    <row r="183" spans="1:8" x14ac:dyDescent="0.35">
      <c r="A183">
        <v>1229353</v>
      </c>
      <c r="B183" t="s">
        <v>401</v>
      </c>
      <c r="C183" s="1">
        <v>44144</v>
      </c>
      <c r="D183" s="1">
        <v>44234</v>
      </c>
      <c r="E183">
        <v>44172</v>
      </c>
      <c r="F183">
        <v>44154</v>
      </c>
      <c r="G183" s="1">
        <f t="shared" si="20"/>
        <v>44154</v>
      </c>
      <c r="H183" s="1">
        <f t="shared" si="21"/>
        <v>44172</v>
      </c>
    </row>
    <row r="184" spans="1:8" x14ac:dyDescent="0.35">
      <c r="A184">
        <v>1238265</v>
      </c>
      <c r="B184" t="s">
        <v>402</v>
      </c>
      <c r="C184" s="1">
        <v>44143</v>
      </c>
      <c r="D184" s="1">
        <v>44233</v>
      </c>
      <c r="E184">
        <v>44171</v>
      </c>
      <c r="F184">
        <v>44153</v>
      </c>
      <c r="G184" s="1">
        <f t="shared" si="20"/>
        <v>44153</v>
      </c>
      <c r="H184" s="1">
        <f t="shared" si="21"/>
        <v>44171</v>
      </c>
    </row>
    <row r="185" spans="1:8" x14ac:dyDescent="0.35">
      <c r="A185">
        <v>1227429</v>
      </c>
      <c r="B185" t="s">
        <v>403</v>
      </c>
      <c r="C185" s="1">
        <v>44145</v>
      </c>
      <c r="D185" s="1">
        <v>44235</v>
      </c>
      <c r="E185">
        <v>44173</v>
      </c>
      <c r="F185">
        <v>44155</v>
      </c>
      <c r="G185" s="1">
        <f t="shared" si="20"/>
        <v>44155</v>
      </c>
      <c r="H185" s="1">
        <f t="shared" si="21"/>
        <v>44173</v>
      </c>
    </row>
    <row r="186" spans="1:8" x14ac:dyDescent="0.35">
      <c r="A186">
        <v>1093651</v>
      </c>
      <c r="B186" t="s">
        <v>404</v>
      </c>
      <c r="C186" s="1">
        <v>44145</v>
      </c>
      <c r="D186" s="1">
        <v>44235</v>
      </c>
      <c r="E186">
        <v>44173</v>
      </c>
      <c r="F186">
        <v>44155</v>
      </c>
      <c r="G186" s="1">
        <f t="shared" si="20"/>
        <v>44155</v>
      </c>
      <c r="H186" s="1">
        <f t="shared" si="21"/>
        <v>44173</v>
      </c>
    </row>
    <row r="187" spans="1:8" x14ac:dyDescent="0.35">
      <c r="A187">
        <v>1223371</v>
      </c>
      <c r="B187" t="s">
        <v>405</v>
      </c>
      <c r="C187" s="1">
        <v>44144</v>
      </c>
      <c r="D187" s="1">
        <v>44234</v>
      </c>
      <c r="E187">
        <v>44172</v>
      </c>
      <c r="F187">
        <v>44154</v>
      </c>
      <c r="G187" s="1">
        <f t="shared" si="20"/>
        <v>44154</v>
      </c>
      <c r="H187" s="1">
        <f t="shared" si="21"/>
        <v>44172</v>
      </c>
    </row>
    <row r="188" spans="1:8" x14ac:dyDescent="0.35">
      <c r="A188">
        <v>1212744</v>
      </c>
      <c r="B188" t="s">
        <v>406</v>
      </c>
      <c r="C188" s="1">
        <v>44144</v>
      </c>
      <c r="D188" s="1">
        <v>44234</v>
      </c>
      <c r="E188">
        <v>44172</v>
      </c>
      <c r="F188">
        <v>44154</v>
      </c>
      <c r="G188" s="1">
        <f t="shared" si="20"/>
        <v>44154</v>
      </c>
      <c r="H188" s="1">
        <f t="shared" si="21"/>
        <v>44172</v>
      </c>
    </row>
    <row r="189" spans="1:8" x14ac:dyDescent="0.35">
      <c r="A189">
        <v>1239683</v>
      </c>
      <c r="B189" t="s">
        <v>407</v>
      </c>
      <c r="C189" s="1">
        <v>44144</v>
      </c>
      <c r="D189" s="1">
        <v>44234</v>
      </c>
      <c r="E189">
        <v>44172</v>
      </c>
      <c r="F189">
        <v>44154</v>
      </c>
      <c r="G189" s="1">
        <f t="shared" si="20"/>
        <v>44154</v>
      </c>
      <c r="H189" s="1">
        <f t="shared" si="21"/>
        <v>44172</v>
      </c>
    </row>
    <row r="190" spans="1:8" x14ac:dyDescent="0.35">
      <c r="A190">
        <v>1240515</v>
      </c>
      <c r="B190" t="s">
        <v>408</v>
      </c>
      <c r="C190" s="1">
        <v>44144</v>
      </c>
      <c r="D190" s="1">
        <v>44234</v>
      </c>
      <c r="E190">
        <v>44172</v>
      </c>
      <c r="F190">
        <v>44154</v>
      </c>
      <c r="G190" s="1">
        <f t="shared" si="20"/>
        <v>44154</v>
      </c>
      <c r="H190" s="1">
        <f t="shared" si="21"/>
        <v>44172</v>
      </c>
    </row>
    <row r="191" spans="1:8" x14ac:dyDescent="0.35">
      <c r="A191">
        <v>1227426</v>
      </c>
      <c r="B191" t="s">
        <v>409</v>
      </c>
      <c r="C191" s="1">
        <v>44144</v>
      </c>
      <c r="D191" s="1">
        <v>44234</v>
      </c>
      <c r="E191">
        <v>44172</v>
      </c>
      <c r="F191">
        <v>44154</v>
      </c>
      <c r="G191" s="1">
        <f t="shared" si="20"/>
        <v>44154</v>
      </c>
      <c r="H191" s="1">
        <f t="shared" si="21"/>
        <v>44172</v>
      </c>
    </row>
    <row r="192" spans="1:8" x14ac:dyDescent="0.35">
      <c r="A192">
        <v>1229247</v>
      </c>
      <c r="B192" t="s">
        <v>410</v>
      </c>
      <c r="C192" s="1">
        <v>44146</v>
      </c>
      <c r="D192" s="1">
        <v>44236</v>
      </c>
      <c r="E192">
        <v>44174</v>
      </c>
      <c r="F192">
        <v>44156</v>
      </c>
      <c r="G192" s="1">
        <f t="shared" si="20"/>
        <v>44156</v>
      </c>
      <c r="H192" s="1">
        <f t="shared" si="21"/>
        <v>44174</v>
      </c>
    </row>
    <row r="193" spans="1:8" x14ac:dyDescent="0.35">
      <c r="A193">
        <v>1239070</v>
      </c>
      <c r="B193" t="s">
        <v>411</v>
      </c>
      <c r="C193" s="1">
        <v>44146</v>
      </c>
      <c r="D193" s="1">
        <v>44236</v>
      </c>
      <c r="E193">
        <v>44174</v>
      </c>
      <c r="F193">
        <v>44156</v>
      </c>
      <c r="G193" s="1">
        <f t="shared" si="20"/>
        <v>44156</v>
      </c>
      <c r="H193" s="1">
        <f t="shared" si="21"/>
        <v>44174</v>
      </c>
    </row>
    <row r="194" spans="1:8" x14ac:dyDescent="0.35">
      <c r="A194">
        <v>1219474</v>
      </c>
      <c r="B194" t="s">
        <v>412</v>
      </c>
      <c r="C194" s="1">
        <v>44146</v>
      </c>
      <c r="D194" s="1">
        <v>44236</v>
      </c>
      <c r="E194">
        <v>44174</v>
      </c>
      <c r="F194">
        <v>44156</v>
      </c>
      <c r="G194" s="1">
        <f t="shared" si="20"/>
        <v>44156</v>
      </c>
      <c r="H194" s="1">
        <f t="shared" si="21"/>
        <v>44174</v>
      </c>
    </row>
    <row r="195" spans="1:8" x14ac:dyDescent="0.35">
      <c r="A195">
        <v>1224244</v>
      </c>
      <c r="B195" t="s">
        <v>413</v>
      </c>
      <c r="C195" s="1">
        <v>44146</v>
      </c>
      <c r="D195" s="1">
        <v>44236</v>
      </c>
      <c r="E195">
        <v>44174</v>
      </c>
      <c r="F195">
        <v>44156</v>
      </c>
      <c r="G195" s="1">
        <f t="shared" si="20"/>
        <v>44156</v>
      </c>
      <c r="H195" s="1">
        <f t="shared" si="21"/>
        <v>44174</v>
      </c>
    </row>
    <row r="196" spans="1:8" x14ac:dyDescent="0.35">
      <c r="A196">
        <v>1235729</v>
      </c>
      <c r="B196" t="s">
        <v>414</v>
      </c>
      <c r="C196" s="1">
        <v>44147</v>
      </c>
      <c r="D196" s="1">
        <v>44237</v>
      </c>
      <c r="E196">
        <v>44175</v>
      </c>
      <c r="F196">
        <v>44157</v>
      </c>
      <c r="G196" s="1">
        <f t="shared" si="20"/>
        <v>44157</v>
      </c>
      <c r="H196" s="1">
        <f t="shared" si="21"/>
        <v>44175</v>
      </c>
    </row>
    <row r="197" spans="1:8" x14ac:dyDescent="0.35">
      <c r="A197">
        <v>1094103</v>
      </c>
      <c r="B197" t="s">
        <v>415</v>
      </c>
      <c r="C197" s="1">
        <v>44144</v>
      </c>
      <c r="D197" s="1">
        <v>44234</v>
      </c>
      <c r="E197">
        <v>44172</v>
      </c>
      <c r="F197">
        <v>44154</v>
      </c>
      <c r="G197" s="1">
        <f t="shared" si="20"/>
        <v>44154</v>
      </c>
      <c r="H197" s="1">
        <f t="shared" si="21"/>
        <v>44172</v>
      </c>
    </row>
    <row r="198" spans="1:8" x14ac:dyDescent="0.35">
      <c r="A198">
        <v>1236939</v>
      </c>
      <c r="B198" t="s">
        <v>416</v>
      </c>
      <c r="C198" s="1">
        <v>44147</v>
      </c>
      <c r="D198" s="1">
        <v>44237</v>
      </c>
      <c r="E198">
        <v>44175</v>
      </c>
      <c r="F198">
        <v>44157</v>
      </c>
      <c r="G198" s="1">
        <f t="shared" si="20"/>
        <v>44157</v>
      </c>
      <c r="H198" s="1">
        <f t="shared" si="21"/>
        <v>44175</v>
      </c>
    </row>
    <row r="199" spans="1:8" x14ac:dyDescent="0.35">
      <c r="A199">
        <v>1228964</v>
      </c>
      <c r="B199" t="s">
        <v>417</v>
      </c>
      <c r="C199" s="1">
        <v>44148</v>
      </c>
      <c r="D199" s="1">
        <v>44238</v>
      </c>
      <c r="E199">
        <v>44176</v>
      </c>
      <c r="F199">
        <v>44158</v>
      </c>
      <c r="G199" s="1">
        <f t="shared" si="20"/>
        <v>44158</v>
      </c>
      <c r="H199" s="1">
        <f t="shared" si="21"/>
        <v>44176</v>
      </c>
    </row>
    <row r="200" spans="1:8" x14ac:dyDescent="0.35">
      <c r="A200">
        <v>1234109</v>
      </c>
      <c r="B200" t="s">
        <v>418</v>
      </c>
      <c r="C200" s="1">
        <v>44148</v>
      </c>
      <c r="D200" s="1">
        <v>44238</v>
      </c>
      <c r="E200">
        <v>44176</v>
      </c>
      <c r="F200">
        <v>44158</v>
      </c>
      <c r="G200" s="1">
        <f t="shared" si="20"/>
        <v>44158</v>
      </c>
      <c r="H200" s="1">
        <f t="shared" si="21"/>
        <v>44176</v>
      </c>
    </row>
    <row r="201" spans="1:8" x14ac:dyDescent="0.35">
      <c r="A201">
        <v>1227237</v>
      </c>
      <c r="B201" t="s">
        <v>419</v>
      </c>
      <c r="C201" s="1">
        <v>44148</v>
      </c>
      <c r="D201" s="1">
        <v>44238</v>
      </c>
      <c r="E201">
        <v>44176</v>
      </c>
      <c r="F201">
        <v>44158</v>
      </c>
      <c r="G201" s="1">
        <f t="shared" si="20"/>
        <v>44158</v>
      </c>
      <c r="H201" s="1">
        <f t="shared" si="21"/>
        <v>44176</v>
      </c>
    </row>
    <row r="202" spans="1:8" x14ac:dyDescent="0.35">
      <c r="A202">
        <v>1231648</v>
      </c>
      <c r="B202" t="s">
        <v>420</v>
      </c>
      <c r="C202" s="1">
        <v>44148</v>
      </c>
      <c r="D202" s="1">
        <v>44238</v>
      </c>
      <c r="E202">
        <v>44176</v>
      </c>
      <c r="F202">
        <v>44158</v>
      </c>
      <c r="G202" s="1">
        <f t="shared" si="20"/>
        <v>44158</v>
      </c>
      <c r="H202" s="1">
        <f t="shared" si="21"/>
        <v>44176</v>
      </c>
    </row>
    <row r="203" spans="1:8" x14ac:dyDescent="0.35">
      <c r="A203">
        <v>1239583</v>
      </c>
      <c r="B203" t="s">
        <v>421</v>
      </c>
      <c r="C203" s="1">
        <v>44148</v>
      </c>
      <c r="D203" s="1">
        <v>44238</v>
      </c>
      <c r="E203">
        <v>44176</v>
      </c>
      <c r="F203">
        <v>44158</v>
      </c>
      <c r="G203" s="1">
        <f t="shared" si="20"/>
        <v>44158</v>
      </c>
      <c r="H203" s="1">
        <f t="shared" si="21"/>
        <v>44176</v>
      </c>
    </row>
    <row r="204" spans="1:8" x14ac:dyDescent="0.35">
      <c r="A204">
        <v>1225085</v>
      </c>
      <c r="B204" t="s">
        <v>422</v>
      </c>
      <c r="C204" s="1">
        <v>44148</v>
      </c>
      <c r="D204" s="1">
        <v>44238</v>
      </c>
      <c r="E204">
        <v>44176</v>
      </c>
      <c r="F204">
        <v>44158</v>
      </c>
      <c r="G204" s="1">
        <f t="shared" si="20"/>
        <v>44158</v>
      </c>
      <c r="H204" s="1">
        <f t="shared" si="21"/>
        <v>44176</v>
      </c>
    </row>
    <row r="205" spans="1:8" x14ac:dyDescent="0.35">
      <c r="A205">
        <v>1230737</v>
      </c>
      <c r="B205" t="s">
        <v>423</v>
      </c>
      <c r="C205" s="1">
        <v>44148</v>
      </c>
      <c r="D205" s="1">
        <v>44238</v>
      </c>
      <c r="E205">
        <v>44176</v>
      </c>
      <c r="F205">
        <v>44158</v>
      </c>
      <c r="G205" s="1">
        <f t="shared" si="20"/>
        <v>44158</v>
      </c>
      <c r="H205" s="1">
        <f t="shared" si="21"/>
        <v>44176</v>
      </c>
    </row>
    <row r="206" spans="1:8" x14ac:dyDescent="0.35">
      <c r="A206">
        <v>1237033</v>
      </c>
      <c r="B206" t="s">
        <v>424</v>
      </c>
      <c r="C206" s="1">
        <v>44148</v>
      </c>
      <c r="D206" s="1">
        <v>44238</v>
      </c>
      <c r="E206">
        <v>44176</v>
      </c>
      <c r="F206">
        <v>44158</v>
      </c>
      <c r="G206" s="1">
        <f t="shared" si="20"/>
        <v>44158</v>
      </c>
      <c r="H206" s="1">
        <f t="shared" si="21"/>
        <v>44176</v>
      </c>
    </row>
    <row r="207" spans="1:8" x14ac:dyDescent="0.35">
      <c r="A207">
        <v>1228109</v>
      </c>
      <c r="B207" t="s">
        <v>425</v>
      </c>
      <c r="C207" s="1">
        <v>44148</v>
      </c>
      <c r="D207" s="1">
        <v>44238</v>
      </c>
      <c r="E207">
        <v>44176</v>
      </c>
      <c r="F207">
        <v>44158</v>
      </c>
      <c r="G207" s="1">
        <f t="shared" si="20"/>
        <v>44158</v>
      </c>
      <c r="H207" s="1">
        <f t="shared" si="21"/>
        <v>44176</v>
      </c>
    </row>
    <row r="208" spans="1:8" x14ac:dyDescent="0.35">
      <c r="A208">
        <v>1227670</v>
      </c>
      <c r="B208" t="s">
        <v>426</v>
      </c>
      <c r="C208" s="1">
        <v>44148</v>
      </c>
      <c r="D208" s="1">
        <v>44238</v>
      </c>
      <c r="E208">
        <v>44176</v>
      </c>
      <c r="F208">
        <v>44158</v>
      </c>
      <c r="G208" s="1">
        <f t="shared" si="20"/>
        <v>44158</v>
      </c>
      <c r="H208" s="1">
        <f t="shared" si="21"/>
        <v>44176</v>
      </c>
    </row>
    <row r="209" spans="1:8" x14ac:dyDescent="0.35">
      <c r="A209">
        <v>1227407</v>
      </c>
      <c r="B209" t="s">
        <v>427</v>
      </c>
      <c r="C209" s="1">
        <v>44148</v>
      </c>
      <c r="D209" s="1">
        <v>44238</v>
      </c>
      <c r="E209">
        <v>44176</v>
      </c>
      <c r="F209">
        <v>44158</v>
      </c>
      <c r="G209" s="1">
        <f t="shared" si="20"/>
        <v>44158</v>
      </c>
      <c r="H209" s="1">
        <f t="shared" si="21"/>
        <v>44176</v>
      </c>
    </row>
    <row r="210" spans="1:8" x14ac:dyDescent="0.35">
      <c r="A210">
        <v>1226431</v>
      </c>
      <c r="B210" t="s">
        <v>428</v>
      </c>
      <c r="C210" s="1">
        <v>44146</v>
      </c>
      <c r="D210" s="1">
        <v>44236</v>
      </c>
      <c r="E210">
        <v>44174</v>
      </c>
      <c r="F210">
        <v>44156</v>
      </c>
      <c r="G210" s="1">
        <f t="shared" si="20"/>
        <v>44156</v>
      </c>
      <c r="H210" s="1">
        <f t="shared" si="21"/>
        <v>44174</v>
      </c>
    </row>
    <row r="211" spans="1:8" x14ac:dyDescent="0.35">
      <c r="A211">
        <v>1232223</v>
      </c>
      <c r="B211" t="s">
        <v>429</v>
      </c>
      <c r="C211" s="1">
        <v>44151</v>
      </c>
      <c r="D211" s="1">
        <v>44241</v>
      </c>
      <c r="E211">
        <v>44179</v>
      </c>
      <c r="F211">
        <v>44161</v>
      </c>
      <c r="G211" s="1">
        <f t="shared" si="20"/>
        <v>44161</v>
      </c>
      <c r="H211" s="1">
        <f t="shared" si="21"/>
        <v>44179</v>
      </c>
    </row>
    <row r="212" spans="1:8" x14ac:dyDescent="0.35">
      <c r="A212">
        <v>1223712</v>
      </c>
      <c r="B212" t="s">
        <v>430</v>
      </c>
      <c r="C212" s="1">
        <v>44151</v>
      </c>
      <c r="D212" s="1">
        <v>44241</v>
      </c>
      <c r="E212">
        <v>44179</v>
      </c>
      <c r="F212">
        <v>44161</v>
      </c>
      <c r="G212" s="1">
        <f t="shared" si="20"/>
        <v>44161</v>
      </c>
      <c r="H212" s="1">
        <f t="shared" si="21"/>
        <v>44179</v>
      </c>
    </row>
    <row r="213" spans="1:8" x14ac:dyDescent="0.35">
      <c r="A213">
        <v>1223409</v>
      </c>
      <c r="B213" t="s">
        <v>431</v>
      </c>
      <c r="C213" s="1">
        <v>44151</v>
      </c>
      <c r="D213" s="1">
        <v>44241</v>
      </c>
      <c r="E213">
        <v>44179</v>
      </c>
      <c r="F213">
        <v>44161</v>
      </c>
      <c r="G213" s="1">
        <f t="shared" si="20"/>
        <v>44161</v>
      </c>
      <c r="H213" s="1">
        <f t="shared" si="21"/>
        <v>44179</v>
      </c>
    </row>
    <row r="214" spans="1:8" x14ac:dyDescent="0.35">
      <c r="A214">
        <v>1237239</v>
      </c>
      <c r="B214" t="s">
        <v>432</v>
      </c>
      <c r="C214" s="1">
        <v>44151</v>
      </c>
      <c r="D214" s="1">
        <v>44241</v>
      </c>
      <c r="E214">
        <v>44179</v>
      </c>
      <c r="F214">
        <v>44161</v>
      </c>
      <c r="G214" s="1">
        <f t="shared" si="20"/>
        <v>44161</v>
      </c>
      <c r="H214" s="1">
        <f t="shared" si="21"/>
        <v>44179</v>
      </c>
    </row>
    <row r="215" spans="1:8" x14ac:dyDescent="0.35">
      <c r="A215">
        <v>1224228</v>
      </c>
      <c r="B215" t="s">
        <v>433</v>
      </c>
      <c r="C215" s="1">
        <v>44151</v>
      </c>
      <c r="D215" s="1">
        <v>44241</v>
      </c>
      <c r="E215">
        <v>44179</v>
      </c>
      <c r="F215">
        <v>44161</v>
      </c>
      <c r="G215" s="1">
        <f t="shared" si="20"/>
        <v>44161</v>
      </c>
      <c r="H215" s="1">
        <f t="shared" si="21"/>
        <v>44179</v>
      </c>
    </row>
    <row r="216" spans="1:8" x14ac:dyDescent="0.35">
      <c r="A216">
        <v>1232223</v>
      </c>
      <c r="B216" t="s">
        <v>429</v>
      </c>
      <c r="C216" s="1">
        <v>44151</v>
      </c>
      <c r="D216" s="1">
        <v>44241</v>
      </c>
      <c r="E216">
        <v>44179</v>
      </c>
      <c r="F216">
        <v>44161</v>
      </c>
      <c r="G216" s="1">
        <f t="shared" si="20"/>
        <v>44161</v>
      </c>
      <c r="H216" s="1">
        <f t="shared" si="21"/>
        <v>44179</v>
      </c>
    </row>
    <row r="217" spans="1:8" x14ac:dyDescent="0.35">
      <c r="A217">
        <v>1232890</v>
      </c>
      <c r="B217" t="s">
        <v>434</v>
      </c>
      <c r="C217" s="1">
        <v>0</v>
      </c>
      <c r="D217" s="1">
        <v>90</v>
      </c>
      <c r="E217">
        <v>28</v>
      </c>
      <c r="F217">
        <v>10</v>
      </c>
      <c r="G217" s="1">
        <f t="shared" si="20"/>
        <v>10</v>
      </c>
      <c r="H217" s="1">
        <f t="shared" si="21"/>
        <v>28</v>
      </c>
    </row>
    <row r="218" spans="1:8" x14ac:dyDescent="0.35">
      <c r="A218">
        <v>1224112</v>
      </c>
      <c r="B218" t="s">
        <v>435</v>
      </c>
      <c r="C218" s="1">
        <v>44152</v>
      </c>
      <c r="D218" s="1">
        <v>44242</v>
      </c>
      <c r="E218">
        <v>44180</v>
      </c>
      <c r="F218">
        <v>44162</v>
      </c>
      <c r="G218" s="1">
        <f t="shared" si="20"/>
        <v>44162</v>
      </c>
      <c r="H218" s="1">
        <f t="shared" si="21"/>
        <v>44180</v>
      </c>
    </row>
    <row r="219" spans="1:8" x14ac:dyDescent="0.35">
      <c r="A219">
        <v>1240140</v>
      </c>
      <c r="B219" t="s">
        <v>436</v>
      </c>
      <c r="C219" s="1">
        <v>44149</v>
      </c>
      <c r="D219" s="1">
        <v>44239</v>
      </c>
      <c r="E219">
        <v>44177</v>
      </c>
      <c r="F219">
        <v>44159</v>
      </c>
      <c r="G219" s="1">
        <f t="shared" si="20"/>
        <v>44159</v>
      </c>
      <c r="H219" s="1">
        <f t="shared" si="21"/>
        <v>44177</v>
      </c>
    </row>
    <row r="220" spans="1:8" x14ac:dyDescent="0.35">
      <c r="A220">
        <v>1224228</v>
      </c>
      <c r="B220" t="s">
        <v>433</v>
      </c>
      <c r="C220" s="1">
        <v>44151</v>
      </c>
      <c r="D220" s="1">
        <v>44241</v>
      </c>
      <c r="E220">
        <v>44179</v>
      </c>
      <c r="F220">
        <v>44161</v>
      </c>
      <c r="G220" s="1">
        <f t="shared" si="20"/>
        <v>44161</v>
      </c>
      <c r="H220" s="1">
        <f t="shared" si="21"/>
        <v>44179</v>
      </c>
    </row>
    <row r="221" spans="1:8" x14ac:dyDescent="0.35">
      <c r="A221">
        <v>1223409</v>
      </c>
      <c r="B221" t="s">
        <v>431</v>
      </c>
      <c r="C221" s="1">
        <v>44151</v>
      </c>
      <c r="D221" s="1">
        <v>44241</v>
      </c>
      <c r="E221">
        <v>44179</v>
      </c>
      <c r="F221">
        <v>44161</v>
      </c>
      <c r="G221" s="1">
        <f t="shared" si="20"/>
        <v>44161</v>
      </c>
      <c r="H221" s="1">
        <f t="shared" si="21"/>
        <v>44179</v>
      </c>
    </row>
    <row r="222" spans="1:8" x14ac:dyDescent="0.35">
      <c r="A222">
        <v>1223712</v>
      </c>
      <c r="B222" t="s">
        <v>430</v>
      </c>
      <c r="C222" s="1">
        <v>44151</v>
      </c>
      <c r="D222" s="1">
        <v>44241</v>
      </c>
      <c r="E222">
        <v>44179</v>
      </c>
      <c r="F222">
        <v>44161</v>
      </c>
      <c r="G222" s="1">
        <f t="shared" si="20"/>
        <v>44161</v>
      </c>
      <c r="H222" s="1">
        <f t="shared" si="21"/>
        <v>44179</v>
      </c>
    </row>
    <row r="223" spans="1:8" x14ac:dyDescent="0.35">
      <c r="A223">
        <v>1224112</v>
      </c>
      <c r="B223" t="s">
        <v>435</v>
      </c>
      <c r="C223" s="1">
        <v>44152</v>
      </c>
      <c r="D223" s="1">
        <v>44242</v>
      </c>
      <c r="E223">
        <v>44180</v>
      </c>
      <c r="F223">
        <v>44162</v>
      </c>
      <c r="G223" s="1">
        <f t="shared" si="20"/>
        <v>44162</v>
      </c>
      <c r="H223" s="1">
        <f t="shared" si="21"/>
        <v>44180</v>
      </c>
    </row>
    <row r="224" spans="1:8" x14ac:dyDescent="0.35">
      <c r="A224">
        <v>1237239</v>
      </c>
      <c r="B224" t="s">
        <v>432</v>
      </c>
      <c r="C224" s="1">
        <v>44151</v>
      </c>
      <c r="D224" s="1">
        <v>44241</v>
      </c>
      <c r="E224">
        <v>44179</v>
      </c>
      <c r="F224">
        <v>44161</v>
      </c>
      <c r="G224" s="1">
        <f t="shared" si="20"/>
        <v>44161</v>
      </c>
      <c r="H224" s="1">
        <f t="shared" si="21"/>
        <v>44179</v>
      </c>
    </row>
    <row r="225" spans="1:8" x14ac:dyDescent="0.35">
      <c r="A225">
        <v>1232223</v>
      </c>
      <c r="B225" t="s">
        <v>429</v>
      </c>
      <c r="C225" s="1">
        <v>44151</v>
      </c>
      <c r="D225" s="1">
        <v>44241</v>
      </c>
      <c r="E225">
        <v>44179</v>
      </c>
      <c r="F225">
        <v>44161</v>
      </c>
      <c r="G225" s="1">
        <f t="shared" si="20"/>
        <v>44161</v>
      </c>
      <c r="H225" s="1">
        <f t="shared" si="21"/>
        <v>44179</v>
      </c>
    </row>
    <row r="226" spans="1:8" x14ac:dyDescent="0.35">
      <c r="A226">
        <v>1226431</v>
      </c>
      <c r="B226" t="s">
        <v>428</v>
      </c>
      <c r="C226" s="1">
        <v>44146</v>
      </c>
      <c r="D226" s="1">
        <v>44236</v>
      </c>
      <c r="E226">
        <v>44174</v>
      </c>
      <c r="F226">
        <v>44156</v>
      </c>
      <c r="G226" s="1">
        <f t="shared" ref="G226:G230" si="22">C226+10</f>
        <v>44156</v>
      </c>
      <c r="H226" s="1">
        <f t="shared" ref="H226:H230" si="23">C226+28</f>
        <v>44174</v>
      </c>
    </row>
    <row r="227" spans="1:8" x14ac:dyDescent="0.35">
      <c r="A227">
        <v>1225498</v>
      </c>
      <c r="B227" t="s">
        <v>437</v>
      </c>
      <c r="C227" s="1">
        <v>44155</v>
      </c>
      <c r="D227" s="1">
        <v>44245</v>
      </c>
      <c r="E227">
        <v>44183</v>
      </c>
      <c r="F227">
        <v>44165</v>
      </c>
      <c r="G227" s="1">
        <f t="shared" si="22"/>
        <v>44165</v>
      </c>
      <c r="H227" s="1">
        <f t="shared" si="23"/>
        <v>44183</v>
      </c>
    </row>
    <row r="228" spans="1:8" x14ac:dyDescent="0.35">
      <c r="A228">
        <v>1221926</v>
      </c>
      <c r="B228" t="s">
        <v>438</v>
      </c>
      <c r="C228" s="1">
        <v>44155</v>
      </c>
      <c r="D228" s="1">
        <v>44245</v>
      </c>
      <c r="E228">
        <v>44183</v>
      </c>
      <c r="F228">
        <v>44165</v>
      </c>
      <c r="G228" s="1">
        <f t="shared" si="22"/>
        <v>44165</v>
      </c>
      <c r="H228" s="1">
        <f t="shared" si="23"/>
        <v>44183</v>
      </c>
    </row>
    <row r="229" spans="1:8" x14ac:dyDescent="0.35">
      <c r="A229">
        <v>1241394</v>
      </c>
      <c r="B229" t="s">
        <v>439</v>
      </c>
      <c r="C229" s="1">
        <v>44151</v>
      </c>
      <c r="D229" s="1">
        <v>44241</v>
      </c>
      <c r="E229">
        <v>44179</v>
      </c>
      <c r="F229">
        <v>44161</v>
      </c>
      <c r="G229" s="1">
        <f t="shared" si="22"/>
        <v>44161</v>
      </c>
      <c r="H229" s="1">
        <f t="shared" si="23"/>
        <v>44179</v>
      </c>
    </row>
    <row r="230" spans="1:8" x14ac:dyDescent="0.35">
      <c r="A230">
        <v>1222644</v>
      </c>
      <c r="B230" t="s">
        <v>440</v>
      </c>
      <c r="C230" s="1">
        <v>44150</v>
      </c>
      <c r="D230" s="1">
        <v>44240</v>
      </c>
      <c r="E230">
        <v>44178</v>
      </c>
      <c r="F230">
        <v>44160</v>
      </c>
      <c r="G230" s="1">
        <f t="shared" si="22"/>
        <v>44160</v>
      </c>
      <c r="H230" s="1">
        <f t="shared" si="23"/>
        <v>44178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6A915-CDE2-4E7D-B4AC-967E21E41E66}">
  <sheetPr codeName="Sheet2"/>
  <dimension ref="A1:AB115"/>
  <sheetViews>
    <sheetView topLeftCell="F1" workbookViewId="0">
      <selection activeCell="Q3" sqref="Q3"/>
    </sheetView>
  </sheetViews>
  <sheetFormatPr defaultRowHeight="14.5" x14ac:dyDescent="0.35"/>
  <cols>
    <col min="1" max="1" width="9.453125" style="1" bestFit="1" customWidth="1"/>
  </cols>
  <sheetData>
    <row r="1" spans="1:28" x14ac:dyDescent="0.35">
      <c r="A1" s="1" t="str">
        <f>covid19!A1</f>
        <v>date</v>
      </c>
      <c r="B1" t="str">
        <f>covid19!R1</f>
        <v>New Positive</v>
      </c>
      <c r="C1" t="str">
        <f>covid19!V1</f>
        <v>Total Daily Tests</v>
      </c>
      <c r="F1" t="str">
        <f>covid19!F1</f>
        <v>hospitalized</v>
      </c>
      <c r="G1" t="str">
        <f>covid19!G1</f>
        <v>new hospital</v>
      </c>
      <c r="H1" t="str">
        <f>covid19!H1</f>
        <v>ICU</v>
      </c>
      <c r="I1" t="str">
        <f>covid19!J1</f>
        <v>RMCC6-Hospitalized</v>
      </c>
      <c r="J1" t="str">
        <f>covid19!K1</f>
        <v>RMCC6-ICU</v>
      </c>
      <c r="K1" t="str">
        <f>covid19!R1</f>
        <v>New Positive</v>
      </c>
      <c r="L1" t="str">
        <f>covid19!T1</f>
        <v>New Percent Positive</v>
      </c>
      <c r="M1" t="str">
        <f>covid19!U1</f>
        <v>Week Positivity Rate</v>
      </c>
      <c r="N1" t="str">
        <f>covid19!V1</f>
        <v>Total Daily Tests</v>
      </c>
      <c r="O1" t="str">
        <f>covid19!W1</f>
        <v>Still Sick</v>
      </c>
      <c r="P1" t="str">
        <f>covid19!X1</f>
        <v>Percent Hospitalized</v>
      </c>
      <c r="Q1" t="str">
        <f>covid19!Y1</f>
        <v>New Deaths</v>
      </c>
      <c r="R1" t="str">
        <f>covid19!AF1</f>
        <v>Bremer Death</v>
      </c>
      <c r="S1" t="str">
        <f>covid19!AG1</f>
        <v>Butler D</v>
      </c>
      <c r="T1" t="str">
        <f>covid19!AH1</f>
        <v>BlackHawk D</v>
      </c>
      <c r="U1" t="str">
        <f>covid19!AI1</f>
        <v>Bremer SS</v>
      </c>
      <c r="V1" t="str">
        <f>covid19!AJ1</f>
        <v>Butler SS</v>
      </c>
      <c r="W1" t="str">
        <f>covid19!AK1</f>
        <v>BlackHawk SS</v>
      </c>
      <c r="X1" t="str">
        <f>covid19!AL1</f>
        <v>Knights Positive</v>
      </c>
      <c r="Y1" t="str">
        <f>covid19!AM1</f>
        <v>Knights Isolation</v>
      </c>
      <c r="Z1" t="str">
        <f>covid19!AN1</f>
        <v>Kights Quarantine</v>
      </c>
      <c r="AA1" t="str">
        <f>covid19!AO1</f>
        <v>TotalTested2</v>
      </c>
      <c r="AB1" t="str">
        <f>covid19!AP1</f>
        <v>TotalPositive2</v>
      </c>
    </row>
    <row r="2" spans="1:28" x14ac:dyDescent="0.35">
      <c r="A2" s="1">
        <f>covid19!A13</f>
        <v>43918</v>
      </c>
      <c r="B2">
        <f>covid19!R13</f>
        <v>63</v>
      </c>
      <c r="C2">
        <f>covid19!V13</f>
        <v>698</v>
      </c>
      <c r="E2" t="s">
        <v>207</v>
      </c>
      <c r="F2">
        <f>MAX(covid19!F:F)</f>
        <v>1527</v>
      </c>
      <c r="G2">
        <f>MAX(covid19!G:G)</f>
        <v>417</v>
      </c>
      <c r="H2">
        <f>MAX(covid19!H:H)</f>
        <v>288</v>
      </c>
      <c r="I2">
        <f>MAX(covid19!J:J)</f>
        <v>383</v>
      </c>
      <c r="J2">
        <f>MAX(covid19!K:K)</f>
        <v>60</v>
      </c>
      <c r="K2">
        <f>MAX(covid19!R:R)</f>
        <v>5087</v>
      </c>
      <c r="L2">
        <f>MAX(covid19!T:T)</f>
        <v>0.89321739130434785</v>
      </c>
      <c r="M2">
        <f>MAX(covid19!U:U)</f>
        <v>0.47394894894894896</v>
      </c>
      <c r="N2">
        <f>MAX(covid19!V:V)</f>
        <v>11613</v>
      </c>
      <c r="O2">
        <f>MAX(covid19!W:W)</f>
        <v>95445</v>
      </c>
      <c r="P2">
        <f>MAX(covid19!X:X)</f>
        <v>0.16</v>
      </c>
      <c r="Q2">
        <f>LARGE(covid19!Y:Y,2)</f>
        <v>181</v>
      </c>
      <c r="R2">
        <f>MAX(covid19!AF:AF)</f>
        <v>52</v>
      </c>
      <c r="S2">
        <f>MAX(covid19!AG:AG)</f>
        <v>29</v>
      </c>
      <c r="T2">
        <f>MAX(covid19!AH:AH)</f>
        <v>265</v>
      </c>
      <c r="U2">
        <f>MAX(covid19!AI:AI)</f>
        <v>1153</v>
      </c>
      <c r="V2">
        <f>MAX(covid19!AJ:AJ)</f>
        <v>547</v>
      </c>
      <c r="W2">
        <f>MAX(covid19!AK:AK)</f>
        <v>4594</v>
      </c>
      <c r="X2">
        <f>MAX(covid19!AL:AL)</f>
        <v>78</v>
      </c>
      <c r="Y2">
        <f>MAX(covid19!AM:AM)</f>
        <v>78</v>
      </c>
      <c r="Z2">
        <f>MAX(covid19!AN:AN)</f>
        <v>169</v>
      </c>
      <c r="AA2">
        <f>MAX(covid19!AO:AO)</f>
        <v>302720</v>
      </c>
      <c r="AB2">
        <f>MAX(covid19!AP:AP)</f>
        <v>28964</v>
      </c>
    </row>
    <row r="3" spans="1:28" x14ac:dyDescent="0.35">
      <c r="A3" s="1">
        <f>covid19!A14</f>
        <v>43919</v>
      </c>
      <c r="B3">
        <f>covid19!R14</f>
        <v>38</v>
      </c>
      <c r="C3">
        <f>covid19!V14</f>
        <v>676</v>
      </c>
    </row>
    <row r="4" spans="1:28" x14ac:dyDescent="0.35">
      <c r="A4" s="1">
        <f>covid19!A15</f>
        <v>43920</v>
      </c>
      <c r="B4">
        <f>covid19!R15</f>
        <v>88</v>
      </c>
      <c r="C4">
        <f>covid19!V15</f>
        <v>1237</v>
      </c>
    </row>
    <row r="5" spans="1:28" x14ac:dyDescent="0.35">
      <c r="A5" s="1">
        <f>covid19!A16</f>
        <v>43921</v>
      </c>
      <c r="B5">
        <f>covid19!R16</f>
        <v>73</v>
      </c>
      <c r="C5">
        <f>covid19!V16</f>
        <v>799</v>
      </c>
    </row>
    <row r="6" spans="1:28" x14ac:dyDescent="0.35">
      <c r="A6" s="1">
        <f>covid19!A17</f>
        <v>43922</v>
      </c>
      <c r="B6">
        <f>covid19!R17</f>
        <v>52</v>
      </c>
      <c r="C6">
        <f>covid19!V17</f>
        <v>468</v>
      </c>
    </row>
    <row r="7" spans="1:28" x14ac:dyDescent="0.35">
      <c r="A7" s="1">
        <f>covid19!A18</f>
        <v>43923</v>
      </c>
      <c r="B7">
        <f>covid19!R18</f>
        <v>65</v>
      </c>
      <c r="C7">
        <f>covid19!V18</f>
        <v>815</v>
      </c>
    </row>
    <row r="8" spans="1:28" x14ac:dyDescent="0.35">
      <c r="A8" s="1">
        <f>covid19!A19</f>
        <v>43924</v>
      </c>
      <c r="B8">
        <f>covid19!R19</f>
        <v>85</v>
      </c>
      <c r="C8" t="str">
        <f>covid19!V19</f>
        <v>NA</v>
      </c>
      <c r="D8" s="8">
        <f>SUM(B2:B8)/SUM(C2:C8)</f>
        <v>9.8870658427445135E-2</v>
      </c>
    </row>
    <row r="9" spans="1:28" x14ac:dyDescent="0.35">
      <c r="A9" s="1">
        <f>covid19!A20</f>
        <v>43925</v>
      </c>
      <c r="B9">
        <f>covid19!R20</f>
        <v>172</v>
      </c>
      <c r="C9">
        <f>covid19!V20</f>
        <v>1572</v>
      </c>
      <c r="D9" s="8">
        <f t="shared" ref="D9:D71" si="0">SUM(B3:B9)/SUM(C3:C9)</f>
        <v>0.10292796838512663</v>
      </c>
    </row>
    <row r="10" spans="1:28" x14ac:dyDescent="0.35">
      <c r="A10" s="1">
        <f>covid19!A21</f>
        <v>43926</v>
      </c>
      <c r="B10">
        <f>covid19!R21</f>
        <v>82</v>
      </c>
      <c r="C10">
        <f>covid19!V21</f>
        <v>601</v>
      </c>
      <c r="D10" s="8">
        <f t="shared" si="0"/>
        <v>0.11234522942461762</v>
      </c>
    </row>
    <row r="11" spans="1:28" x14ac:dyDescent="0.35">
      <c r="A11" s="1">
        <f>covid19!A22</f>
        <v>43927</v>
      </c>
      <c r="B11">
        <f>covid19!R22</f>
        <v>78</v>
      </c>
      <c r="C11">
        <f>covid19!V22</f>
        <v>758</v>
      </c>
      <c r="D11" s="8">
        <f t="shared" si="0"/>
        <v>0.1210851785358069</v>
      </c>
    </row>
    <row r="12" spans="1:28" x14ac:dyDescent="0.35">
      <c r="A12" s="1">
        <f>covid19!A23</f>
        <v>43928</v>
      </c>
      <c r="B12">
        <f>covid19!R23</f>
        <v>102</v>
      </c>
      <c r="C12">
        <f>covid19!V23</f>
        <v>1119</v>
      </c>
      <c r="D12" s="8">
        <f t="shared" si="0"/>
        <v>0.11925745359084942</v>
      </c>
    </row>
    <row r="13" spans="1:28" x14ac:dyDescent="0.35">
      <c r="A13" s="1">
        <f>covid19!A24</f>
        <v>43929</v>
      </c>
      <c r="B13">
        <f>covid19!R24</f>
        <v>97</v>
      </c>
      <c r="C13">
        <f>covid19!V24</f>
        <v>1248</v>
      </c>
      <c r="D13" s="8">
        <f t="shared" si="0"/>
        <v>0.11140193031244888</v>
      </c>
    </row>
    <row r="14" spans="1:28" x14ac:dyDescent="0.35">
      <c r="A14" s="1">
        <f>covid19!A25</f>
        <v>43930</v>
      </c>
      <c r="B14">
        <f>covid19!R25</f>
        <v>125</v>
      </c>
      <c r="C14">
        <f>covid19!V25</f>
        <v>1007</v>
      </c>
      <c r="D14" s="8">
        <f t="shared" si="0"/>
        <v>0.11752577319587629</v>
      </c>
    </row>
    <row r="15" spans="1:28" x14ac:dyDescent="0.35">
      <c r="A15" s="1">
        <f>covid19!A26</f>
        <v>43931</v>
      </c>
      <c r="B15">
        <f>covid19!R26</f>
        <v>118</v>
      </c>
      <c r="C15">
        <f>covid19!V26</f>
        <v>980</v>
      </c>
      <c r="D15" s="8">
        <f t="shared" si="0"/>
        <v>0.10624571036376115</v>
      </c>
    </row>
    <row r="16" spans="1:28" x14ac:dyDescent="0.35">
      <c r="A16" s="1">
        <f>covid19!A27</f>
        <v>43932</v>
      </c>
      <c r="B16">
        <f>covid19!R27</f>
        <v>122</v>
      </c>
      <c r="C16">
        <f>covid19!V27</f>
        <v>1179</v>
      </c>
      <c r="D16" s="8">
        <f t="shared" si="0"/>
        <v>0.10504933255948927</v>
      </c>
    </row>
    <row r="17" spans="1:4" x14ac:dyDescent="0.35">
      <c r="A17" s="1">
        <f>covid19!A28</f>
        <v>43933</v>
      </c>
      <c r="B17">
        <f>covid19!R28</f>
        <v>77</v>
      </c>
      <c r="C17">
        <f>covid19!V28</f>
        <v>460</v>
      </c>
      <c r="D17" s="8">
        <f t="shared" si="0"/>
        <v>0.10650274033476521</v>
      </c>
    </row>
    <row r="18" spans="1:4" x14ac:dyDescent="0.35">
      <c r="A18" s="1">
        <f>covid19!A29</f>
        <v>43934</v>
      </c>
      <c r="B18">
        <f>covid19!R29</f>
        <v>123</v>
      </c>
      <c r="C18">
        <f>covid19!V29</f>
        <v>1104</v>
      </c>
      <c r="D18" s="8">
        <f t="shared" si="0"/>
        <v>0.10765112019163027</v>
      </c>
    </row>
    <row r="19" spans="1:4" x14ac:dyDescent="0.35">
      <c r="A19" s="1">
        <f>covid19!A30</f>
        <v>43935</v>
      </c>
      <c r="B19">
        <f>covid19!R30</f>
        <v>189</v>
      </c>
      <c r="C19">
        <f>covid19!V30</f>
        <v>670</v>
      </c>
      <c r="D19" s="8">
        <f t="shared" si="0"/>
        <v>0.12800842358604092</v>
      </c>
    </row>
    <row r="20" spans="1:4" x14ac:dyDescent="0.35">
      <c r="A20" s="1">
        <f>covid19!A31</f>
        <v>43936</v>
      </c>
      <c r="B20">
        <f>covid19!R31</f>
        <v>96</v>
      </c>
      <c r="C20">
        <f>covid19!V31</f>
        <v>503</v>
      </c>
      <c r="D20" s="8">
        <f t="shared" si="0"/>
        <v>0.14399457902761309</v>
      </c>
    </row>
    <row r="21" spans="1:4" x14ac:dyDescent="0.35">
      <c r="A21" s="1">
        <f>covid19!A32</f>
        <v>43937</v>
      </c>
      <c r="B21">
        <f>covid19!R32</f>
        <v>146</v>
      </c>
      <c r="C21">
        <f>covid19!V32</f>
        <v>806</v>
      </c>
      <c r="D21" s="8">
        <f t="shared" si="0"/>
        <v>0.15275341985268326</v>
      </c>
    </row>
    <row r="22" spans="1:4" x14ac:dyDescent="0.35">
      <c r="A22" s="1">
        <f>covid19!A33</f>
        <v>43938</v>
      </c>
      <c r="B22">
        <f>covid19!R33</f>
        <v>191</v>
      </c>
      <c r="C22">
        <f>covid19!V33</f>
        <v>1117</v>
      </c>
      <c r="D22" s="8">
        <f t="shared" si="0"/>
        <v>0.16167151909573557</v>
      </c>
    </row>
    <row r="23" spans="1:4" x14ac:dyDescent="0.35">
      <c r="A23" s="1">
        <f>covid19!A34</f>
        <v>43939</v>
      </c>
      <c r="B23">
        <f>covid19!R34</f>
        <v>181</v>
      </c>
      <c r="C23">
        <f>covid19!V34</f>
        <v>1155</v>
      </c>
      <c r="D23" s="8">
        <f t="shared" si="0"/>
        <v>0.17248495270851247</v>
      </c>
    </row>
    <row r="24" spans="1:4" x14ac:dyDescent="0.35">
      <c r="A24" s="1">
        <f>covid19!A35</f>
        <v>43940</v>
      </c>
      <c r="B24">
        <f>covid19!R35</f>
        <v>389</v>
      </c>
      <c r="C24">
        <f>covid19!V35</f>
        <v>1603</v>
      </c>
      <c r="D24" s="8">
        <f t="shared" si="0"/>
        <v>0.18899108939350387</v>
      </c>
    </row>
    <row r="25" spans="1:4" x14ac:dyDescent="0.35">
      <c r="A25" s="1">
        <f>covid19!A36</f>
        <v>43941</v>
      </c>
      <c r="B25">
        <f>covid19!R36</f>
        <v>257</v>
      </c>
      <c r="C25">
        <f>covid19!V36</f>
        <v>1270</v>
      </c>
      <c r="D25" s="8">
        <f t="shared" si="0"/>
        <v>0.20339696799550813</v>
      </c>
    </row>
    <row r="26" spans="1:4" x14ac:dyDescent="0.35">
      <c r="A26" s="1">
        <f>covid19!A37</f>
        <v>43942</v>
      </c>
      <c r="B26">
        <f>covid19!R37</f>
        <v>482</v>
      </c>
      <c r="C26">
        <f>covid19!V37</f>
        <v>1795</v>
      </c>
      <c r="D26" s="8">
        <f t="shared" si="0"/>
        <v>0.21117711237725784</v>
      </c>
    </row>
    <row r="27" spans="1:4" x14ac:dyDescent="0.35">
      <c r="A27" s="1">
        <f>covid19!A38</f>
        <v>43943</v>
      </c>
      <c r="B27">
        <f>covid19!R38</f>
        <v>107</v>
      </c>
      <c r="C27">
        <f>covid19!V38</f>
        <v>629</v>
      </c>
      <c r="D27" s="8">
        <f t="shared" si="0"/>
        <v>0.20931343283582091</v>
      </c>
    </row>
    <row r="28" spans="1:4" x14ac:dyDescent="0.35">
      <c r="A28" s="1">
        <f>covid19!A39</f>
        <v>43944</v>
      </c>
      <c r="B28">
        <f>covid19!R39</f>
        <v>176</v>
      </c>
      <c r="C28">
        <f>covid19!V39</f>
        <v>1018</v>
      </c>
      <c r="D28" s="8">
        <f t="shared" si="0"/>
        <v>0.20763945499010131</v>
      </c>
    </row>
    <row r="29" spans="1:4" x14ac:dyDescent="0.35">
      <c r="A29" s="1">
        <f>covid19!A40</f>
        <v>43945</v>
      </c>
      <c r="B29">
        <f>covid19!R40</f>
        <v>521</v>
      </c>
      <c r="C29">
        <f>covid19!V40</f>
        <v>2711</v>
      </c>
      <c r="D29" s="8">
        <f t="shared" si="0"/>
        <v>0.2075434633140163</v>
      </c>
    </row>
    <row r="30" spans="1:4" x14ac:dyDescent="0.35">
      <c r="A30" s="1">
        <f>covid19!A41</f>
        <v>43946</v>
      </c>
      <c r="B30">
        <f>covid19!R41</f>
        <v>647</v>
      </c>
      <c r="C30">
        <f>covid19!V41</f>
        <v>2377</v>
      </c>
      <c r="D30" s="8">
        <f t="shared" si="0"/>
        <v>0.22616855213540296</v>
      </c>
    </row>
    <row r="31" spans="1:4" x14ac:dyDescent="0.35">
      <c r="A31" s="1">
        <f>covid19!A42</f>
        <v>43947</v>
      </c>
      <c r="B31">
        <f>covid19!R42</f>
        <v>384</v>
      </c>
      <c r="C31">
        <f>covid19!V42</f>
        <v>1740</v>
      </c>
      <c r="D31" s="8">
        <f t="shared" si="0"/>
        <v>0.22305025996533795</v>
      </c>
    </row>
    <row r="32" spans="1:4" x14ac:dyDescent="0.35">
      <c r="A32" s="1">
        <f>covid19!A43</f>
        <v>43948</v>
      </c>
      <c r="B32">
        <f>covid19!R43</f>
        <v>392</v>
      </c>
      <c r="C32">
        <f>covid19!V43</f>
        <v>2060</v>
      </c>
      <c r="D32" s="8">
        <f t="shared" si="0"/>
        <v>0.2197080291970803</v>
      </c>
    </row>
    <row r="33" spans="1:4" x14ac:dyDescent="0.35">
      <c r="A33" s="1">
        <f>covid19!A44</f>
        <v>43949</v>
      </c>
      <c r="B33">
        <f>covid19!R44</f>
        <v>508</v>
      </c>
      <c r="C33">
        <f>covid19!V44</f>
        <v>1673</v>
      </c>
      <c r="D33" s="8">
        <f t="shared" si="0"/>
        <v>0.22403342070773263</v>
      </c>
    </row>
    <row r="34" spans="1:4" x14ac:dyDescent="0.35">
      <c r="A34" s="1">
        <f>covid19!A45</f>
        <v>43950</v>
      </c>
      <c r="B34">
        <f>covid19!R45</f>
        <v>467</v>
      </c>
      <c r="C34">
        <f>covid19!V45</f>
        <v>1514</v>
      </c>
      <c r="D34" s="8">
        <f t="shared" si="0"/>
        <v>0.23638585503704271</v>
      </c>
    </row>
    <row r="35" spans="1:4" x14ac:dyDescent="0.35">
      <c r="A35" s="1">
        <f>covid19!A46</f>
        <v>43951</v>
      </c>
      <c r="B35">
        <f>covid19!R46</f>
        <v>302</v>
      </c>
      <c r="C35">
        <f>covid19!V46</f>
        <v>1330</v>
      </c>
      <c r="D35" s="8">
        <f t="shared" si="0"/>
        <v>0.2402834763148079</v>
      </c>
    </row>
    <row r="36" spans="1:4" x14ac:dyDescent="0.35">
      <c r="A36" s="1">
        <f>covid19!A47</f>
        <v>43952</v>
      </c>
      <c r="B36">
        <f>covid19!R47</f>
        <v>739</v>
      </c>
      <c r="C36">
        <f>covid19!V47</f>
        <v>2926</v>
      </c>
      <c r="D36" s="8">
        <f t="shared" si="0"/>
        <v>0.25249632892804696</v>
      </c>
    </row>
    <row r="37" spans="1:4" x14ac:dyDescent="0.35">
      <c r="A37" s="1">
        <f>covid19!A48</f>
        <v>43953</v>
      </c>
      <c r="B37">
        <f>covid19!R48</f>
        <v>757</v>
      </c>
      <c r="C37">
        <f>covid19!V48</f>
        <v>4134</v>
      </c>
      <c r="D37" s="8">
        <f t="shared" si="0"/>
        <v>0.23079924562658516</v>
      </c>
    </row>
    <row r="38" spans="1:4" x14ac:dyDescent="0.35">
      <c r="A38" s="1">
        <f>covid19!A49</f>
        <v>43954</v>
      </c>
      <c r="B38">
        <f>covid19!R49</f>
        <v>528</v>
      </c>
      <c r="C38">
        <f>covid19!V49</f>
        <v>3459</v>
      </c>
      <c r="D38" s="8">
        <f t="shared" si="0"/>
        <v>0.21601544220870378</v>
      </c>
    </row>
    <row r="39" spans="1:4" x14ac:dyDescent="0.35">
      <c r="A39" s="1">
        <f>covid19!A50</f>
        <v>43955</v>
      </c>
      <c r="B39">
        <f>covid19!R50</f>
        <v>534</v>
      </c>
      <c r="C39">
        <f>covid19!V50</f>
        <v>3975</v>
      </c>
      <c r="D39" s="8">
        <f t="shared" si="0"/>
        <v>0.20172531692178214</v>
      </c>
    </row>
    <row r="40" spans="1:4" x14ac:dyDescent="0.35">
      <c r="A40" s="1">
        <f>covid19!A51</f>
        <v>43956</v>
      </c>
      <c r="B40">
        <f>covid19!R51</f>
        <v>408</v>
      </c>
      <c r="C40">
        <f>covid19!V51</f>
        <v>3408</v>
      </c>
      <c r="D40" s="8">
        <f t="shared" si="0"/>
        <v>0.18003470548539477</v>
      </c>
    </row>
    <row r="41" spans="1:4" x14ac:dyDescent="0.35">
      <c r="A41" s="1">
        <f>covid19!A52</f>
        <v>43957</v>
      </c>
      <c r="B41">
        <f>covid19!R52</f>
        <v>293</v>
      </c>
      <c r="C41">
        <f>covid19!V52</f>
        <v>2602</v>
      </c>
      <c r="D41" s="8">
        <f t="shared" si="0"/>
        <v>0.16309425666391866</v>
      </c>
    </row>
    <row r="42" spans="1:4" x14ac:dyDescent="0.35">
      <c r="A42" s="1">
        <f>covid19!A53</f>
        <v>43958</v>
      </c>
      <c r="B42">
        <f>covid19!R53</f>
        <v>655</v>
      </c>
      <c r="C42">
        <f>covid19!V53</f>
        <v>3256</v>
      </c>
      <c r="D42" s="8">
        <f t="shared" si="0"/>
        <v>0.16473063973063973</v>
      </c>
    </row>
    <row r="43" spans="1:4" x14ac:dyDescent="0.35">
      <c r="A43" s="1">
        <f>covid19!A54</f>
        <v>43959</v>
      </c>
      <c r="B43">
        <f>covid19!R54</f>
        <v>398</v>
      </c>
      <c r="C43">
        <f>covid19!V54</f>
        <v>3834</v>
      </c>
      <c r="D43" s="8">
        <f t="shared" si="0"/>
        <v>0.14484352197178532</v>
      </c>
    </row>
    <row r="44" spans="1:4" x14ac:dyDescent="0.35">
      <c r="A44" s="1">
        <f>covid19!A55</f>
        <v>43960</v>
      </c>
      <c r="B44">
        <f>covid19!R55</f>
        <v>214</v>
      </c>
      <c r="C44">
        <f>covid19!V55</f>
        <v>1215</v>
      </c>
      <c r="D44" s="8">
        <f t="shared" si="0"/>
        <v>0.13931675019541129</v>
      </c>
    </row>
    <row r="45" spans="1:4" x14ac:dyDescent="0.35">
      <c r="A45" s="1">
        <f>covid19!A56</f>
        <v>43961</v>
      </c>
      <c r="B45">
        <f>covid19!R56</f>
        <v>288</v>
      </c>
      <c r="C45">
        <f>covid19!V56</f>
        <v>2698</v>
      </c>
      <c r="D45" s="8">
        <f t="shared" si="0"/>
        <v>0.13293310463121785</v>
      </c>
    </row>
    <row r="46" spans="1:4" x14ac:dyDescent="0.35">
      <c r="A46" s="1">
        <f>covid19!A57</f>
        <v>43962</v>
      </c>
      <c r="B46">
        <f>covid19!R57</f>
        <v>414</v>
      </c>
      <c r="C46">
        <f>covid19!V57</f>
        <v>3618</v>
      </c>
      <c r="D46" s="8">
        <f t="shared" si="0"/>
        <v>0.12941689690271921</v>
      </c>
    </row>
    <row r="47" spans="1:4" x14ac:dyDescent="0.35">
      <c r="A47" s="1">
        <f>covid19!A58</f>
        <v>43963</v>
      </c>
      <c r="B47">
        <f>covid19!R58</f>
        <v>539</v>
      </c>
      <c r="C47">
        <f>covid19!V58</f>
        <v>3496</v>
      </c>
      <c r="D47" s="8">
        <f t="shared" si="0"/>
        <v>0.13518992229354698</v>
      </c>
    </row>
    <row r="48" spans="1:4" x14ac:dyDescent="0.35">
      <c r="A48" s="1">
        <f>covid19!A59</f>
        <v>43964</v>
      </c>
      <c r="B48">
        <f>covid19!R59</f>
        <v>377</v>
      </c>
      <c r="C48">
        <f>covid19!V59</f>
        <v>4431</v>
      </c>
      <c r="D48" s="8">
        <f t="shared" si="0"/>
        <v>0.12794926379279759</v>
      </c>
    </row>
    <row r="49" spans="1:4" x14ac:dyDescent="0.35">
      <c r="A49" s="1">
        <f>covid19!A60</f>
        <v>43965</v>
      </c>
      <c r="B49">
        <f>covid19!R60</f>
        <v>386</v>
      </c>
      <c r="C49">
        <f>covid19!V60</f>
        <v>3575</v>
      </c>
      <c r="D49" s="8">
        <f t="shared" si="0"/>
        <v>0.11440066471334237</v>
      </c>
    </row>
    <row r="50" spans="1:4" x14ac:dyDescent="0.35">
      <c r="A50" s="1">
        <f>covid19!A61</f>
        <v>43966</v>
      </c>
      <c r="B50">
        <f>covid19!R61</f>
        <v>374</v>
      </c>
      <c r="C50">
        <f>covid19!V61</f>
        <v>4262</v>
      </c>
      <c r="D50" s="8">
        <f t="shared" si="0"/>
        <v>0.11126851255634257</v>
      </c>
    </row>
    <row r="51" spans="1:4" x14ac:dyDescent="0.35">
      <c r="A51" s="1">
        <f>covid19!A62</f>
        <v>43967</v>
      </c>
      <c r="B51">
        <f>covid19!R62</f>
        <v>279</v>
      </c>
      <c r="C51">
        <f>covid19!V62</f>
        <v>2744</v>
      </c>
      <c r="D51" s="8">
        <f t="shared" si="0"/>
        <v>0.10703351595230422</v>
      </c>
    </row>
    <row r="52" spans="1:4" x14ac:dyDescent="0.35">
      <c r="A52" s="1">
        <f>covid19!A63</f>
        <v>43968</v>
      </c>
      <c r="B52">
        <f>covid19!R63</f>
        <v>323</v>
      </c>
      <c r="C52">
        <f>covid19!V63</f>
        <v>3941</v>
      </c>
      <c r="D52" s="8">
        <f t="shared" si="0"/>
        <v>0.10327233667088656</v>
      </c>
    </row>
    <row r="53" spans="1:4" x14ac:dyDescent="0.35">
      <c r="A53" s="1">
        <f>covid19!A64</f>
        <v>43969</v>
      </c>
      <c r="B53">
        <f>covid19!R64</f>
        <v>304</v>
      </c>
      <c r="C53">
        <f>covid19!V64</f>
        <v>2907</v>
      </c>
      <c r="D53" s="8">
        <f t="shared" si="0"/>
        <v>0.10182994163117211</v>
      </c>
    </row>
    <row r="54" spans="1:4" x14ac:dyDescent="0.35">
      <c r="A54" s="1">
        <f>covid19!A65</f>
        <v>43970</v>
      </c>
      <c r="B54">
        <f>covid19!R65</f>
        <v>341</v>
      </c>
      <c r="C54">
        <f>covid19!V65</f>
        <v>4048</v>
      </c>
      <c r="D54" s="8">
        <f t="shared" si="0"/>
        <v>9.2017909526015129E-2</v>
      </c>
    </row>
    <row r="55" spans="1:4" x14ac:dyDescent="0.35">
      <c r="A55" s="1">
        <f>covid19!A66</f>
        <v>43971</v>
      </c>
      <c r="B55">
        <f>covid19!R66</f>
        <v>238</v>
      </c>
      <c r="C55">
        <f>covid19!V66</f>
        <v>3017</v>
      </c>
      <c r="D55" s="8">
        <f t="shared" si="0"/>
        <v>9.1655099207969298E-2</v>
      </c>
    </row>
    <row r="56" spans="1:4" x14ac:dyDescent="0.35">
      <c r="A56" s="1">
        <f>covid19!A67</f>
        <v>43972</v>
      </c>
      <c r="B56">
        <f>covid19!R67</f>
        <v>420</v>
      </c>
      <c r="C56">
        <f>covid19!V67</f>
        <v>4818</v>
      </c>
      <c r="D56" s="8">
        <f t="shared" si="0"/>
        <v>8.8549559000660527E-2</v>
      </c>
    </row>
    <row r="57" spans="1:4" x14ac:dyDescent="0.35">
      <c r="A57" s="1">
        <f>covid19!A68</f>
        <v>43973</v>
      </c>
      <c r="B57">
        <f>covid19!R68</f>
        <v>461</v>
      </c>
      <c r="C57">
        <f>covid19!V68</f>
        <v>4438</v>
      </c>
      <c r="D57" s="8">
        <f t="shared" si="0"/>
        <v>9.130552232470189E-2</v>
      </c>
    </row>
    <row r="58" spans="1:4" x14ac:dyDescent="0.35">
      <c r="A58" s="1">
        <f>covid19!A69</f>
        <v>43974</v>
      </c>
      <c r="B58">
        <f>covid19!R69</f>
        <v>352</v>
      </c>
      <c r="C58">
        <f>covid19!V69</f>
        <v>3521</v>
      </c>
      <c r="D58" s="8">
        <f t="shared" si="0"/>
        <v>9.1382540277257396E-2</v>
      </c>
    </row>
    <row r="59" spans="1:4" x14ac:dyDescent="0.35">
      <c r="A59" s="1">
        <f>covid19!A70</f>
        <v>43975</v>
      </c>
      <c r="B59">
        <f>covid19!R70</f>
        <v>352</v>
      </c>
      <c r="C59">
        <f>covid19!V70</f>
        <v>3521</v>
      </c>
      <c r="D59" s="8">
        <f t="shared" si="0"/>
        <v>9.3947468595355924E-2</v>
      </c>
    </row>
    <row r="60" spans="1:4" x14ac:dyDescent="0.35">
      <c r="A60" s="1">
        <f>covid19!A71</f>
        <v>43976</v>
      </c>
      <c r="B60">
        <f>covid19!R71</f>
        <v>102</v>
      </c>
      <c r="C60">
        <f>covid19!V71</f>
        <v>2633</v>
      </c>
      <c r="D60" s="8">
        <f t="shared" si="0"/>
        <v>8.7167256501000157E-2</v>
      </c>
    </row>
    <row r="61" spans="1:4" x14ac:dyDescent="0.35">
      <c r="A61" s="1">
        <f>covid19!A72</f>
        <v>43977</v>
      </c>
      <c r="B61">
        <f>covid19!R72</f>
        <v>614</v>
      </c>
      <c r="C61">
        <f>covid19!V72</f>
        <v>4172</v>
      </c>
      <c r="D61" s="8">
        <f t="shared" si="0"/>
        <v>9.7205206738131697E-2</v>
      </c>
    </row>
    <row r="62" spans="1:4" x14ac:dyDescent="0.35">
      <c r="A62" s="1">
        <f>covid19!A73</f>
        <v>43978</v>
      </c>
      <c r="B62">
        <f>covid19!R73</f>
        <v>229</v>
      </c>
      <c r="C62">
        <f>covid19!V73</f>
        <v>3164</v>
      </c>
      <c r="D62" s="8">
        <f t="shared" si="0"/>
        <v>9.6318574637377696E-2</v>
      </c>
    </row>
    <row r="63" spans="1:4" x14ac:dyDescent="0.35">
      <c r="A63" s="1">
        <f>covid19!A74</f>
        <v>43979</v>
      </c>
      <c r="B63">
        <f>covid19!R74</f>
        <v>290</v>
      </c>
      <c r="C63">
        <f>covid19!V74</f>
        <v>3954</v>
      </c>
      <c r="D63" s="8">
        <f t="shared" si="0"/>
        <v>9.4477030272015122E-2</v>
      </c>
    </row>
    <row r="64" spans="1:4" x14ac:dyDescent="0.35">
      <c r="A64" s="1">
        <f>covid19!A75</f>
        <v>43980</v>
      </c>
      <c r="B64">
        <f>covid19!R75</f>
        <v>343</v>
      </c>
      <c r="C64">
        <f>covid19!V75</f>
        <v>3835</v>
      </c>
      <c r="D64" s="8">
        <f t="shared" si="0"/>
        <v>9.2016129032258059E-2</v>
      </c>
    </row>
    <row r="65" spans="1:4" x14ac:dyDescent="0.35">
      <c r="A65" s="1">
        <f>covid19!A76</f>
        <v>43981</v>
      </c>
      <c r="B65">
        <f>covid19!R76</f>
        <v>416</v>
      </c>
      <c r="C65">
        <f>covid19!V76</f>
        <v>6603</v>
      </c>
      <c r="D65" s="8">
        <f t="shared" si="0"/>
        <v>8.4140305573488269E-2</v>
      </c>
    </row>
    <row r="66" spans="1:4" x14ac:dyDescent="0.35">
      <c r="A66" s="1">
        <f>covid19!A77</f>
        <v>43983</v>
      </c>
      <c r="B66">
        <f>covid19!R77</f>
        <v>137</v>
      </c>
      <c r="C66">
        <f>covid19!V77</f>
        <v>2579</v>
      </c>
      <c r="D66" s="8">
        <f t="shared" si="0"/>
        <v>7.9101707498144019E-2</v>
      </c>
    </row>
    <row r="67" spans="1:4" x14ac:dyDescent="0.35">
      <c r="A67" s="1">
        <f>covid19!A78</f>
        <v>43984</v>
      </c>
      <c r="B67">
        <f>covid19!R78</f>
        <v>268</v>
      </c>
      <c r="C67">
        <f>covid19!V78</f>
        <v>4677</v>
      </c>
      <c r="D67" s="8">
        <f t="shared" si="0"/>
        <v>7.9250621032293675E-2</v>
      </c>
    </row>
    <row r="68" spans="1:4" x14ac:dyDescent="0.35">
      <c r="A68" s="1">
        <f>covid19!A79</f>
        <v>43985</v>
      </c>
      <c r="B68">
        <f>covid19!R79</f>
        <v>201</v>
      </c>
      <c r="C68">
        <f>covid19!V79</f>
        <v>3732</v>
      </c>
      <c r="D68" s="8">
        <f t="shared" si="0"/>
        <v>6.6003363228699555E-2</v>
      </c>
    </row>
    <row r="69" spans="1:4" x14ac:dyDescent="0.35">
      <c r="A69" s="1">
        <f>covid19!A80</f>
        <v>43986</v>
      </c>
      <c r="B69">
        <f>covid19!R80</f>
        <v>549</v>
      </c>
      <c r="C69">
        <f>covid19!V80</f>
        <v>6426</v>
      </c>
      <c r="D69" s="8">
        <f t="shared" si="0"/>
        <v>6.9295101553166066E-2</v>
      </c>
    </row>
    <row r="70" spans="1:4" x14ac:dyDescent="0.35">
      <c r="A70" s="1">
        <f>covid19!A81</f>
        <v>43987</v>
      </c>
      <c r="B70">
        <f>covid19!R81</f>
        <v>390</v>
      </c>
      <c r="C70">
        <f>covid19!V81</f>
        <v>5689</v>
      </c>
      <c r="D70" s="8">
        <f t="shared" si="0"/>
        <v>6.8692048537610684E-2</v>
      </c>
    </row>
    <row r="71" spans="1:4" x14ac:dyDescent="0.35">
      <c r="A71" s="1">
        <f>covid19!A82</f>
        <v>43988</v>
      </c>
      <c r="B71">
        <f>covid19!R82</f>
        <v>342</v>
      </c>
      <c r="C71">
        <f>covid19!V82</f>
        <v>4738</v>
      </c>
      <c r="D71" s="8">
        <f t="shared" si="0"/>
        <v>6.6862153060039481E-2</v>
      </c>
    </row>
    <row r="72" spans="1:4" x14ac:dyDescent="0.35">
      <c r="A72" s="1">
        <f>covid19!A83</f>
        <v>43989</v>
      </c>
      <c r="B72">
        <f>covid19!R83</f>
        <v>197</v>
      </c>
      <c r="C72">
        <f>covid19!V83</f>
        <v>3385</v>
      </c>
      <c r="D72" s="8">
        <f t="shared" ref="D72:D115" si="1">SUM(B66:B72)/SUM(C66:C72)</f>
        <v>6.6739255748414786E-2</v>
      </c>
    </row>
    <row r="73" spans="1:4" x14ac:dyDescent="0.35">
      <c r="A73" s="1">
        <f>covid19!A84</f>
        <v>43990</v>
      </c>
      <c r="B73">
        <f>covid19!R84</f>
        <v>284</v>
      </c>
      <c r="C73">
        <f>covid19!V84</f>
        <v>5011</v>
      </c>
      <c r="D73" s="8">
        <f t="shared" si="1"/>
        <v>6.628439004100066E-2</v>
      </c>
    </row>
    <row r="74" spans="1:4" x14ac:dyDescent="0.35">
      <c r="A74" s="1">
        <f>covid19!A85</f>
        <v>43991</v>
      </c>
      <c r="B74">
        <f>covid19!R85</f>
        <v>260</v>
      </c>
      <c r="C74">
        <f>covid19!V85</f>
        <v>4390</v>
      </c>
      <c r="D74" s="8">
        <f t="shared" si="1"/>
        <v>6.6614725360342811E-2</v>
      </c>
    </row>
    <row r="75" spans="1:4" x14ac:dyDescent="0.35">
      <c r="A75" s="1">
        <f>covid19!A86</f>
        <v>43992</v>
      </c>
      <c r="B75">
        <f>covid19!R86</f>
        <v>275</v>
      </c>
      <c r="C75">
        <f>covid19!V86</f>
        <v>5254</v>
      </c>
      <c r="D75" s="8">
        <f t="shared" si="1"/>
        <v>6.5829822600521601E-2</v>
      </c>
    </row>
    <row r="76" spans="1:4" x14ac:dyDescent="0.35">
      <c r="A76" s="1">
        <f>covid19!A87</f>
        <v>43993</v>
      </c>
      <c r="B76">
        <f>covid19!R87</f>
        <v>331</v>
      </c>
      <c r="C76">
        <f>covid19!V87</f>
        <v>4463</v>
      </c>
      <c r="D76" s="8">
        <f t="shared" si="1"/>
        <v>6.3133920437291227E-2</v>
      </c>
    </row>
    <row r="77" spans="1:4" x14ac:dyDescent="0.35">
      <c r="A77" s="1">
        <f>covid19!A88</f>
        <v>43994</v>
      </c>
      <c r="B77">
        <f>covid19!R88</f>
        <v>381</v>
      </c>
      <c r="C77">
        <f>covid19!V88</f>
        <v>5770</v>
      </c>
      <c r="D77" s="8">
        <f t="shared" si="1"/>
        <v>6.2706370603738154E-2</v>
      </c>
    </row>
    <row r="78" spans="1:4" x14ac:dyDescent="0.35">
      <c r="A78" s="1">
        <f>covid19!A89</f>
        <v>43995</v>
      </c>
      <c r="B78">
        <f>covid19!R89</f>
        <v>385</v>
      </c>
      <c r="C78">
        <f>covid19!V89</f>
        <v>6133</v>
      </c>
      <c r="D78" s="8">
        <f t="shared" si="1"/>
        <v>6.1413706911585188E-2</v>
      </c>
    </row>
    <row r="79" spans="1:4" x14ac:dyDescent="0.35">
      <c r="A79" s="1">
        <f>covid19!A90</f>
        <v>43996</v>
      </c>
      <c r="B79">
        <f>covid19!R90</f>
        <v>328</v>
      </c>
      <c r="C79">
        <f>covid19!V90</f>
        <v>5703</v>
      </c>
      <c r="D79" s="8">
        <f t="shared" si="1"/>
        <v>6.1104454852412594E-2</v>
      </c>
    </row>
    <row r="80" spans="1:4" x14ac:dyDescent="0.35">
      <c r="A80" s="1">
        <f>covid19!A91</f>
        <v>43997</v>
      </c>
      <c r="B80">
        <f>covid19!R91</f>
        <v>162</v>
      </c>
      <c r="C80">
        <f>covid19!V91</f>
        <v>2746</v>
      </c>
      <c r="D80" s="8">
        <f t="shared" si="1"/>
        <v>6.1580428915522796E-2</v>
      </c>
    </row>
    <row r="81" spans="1:4" x14ac:dyDescent="0.35">
      <c r="A81" s="1">
        <f>covid19!A92</f>
        <v>43998</v>
      </c>
      <c r="B81">
        <f>covid19!R92</f>
        <v>120</v>
      </c>
      <c r="C81">
        <f>covid19!V92</f>
        <v>2854</v>
      </c>
      <c r="D81" s="8">
        <f t="shared" si="1"/>
        <v>6.0201075236157094E-2</v>
      </c>
    </row>
    <row r="82" spans="1:4" x14ac:dyDescent="0.35">
      <c r="A82" s="1">
        <f>covid19!A93</f>
        <v>43999</v>
      </c>
      <c r="B82">
        <f>covid19!R93</f>
        <v>218</v>
      </c>
      <c r="C82">
        <f>covid19!V93</f>
        <v>4142</v>
      </c>
      <c r="D82" s="8">
        <f t="shared" si="1"/>
        <v>6.0513658797271386E-2</v>
      </c>
    </row>
    <row r="83" spans="1:4" x14ac:dyDescent="0.35">
      <c r="A83" s="1">
        <f>covid19!A94</f>
        <v>44000</v>
      </c>
      <c r="B83">
        <f>covid19!R94</f>
        <v>356</v>
      </c>
      <c r="C83">
        <f>covid19!V94</f>
        <v>5191</v>
      </c>
      <c r="D83" s="8">
        <f t="shared" si="1"/>
        <v>5.9928086296444263E-2</v>
      </c>
    </row>
    <row r="84" spans="1:4" x14ac:dyDescent="0.35">
      <c r="A84" s="1">
        <f>covid19!A95</f>
        <v>44001</v>
      </c>
      <c r="B84">
        <f>covid19!R95</f>
        <v>392</v>
      </c>
      <c r="C84">
        <f>covid19!V95</f>
        <v>5682</v>
      </c>
      <c r="D84" s="8">
        <f t="shared" si="1"/>
        <v>6.0429570737419495E-2</v>
      </c>
    </row>
    <row r="85" spans="1:4" x14ac:dyDescent="0.35">
      <c r="A85" s="1">
        <f>covid19!A96</f>
        <v>44002</v>
      </c>
      <c r="B85">
        <f>covid19!R96</f>
        <v>297</v>
      </c>
      <c r="C85">
        <f>covid19!V96</f>
        <v>3929</v>
      </c>
      <c r="D85" s="8">
        <f t="shared" si="1"/>
        <v>6.1923496545111908E-2</v>
      </c>
    </row>
    <row r="86" spans="1:4" x14ac:dyDescent="0.35">
      <c r="A86" s="1">
        <f>covid19!A97</f>
        <v>44003</v>
      </c>
      <c r="B86">
        <f>covid19!R97</f>
        <v>441</v>
      </c>
      <c r="C86">
        <f>covid19!V97</f>
        <v>7753</v>
      </c>
      <c r="D86" s="8">
        <f t="shared" si="1"/>
        <v>6.149177942223736E-2</v>
      </c>
    </row>
    <row r="87" spans="1:4" x14ac:dyDescent="0.35">
      <c r="A87" s="1">
        <f>covid19!A98</f>
        <v>44004</v>
      </c>
      <c r="B87">
        <f>covid19!R98</f>
        <v>183</v>
      </c>
      <c r="C87">
        <f>covid19!V98</f>
        <v>2042</v>
      </c>
      <c r="D87" s="8">
        <f t="shared" si="1"/>
        <v>6.3526730604880829E-2</v>
      </c>
    </row>
    <row r="88" spans="1:4" x14ac:dyDescent="0.35">
      <c r="A88" s="1">
        <f>covid19!A99</f>
        <v>44005</v>
      </c>
      <c r="B88">
        <f>covid19!R99</f>
        <v>295</v>
      </c>
      <c r="C88">
        <f>covid19!V99</f>
        <v>5263</v>
      </c>
      <c r="D88" s="8">
        <f t="shared" si="1"/>
        <v>6.4172695723780954E-2</v>
      </c>
    </row>
    <row r="89" spans="1:4" x14ac:dyDescent="0.35">
      <c r="A89" s="1">
        <f>covid19!A100</f>
        <v>44006</v>
      </c>
      <c r="B89">
        <f>covid19!R100</f>
        <v>258</v>
      </c>
      <c r="C89">
        <f>covid19!V100</f>
        <v>4170</v>
      </c>
      <c r="D89" s="8">
        <f t="shared" si="1"/>
        <v>6.5295327652071702E-2</v>
      </c>
    </row>
    <row r="90" spans="1:4" x14ac:dyDescent="0.35">
      <c r="A90" s="1">
        <f>covid19!A101</f>
        <v>44007</v>
      </c>
      <c r="B90">
        <f>covid19!R101</f>
        <v>461</v>
      </c>
      <c r="C90">
        <f>covid19!V101</f>
        <v>7007</v>
      </c>
      <c r="D90" s="8">
        <f t="shared" si="1"/>
        <v>6.4916587624839595E-2</v>
      </c>
    </row>
    <row r="91" spans="1:4" x14ac:dyDescent="0.35">
      <c r="A91" s="1">
        <f>covid19!A102</f>
        <v>44008</v>
      </c>
      <c r="B91">
        <f>covid19!R102</f>
        <v>531</v>
      </c>
      <c r="C91">
        <f>covid19!V102</f>
        <v>6581</v>
      </c>
      <c r="D91" s="8">
        <f t="shared" si="1"/>
        <v>6.7111171587971155E-2</v>
      </c>
    </row>
    <row r="92" spans="1:4" x14ac:dyDescent="0.35">
      <c r="A92" s="1">
        <f>covid19!A103</f>
        <v>44009</v>
      </c>
      <c r="B92">
        <f>covid19!R103</f>
        <v>341</v>
      </c>
      <c r="C92">
        <f>covid19!V103</f>
        <v>6189</v>
      </c>
      <c r="D92" s="8">
        <f t="shared" si="1"/>
        <v>6.4350724266119722E-2</v>
      </c>
    </row>
    <row r="93" spans="1:4" x14ac:dyDescent="0.35">
      <c r="A93" s="1">
        <f>covid19!A104</f>
        <v>44010</v>
      </c>
      <c r="B93">
        <f>covid19!R104</f>
        <v>544</v>
      </c>
      <c r="C93">
        <f>covid19!V104</f>
        <v>7708</v>
      </c>
      <c r="D93" s="8">
        <f t="shared" si="1"/>
        <v>6.7068788501026697E-2</v>
      </c>
    </row>
    <row r="94" spans="1:4" x14ac:dyDescent="0.35">
      <c r="A94" s="1">
        <f>covid19!A105</f>
        <v>44011</v>
      </c>
      <c r="B94">
        <f>covid19!R105</f>
        <v>257</v>
      </c>
      <c r="C94">
        <f>covid19!V105</f>
        <v>4517</v>
      </c>
      <c r="D94" s="8">
        <f t="shared" si="1"/>
        <v>6.4848557982382038E-2</v>
      </c>
    </row>
    <row r="95" spans="1:4" x14ac:dyDescent="0.35">
      <c r="A95" s="1">
        <f>covid19!A106</f>
        <v>44012</v>
      </c>
      <c r="B95">
        <f>covid19!R106</f>
        <v>209</v>
      </c>
      <c r="C95">
        <f>covid19!V106</f>
        <v>3338</v>
      </c>
      <c r="D95" s="8">
        <f t="shared" si="1"/>
        <v>6.583143507972665E-2</v>
      </c>
    </row>
    <row r="96" spans="1:4" x14ac:dyDescent="0.35">
      <c r="A96" s="1">
        <f>covid19!A107</f>
        <v>44013</v>
      </c>
      <c r="B96">
        <f>covid19!R107</f>
        <v>403</v>
      </c>
      <c r="C96">
        <f>covid19!V107</f>
        <v>4905</v>
      </c>
      <c r="D96" s="8">
        <f t="shared" si="1"/>
        <v>6.8232078519070691E-2</v>
      </c>
    </row>
    <row r="97" spans="1:4" x14ac:dyDescent="0.35">
      <c r="A97" s="1">
        <f>covid19!A108</f>
        <v>44014</v>
      </c>
      <c r="B97">
        <f>covid19!R108</f>
        <v>713</v>
      </c>
      <c r="C97">
        <f>covid19!V108</f>
        <v>7725</v>
      </c>
      <c r="D97" s="8">
        <f t="shared" si="1"/>
        <v>7.3187998925859921E-2</v>
      </c>
    </row>
    <row r="98" spans="1:4" x14ac:dyDescent="0.35">
      <c r="A98" s="1">
        <f>covid19!A109</f>
        <v>44015</v>
      </c>
      <c r="B98">
        <f>covid19!R109</f>
        <v>295</v>
      </c>
      <c r="C98">
        <f>covid19!V109</f>
        <v>4519</v>
      </c>
      <c r="D98" s="8">
        <f t="shared" si="1"/>
        <v>7.1000745482121277E-2</v>
      </c>
    </row>
    <row r="99" spans="1:4" x14ac:dyDescent="0.35">
      <c r="A99" s="1">
        <f>covid19!A110</f>
        <v>44016</v>
      </c>
      <c r="B99">
        <f>covid19!R110</f>
        <v>567</v>
      </c>
      <c r="C99">
        <f>covid19!V110</f>
        <v>7012</v>
      </c>
      <c r="D99" s="8">
        <f t="shared" si="1"/>
        <v>7.5219011177122139E-2</v>
      </c>
    </row>
    <row r="100" spans="1:4" x14ac:dyDescent="0.35">
      <c r="A100" s="1">
        <f>covid19!A111</f>
        <v>44017</v>
      </c>
      <c r="B100">
        <f>covid19!R111</f>
        <v>321</v>
      </c>
      <c r="C100">
        <f>covid19!V111</f>
        <v>4178</v>
      </c>
      <c r="D100" s="8">
        <f t="shared" si="1"/>
        <v>7.6393877438249436E-2</v>
      </c>
    </row>
    <row r="101" spans="1:4" x14ac:dyDescent="0.35">
      <c r="A101" s="1">
        <f>covid19!A112</f>
        <v>44018</v>
      </c>
      <c r="B101">
        <f>covid19!R112</f>
        <v>413</v>
      </c>
      <c r="C101">
        <f>covid19!V112</f>
        <v>3602</v>
      </c>
      <c r="D101" s="8">
        <f t="shared" si="1"/>
        <v>8.2797131437965923E-2</v>
      </c>
    </row>
    <row r="102" spans="1:4" x14ac:dyDescent="0.35">
      <c r="A102" s="1">
        <f>covid19!A113</f>
        <v>44019</v>
      </c>
      <c r="B102">
        <f>covid19!R113</f>
        <v>273</v>
      </c>
      <c r="C102">
        <f>covid19!V113</f>
        <v>3324</v>
      </c>
      <c r="D102" s="8">
        <f t="shared" si="1"/>
        <v>8.4644831986388766E-2</v>
      </c>
    </row>
    <row r="103" spans="1:4" x14ac:dyDescent="0.35">
      <c r="A103" s="1">
        <f>covid19!A114</f>
        <v>44020</v>
      </c>
      <c r="B103">
        <f>covid19!R114</f>
        <v>414</v>
      </c>
      <c r="C103">
        <f>covid19!V114</f>
        <v>5434</v>
      </c>
      <c r="D103" s="8">
        <f t="shared" si="1"/>
        <v>8.370117896854222E-2</v>
      </c>
    </row>
    <row r="104" spans="1:4" x14ac:dyDescent="0.35">
      <c r="A104" s="1">
        <f>covid19!A115</f>
        <v>44021</v>
      </c>
      <c r="B104">
        <f>covid19!R115</f>
        <v>669</v>
      </c>
      <c r="C104">
        <f>covid19!V115</f>
        <v>7632</v>
      </c>
      <c r="D104" s="8">
        <f t="shared" si="1"/>
        <v>8.2686759474524529E-2</v>
      </c>
    </row>
    <row r="105" spans="1:4" x14ac:dyDescent="0.35">
      <c r="A105" s="1">
        <f>covid19!A116</f>
        <v>44022</v>
      </c>
      <c r="B105">
        <f>covid19!R116</f>
        <v>744</v>
      </c>
      <c r="C105">
        <f>covid19!V116</f>
        <v>9146</v>
      </c>
      <c r="D105" s="8">
        <f t="shared" si="1"/>
        <v>8.433346558222575E-2</v>
      </c>
    </row>
    <row r="106" spans="1:4" x14ac:dyDescent="0.35">
      <c r="A106" s="1">
        <f>covid19!A117</f>
        <v>44023</v>
      </c>
      <c r="B106">
        <f>covid19!R117</f>
        <v>743</v>
      </c>
      <c r="C106">
        <f>covid19!V117</f>
        <v>6570</v>
      </c>
      <c r="D106" s="8">
        <f t="shared" si="1"/>
        <v>8.9680589680589687E-2</v>
      </c>
    </row>
    <row r="107" spans="1:4" x14ac:dyDescent="0.35">
      <c r="A107" s="1">
        <f>covid19!A118</f>
        <v>44024</v>
      </c>
      <c r="B107">
        <f>covid19!R118</f>
        <v>503</v>
      </c>
      <c r="C107">
        <f>covid19!V118</f>
        <v>6995</v>
      </c>
      <c r="D107" s="8">
        <f t="shared" si="1"/>
        <v>8.8026602346439359E-2</v>
      </c>
    </row>
    <row r="108" spans="1:4" x14ac:dyDescent="0.35">
      <c r="A108" s="1">
        <f>covid19!A119</f>
        <v>44025</v>
      </c>
      <c r="B108">
        <f>covid19!R119</f>
        <v>500</v>
      </c>
      <c r="C108">
        <f>covid19!V119</f>
        <v>2791</v>
      </c>
      <c r="D108" s="8">
        <f t="shared" si="1"/>
        <v>9.1807505012890284E-2</v>
      </c>
    </row>
    <row r="109" spans="1:4" x14ac:dyDescent="0.35">
      <c r="A109" s="1">
        <f>covid19!A120</f>
        <v>44026</v>
      </c>
      <c r="B109">
        <f>covid19!R120</f>
        <v>328</v>
      </c>
      <c r="C109">
        <f>covid19!V120</f>
        <v>3691</v>
      </c>
      <c r="D109" s="8">
        <f t="shared" si="1"/>
        <v>9.2311696916633143E-2</v>
      </c>
    </row>
    <row r="110" spans="1:4" x14ac:dyDescent="0.35">
      <c r="A110" s="1">
        <f>covid19!A121</f>
        <v>44027</v>
      </c>
      <c r="B110">
        <f>covid19!R121</f>
        <v>206</v>
      </c>
      <c r="C110">
        <f>covid19!V121</f>
        <v>3466</v>
      </c>
      <c r="D110" s="8">
        <f t="shared" si="1"/>
        <v>9.1658186691817037E-2</v>
      </c>
    </row>
    <row r="111" spans="1:4" x14ac:dyDescent="0.35">
      <c r="A111" s="1">
        <f>covid19!A122</f>
        <v>44028</v>
      </c>
      <c r="B111">
        <f>covid19!R122</f>
        <v>701</v>
      </c>
      <c r="C111">
        <f>covid19!V122</f>
        <v>8147</v>
      </c>
      <c r="D111" s="8">
        <f t="shared" si="1"/>
        <v>9.1285595255599664E-2</v>
      </c>
    </row>
    <row r="112" spans="1:4" x14ac:dyDescent="0.35">
      <c r="A112" s="1">
        <f>covid19!A123</f>
        <v>44029</v>
      </c>
      <c r="B112">
        <f>covid19!R123</f>
        <v>879</v>
      </c>
      <c r="C112">
        <f>covid19!V123</f>
        <v>10100</v>
      </c>
      <c r="D112" s="8">
        <f t="shared" si="1"/>
        <v>9.2432950191570884E-2</v>
      </c>
    </row>
    <row r="113" spans="1:4" x14ac:dyDescent="0.35">
      <c r="A113" s="1">
        <f>covid19!A124</f>
        <v>44030</v>
      </c>
      <c r="B113">
        <f>covid19!R124</f>
        <v>287</v>
      </c>
      <c r="C113">
        <f>covid19!V124</f>
        <v>714</v>
      </c>
      <c r="D113" s="8">
        <f t="shared" si="1"/>
        <v>9.4808377896613186E-2</v>
      </c>
    </row>
    <row r="114" spans="1:4" x14ac:dyDescent="0.35">
      <c r="A114" s="1">
        <f>covid19!A125</f>
        <v>44031</v>
      </c>
      <c r="B114">
        <f>covid19!R125</f>
        <v>661</v>
      </c>
      <c r="C114">
        <f>covid19!V125</f>
        <v>10771</v>
      </c>
      <c r="D114" s="8">
        <f t="shared" si="1"/>
        <v>8.9768145161290322E-2</v>
      </c>
    </row>
    <row r="115" spans="1:4" x14ac:dyDescent="0.35">
      <c r="A115" s="1">
        <f>covid19!A126</f>
        <v>44032</v>
      </c>
      <c r="B115">
        <f>covid19!R126</f>
        <v>343</v>
      </c>
      <c r="C115">
        <f>covid19!V126</f>
        <v>4770</v>
      </c>
      <c r="D115" s="8">
        <f t="shared" si="1"/>
        <v>8.1735039247221489E-2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3D5DD-C039-4D76-9B18-3584F8CD7AD6}">
  <sheetPr codeName="Sheet3"/>
  <dimension ref="A1:Y13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4.5" x14ac:dyDescent="0.35"/>
  <cols>
    <col min="1" max="1" width="9.453125" style="1" bestFit="1" customWidth="1"/>
    <col min="10" max="11" width="14.453125" customWidth="1"/>
    <col min="13" max="13" width="38.90625" bestFit="1" customWidth="1"/>
    <col min="18" max="18" width="35.36328125" bestFit="1" customWidth="1"/>
    <col min="19" max="19" width="17.1796875" bestFit="1" customWidth="1"/>
  </cols>
  <sheetData>
    <row r="1" spans="1:25" x14ac:dyDescent="0.35">
      <c r="A1" s="1" t="str">
        <f>covid19!A1</f>
        <v>date</v>
      </c>
      <c r="B1" t="str">
        <f>covid19!B1</f>
        <v>Total Tested</v>
      </c>
      <c r="C1" t="str">
        <f>covid19!C1</f>
        <v>positive</v>
      </c>
      <c r="D1" t="str">
        <f>covid19!D1</f>
        <v>Recovered</v>
      </c>
      <c r="E1" t="str">
        <f>covid19!E1</f>
        <v>deaths</v>
      </c>
      <c r="F1" t="s">
        <v>22</v>
      </c>
      <c r="G1" t="s">
        <v>23</v>
      </c>
      <c r="H1" t="s">
        <v>24</v>
      </c>
      <c r="I1" t="s">
        <v>25</v>
      </c>
      <c r="L1" t="s">
        <v>23</v>
      </c>
      <c r="M1" t="s">
        <v>26</v>
      </c>
      <c r="N1" t="s">
        <v>27</v>
      </c>
      <c r="Q1" t="s">
        <v>23</v>
      </c>
      <c r="R1" t="s">
        <v>28</v>
      </c>
      <c r="S1" t="s">
        <v>29</v>
      </c>
      <c r="V1" t="s">
        <v>23</v>
      </c>
      <c r="W1" t="s">
        <v>37</v>
      </c>
      <c r="X1" t="s">
        <v>38</v>
      </c>
    </row>
    <row r="2" spans="1:25" x14ac:dyDescent="0.35">
      <c r="G2" s="1">
        <v>43891</v>
      </c>
      <c r="I2">
        <v>0</v>
      </c>
      <c r="J2">
        <f>SUM(I$2:I2)</f>
        <v>0</v>
      </c>
      <c r="K2">
        <f>D2</f>
        <v>0</v>
      </c>
      <c r="L2" s="1">
        <v>43891</v>
      </c>
      <c r="N2">
        <v>0</v>
      </c>
      <c r="O2">
        <f>SUM(N$2:N2)</f>
        <v>0</v>
      </c>
      <c r="P2">
        <f>B2</f>
        <v>0</v>
      </c>
      <c r="Q2" s="1">
        <v>43891</v>
      </c>
      <c r="S2">
        <v>0</v>
      </c>
      <c r="T2">
        <f>SUM(S$2:S2)</f>
        <v>0</v>
      </c>
      <c r="U2">
        <f>C2</f>
        <v>0</v>
      </c>
      <c r="V2" s="1">
        <v>43891</v>
      </c>
      <c r="X2">
        <v>0</v>
      </c>
      <c r="Y2">
        <f>SUM(X$2:X2)</f>
        <v>0</v>
      </c>
    </row>
    <row r="3" spans="1:25" x14ac:dyDescent="0.35">
      <c r="G3" s="1">
        <v>43892</v>
      </c>
      <c r="H3">
        <v>0</v>
      </c>
      <c r="I3">
        <v>0</v>
      </c>
      <c r="J3">
        <f>SUM(I$2:I3)</f>
        <v>0</v>
      </c>
      <c r="K3">
        <f t="shared" ref="K3:K66" si="0">D3</f>
        <v>0</v>
      </c>
      <c r="L3" s="1">
        <v>43892</v>
      </c>
      <c r="M3">
        <v>0</v>
      </c>
      <c r="N3">
        <v>1</v>
      </c>
      <c r="O3">
        <f>SUM(N$2:N3)</f>
        <v>1</v>
      </c>
      <c r="P3">
        <f t="shared" ref="P3:P66" si="1">B3</f>
        <v>0</v>
      </c>
      <c r="Q3" s="1">
        <v>43892</v>
      </c>
      <c r="R3">
        <v>0</v>
      </c>
      <c r="S3">
        <v>0</v>
      </c>
      <c r="T3">
        <f>SUM(S$2:S3)</f>
        <v>0</v>
      </c>
      <c r="U3">
        <f t="shared" ref="U3:U66" si="2">C3</f>
        <v>0</v>
      </c>
      <c r="V3" s="1">
        <v>43892</v>
      </c>
      <c r="W3">
        <v>0</v>
      </c>
      <c r="X3">
        <v>0</v>
      </c>
      <c r="Y3">
        <f>SUM(X$2:X3)</f>
        <v>0</v>
      </c>
    </row>
    <row r="4" spans="1:25" x14ac:dyDescent="0.35">
      <c r="G4" s="1">
        <v>43893</v>
      </c>
      <c r="H4">
        <v>0</v>
      </c>
      <c r="I4">
        <v>0</v>
      </c>
      <c r="J4">
        <f>SUM(I$2:I4)</f>
        <v>0</v>
      </c>
      <c r="K4">
        <f t="shared" si="0"/>
        <v>0</v>
      </c>
      <c r="L4" s="1">
        <v>43893</v>
      </c>
      <c r="M4">
        <v>1</v>
      </c>
      <c r="N4">
        <v>2</v>
      </c>
      <c r="O4">
        <f>SUM(N$2:N4)</f>
        <v>3</v>
      </c>
      <c r="P4">
        <f t="shared" si="1"/>
        <v>0</v>
      </c>
      <c r="Q4" s="1">
        <v>43893</v>
      </c>
      <c r="R4">
        <v>0</v>
      </c>
      <c r="S4">
        <v>0</v>
      </c>
      <c r="T4">
        <f>SUM(S$2:S4)</f>
        <v>0</v>
      </c>
      <c r="U4">
        <f t="shared" si="2"/>
        <v>0</v>
      </c>
      <c r="V4" s="1">
        <v>43893</v>
      </c>
      <c r="W4">
        <v>0</v>
      </c>
      <c r="X4">
        <v>0</v>
      </c>
      <c r="Y4">
        <f>SUM(X$2:X4)</f>
        <v>0</v>
      </c>
    </row>
    <row r="5" spans="1:25" x14ac:dyDescent="0.35">
      <c r="G5" s="1">
        <v>43894</v>
      </c>
      <c r="H5">
        <v>0</v>
      </c>
      <c r="I5">
        <v>0</v>
      </c>
      <c r="J5">
        <f>SUM(I$2:I5)</f>
        <v>0</v>
      </c>
      <c r="K5">
        <f t="shared" si="0"/>
        <v>0</v>
      </c>
      <c r="L5" s="1">
        <v>43894</v>
      </c>
      <c r="M5">
        <v>3</v>
      </c>
      <c r="N5">
        <v>0</v>
      </c>
      <c r="O5">
        <f>SUM(N$2:N5)</f>
        <v>3</v>
      </c>
      <c r="P5">
        <f t="shared" si="1"/>
        <v>0</v>
      </c>
      <c r="Q5" s="1">
        <v>43894</v>
      </c>
      <c r="R5">
        <v>0</v>
      </c>
      <c r="S5">
        <v>0</v>
      </c>
      <c r="T5">
        <f>SUM(S$2:S5)</f>
        <v>0</v>
      </c>
      <c r="U5">
        <f t="shared" si="2"/>
        <v>0</v>
      </c>
      <c r="V5" s="1">
        <v>43894</v>
      </c>
      <c r="W5">
        <v>0</v>
      </c>
      <c r="X5">
        <v>0</v>
      </c>
      <c r="Y5">
        <f>SUM(X$2:X5)</f>
        <v>0</v>
      </c>
    </row>
    <row r="6" spans="1:25" x14ac:dyDescent="0.35">
      <c r="G6" s="1">
        <v>43895</v>
      </c>
      <c r="H6">
        <v>0</v>
      </c>
      <c r="I6">
        <v>0</v>
      </c>
      <c r="J6">
        <f>SUM(I$2:I6)</f>
        <v>0</v>
      </c>
      <c r="K6">
        <f t="shared" si="0"/>
        <v>0</v>
      </c>
      <c r="L6" s="1">
        <v>43895</v>
      </c>
      <c r="M6">
        <v>3</v>
      </c>
      <c r="N6">
        <v>7</v>
      </c>
      <c r="O6">
        <f>SUM(N$2:N6)</f>
        <v>10</v>
      </c>
      <c r="P6">
        <f t="shared" si="1"/>
        <v>0</v>
      </c>
      <c r="Q6" s="1">
        <v>43895</v>
      </c>
      <c r="R6">
        <v>0</v>
      </c>
      <c r="S6">
        <v>0</v>
      </c>
      <c r="T6">
        <f>SUM(S$2:S6)</f>
        <v>0</v>
      </c>
      <c r="U6">
        <f t="shared" si="2"/>
        <v>0</v>
      </c>
      <c r="V6" s="1">
        <v>43895</v>
      </c>
      <c r="W6">
        <v>0</v>
      </c>
      <c r="X6">
        <v>0</v>
      </c>
      <c r="Y6">
        <f>SUM(X$2:X6)</f>
        <v>0</v>
      </c>
    </row>
    <row r="7" spans="1:25" x14ac:dyDescent="0.35">
      <c r="G7" s="1">
        <v>43896</v>
      </c>
      <c r="H7">
        <v>0</v>
      </c>
      <c r="I7">
        <v>0</v>
      </c>
      <c r="J7">
        <f>SUM(I$2:I7)</f>
        <v>0</v>
      </c>
      <c r="K7">
        <f t="shared" si="0"/>
        <v>0</v>
      </c>
      <c r="L7" s="1">
        <v>43896</v>
      </c>
      <c r="M7">
        <v>10</v>
      </c>
      <c r="N7">
        <v>0</v>
      </c>
      <c r="O7">
        <f>SUM(N$2:N7)</f>
        <v>10</v>
      </c>
      <c r="P7">
        <f t="shared" si="1"/>
        <v>0</v>
      </c>
      <c r="Q7" s="1">
        <v>43896</v>
      </c>
      <c r="R7">
        <v>0</v>
      </c>
      <c r="S7">
        <v>0</v>
      </c>
      <c r="T7">
        <f>SUM(S$2:S7)</f>
        <v>0</v>
      </c>
      <c r="U7">
        <f t="shared" si="2"/>
        <v>0</v>
      </c>
      <c r="V7" s="1">
        <v>43896</v>
      </c>
      <c r="W7">
        <v>0</v>
      </c>
      <c r="X7">
        <v>0</v>
      </c>
      <c r="Y7">
        <f>SUM(X$2:X7)</f>
        <v>0</v>
      </c>
    </row>
    <row r="8" spans="1:25" x14ac:dyDescent="0.35">
      <c r="G8" s="1">
        <v>43897</v>
      </c>
      <c r="H8">
        <v>0</v>
      </c>
      <c r="I8">
        <v>0</v>
      </c>
      <c r="J8">
        <f>SUM(I$2:I8)</f>
        <v>0</v>
      </c>
      <c r="K8">
        <f t="shared" si="0"/>
        <v>0</v>
      </c>
      <c r="L8" s="1">
        <v>43897</v>
      </c>
      <c r="M8">
        <v>10</v>
      </c>
      <c r="N8">
        <v>0</v>
      </c>
      <c r="O8">
        <f>SUM(N$2:N8)</f>
        <v>10</v>
      </c>
      <c r="P8">
        <f t="shared" si="1"/>
        <v>0</v>
      </c>
      <c r="Q8" s="1">
        <v>43897</v>
      </c>
      <c r="R8">
        <v>0</v>
      </c>
      <c r="S8">
        <v>0</v>
      </c>
      <c r="T8">
        <f>SUM(S$2:S8)</f>
        <v>0</v>
      </c>
      <c r="U8">
        <f t="shared" si="2"/>
        <v>0</v>
      </c>
      <c r="V8" s="1">
        <v>43897</v>
      </c>
      <c r="W8">
        <v>0</v>
      </c>
      <c r="X8">
        <v>0</v>
      </c>
      <c r="Y8">
        <f>SUM(X$2:X8)</f>
        <v>0</v>
      </c>
    </row>
    <row r="9" spans="1:25" x14ac:dyDescent="0.35">
      <c r="A9" s="1">
        <f>covid19!A2</f>
        <v>43898</v>
      </c>
      <c r="B9">
        <f>covid19!B2</f>
        <v>0</v>
      </c>
      <c r="C9">
        <f>covid19!C2</f>
        <v>3</v>
      </c>
      <c r="D9">
        <f>covid19!D2</f>
        <v>0</v>
      </c>
      <c r="E9">
        <f>covid19!E2</f>
        <v>0</v>
      </c>
      <c r="G9" s="1">
        <v>43898</v>
      </c>
      <c r="H9">
        <v>0</v>
      </c>
      <c r="I9">
        <v>0</v>
      </c>
      <c r="J9">
        <f>SUM(I$2:I9)</f>
        <v>0</v>
      </c>
      <c r="K9">
        <f t="shared" si="0"/>
        <v>0</v>
      </c>
      <c r="L9" s="1">
        <v>43898</v>
      </c>
      <c r="M9">
        <v>10</v>
      </c>
      <c r="N9">
        <v>0</v>
      </c>
      <c r="O9">
        <f>SUM(N$2:N9)</f>
        <v>10</v>
      </c>
      <c r="P9">
        <f t="shared" si="1"/>
        <v>0</v>
      </c>
      <c r="Q9" s="1">
        <v>43898</v>
      </c>
      <c r="R9">
        <v>0</v>
      </c>
      <c r="S9">
        <v>0</v>
      </c>
      <c r="T9">
        <f>SUM(S$2:S9)</f>
        <v>0</v>
      </c>
      <c r="U9">
        <f t="shared" si="2"/>
        <v>3</v>
      </c>
      <c r="V9" s="1">
        <v>43898</v>
      </c>
      <c r="W9">
        <v>0</v>
      </c>
      <c r="X9">
        <v>0</v>
      </c>
      <c r="Y9">
        <f>SUM(X$2:X9)</f>
        <v>0</v>
      </c>
    </row>
    <row r="10" spans="1:25" x14ac:dyDescent="0.35">
      <c r="A10" s="1">
        <f>covid19!A3</f>
        <v>43899</v>
      </c>
      <c r="B10">
        <f>covid19!B3</f>
        <v>0</v>
      </c>
      <c r="C10">
        <f>covid19!C3</f>
        <v>5</v>
      </c>
      <c r="D10">
        <f>covid19!D3</f>
        <v>0</v>
      </c>
      <c r="E10">
        <f>covid19!E3</f>
        <v>0</v>
      </c>
      <c r="G10" s="1">
        <v>43899</v>
      </c>
      <c r="H10">
        <v>0</v>
      </c>
      <c r="I10">
        <v>0</v>
      </c>
      <c r="J10">
        <f>SUM(I$2:I10)</f>
        <v>0</v>
      </c>
      <c r="K10">
        <f t="shared" si="0"/>
        <v>0</v>
      </c>
      <c r="L10" s="1">
        <v>43899</v>
      </c>
      <c r="M10">
        <v>10</v>
      </c>
      <c r="N10">
        <v>30</v>
      </c>
      <c r="O10">
        <f>SUM(N$2:N10)</f>
        <v>40</v>
      </c>
      <c r="P10">
        <f t="shared" si="1"/>
        <v>0</v>
      </c>
      <c r="Q10" s="1">
        <v>43899</v>
      </c>
      <c r="R10">
        <v>0</v>
      </c>
      <c r="S10">
        <v>7</v>
      </c>
      <c r="T10">
        <f>SUM(S$2:S10)</f>
        <v>7</v>
      </c>
      <c r="U10">
        <f t="shared" si="2"/>
        <v>5</v>
      </c>
      <c r="V10" s="1">
        <v>43899</v>
      </c>
      <c r="W10">
        <v>0</v>
      </c>
      <c r="X10">
        <v>0</v>
      </c>
      <c r="Y10">
        <f>SUM(X$2:X10)</f>
        <v>0</v>
      </c>
    </row>
    <row r="11" spans="1:25" x14ac:dyDescent="0.35">
      <c r="A11" s="1">
        <f>covid19!A4</f>
        <v>43900</v>
      </c>
      <c r="B11">
        <f>covid19!B4</f>
        <v>27</v>
      </c>
      <c r="C11">
        <f>covid19!C4</f>
        <v>13</v>
      </c>
      <c r="D11">
        <f>covid19!D4</f>
        <v>0</v>
      </c>
      <c r="E11">
        <f>covid19!E4</f>
        <v>0</v>
      </c>
      <c r="G11" s="1">
        <v>43900</v>
      </c>
      <c r="H11">
        <v>0</v>
      </c>
      <c r="I11">
        <v>0</v>
      </c>
      <c r="J11">
        <f>SUM(I$2:I11)</f>
        <v>0</v>
      </c>
      <c r="K11">
        <f t="shared" si="0"/>
        <v>0</v>
      </c>
      <c r="L11" s="1">
        <v>43900</v>
      </c>
      <c r="M11">
        <v>40</v>
      </c>
      <c r="N11">
        <v>9</v>
      </c>
      <c r="O11">
        <f>SUM(N$2:N11)</f>
        <v>49</v>
      </c>
      <c r="P11">
        <f t="shared" si="1"/>
        <v>27</v>
      </c>
      <c r="Q11" s="1">
        <v>43900</v>
      </c>
      <c r="R11">
        <v>7</v>
      </c>
      <c r="S11">
        <v>5</v>
      </c>
      <c r="T11">
        <f>SUM(S$2:S11)</f>
        <v>12</v>
      </c>
      <c r="U11">
        <f t="shared" si="2"/>
        <v>13</v>
      </c>
      <c r="V11" s="1">
        <v>43900</v>
      </c>
      <c r="W11">
        <v>0</v>
      </c>
      <c r="X11">
        <v>0</v>
      </c>
      <c r="Y11">
        <f>SUM(X$2:X11)</f>
        <v>0</v>
      </c>
    </row>
    <row r="12" spans="1:25" x14ac:dyDescent="0.35">
      <c r="A12" s="1">
        <f>covid19!A5</f>
        <v>43901</v>
      </c>
      <c r="B12">
        <f>covid19!B5</f>
        <v>35</v>
      </c>
      <c r="C12">
        <f>covid19!C5</f>
        <v>14</v>
      </c>
      <c r="D12">
        <f>covid19!D5</f>
        <v>0</v>
      </c>
      <c r="E12">
        <f>covid19!E5</f>
        <v>0</v>
      </c>
      <c r="G12" s="1">
        <v>43901</v>
      </c>
      <c r="H12">
        <v>0</v>
      </c>
      <c r="I12">
        <v>0</v>
      </c>
      <c r="J12">
        <f>SUM(I$2:I12)</f>
        <v>0</v>
      </c>
      <c r="K12">
        <f t="shared" si="0"/>
        <v>0</v>
      </c>
      <c r="L12" s="1">
        <v>43901</v>
      </c>
      <c r="M12">
        <v>49</v>
      </c>
      <c r="N12">
        <v>15</v>
      </c>
      <c r="O12">
        <f>SUM(N$2:N12)</f>
        <v>64</v>
      </c>
      <c r="P12">
        <f t="shared" si="1"/>
        <v>35</v>
      </c>
      <c r="Q12" s="1">
        <v>43901</v>
      </c>
      <c r="R12">
        <v>12</v>
      </c>
      <c r="S12">
        <v>1</v>
      </c>
      <c r="T12">
        <f>SUM(S$2:S12)</f>
        <v>13</v>
      </c>
      <c r="U12">
        <f t="shared" si="2"/>
        <v>14</v>
      </c>
      <c r="V12" s="1">
        <v>43901</v>
      </c>
      <c r="W12">
        <v>0</v>
      </c>
      <c r="X12">
        <v>0</v>
      </c>
      <c r="Y12">
        <f>SUM(X$2:X12)</f>
        <v>0</v>
      </c>
    </row>
    <row r="13" spans="1:25" x14ac:dyDescent="0.35">
      <c r="G13" s="1">
        <v>43902</v>
      </c>
      <c r="H13">
        <v>0</v>
      </c>
      <c r="I13">
        <v>0</v>
      </c>
      <c r="J13">
        <f>SUM(I$2:I13)</f>
        <v>0</v>
      </c>
      <c r="K13">
        <f t="shared" si="0"/>
        <v>0</v>
      </c>
      <c r="L13" s="1">
        <v>43902</v>
      </c>
      <c r="M13">
        <v>64</v>
      </c>
      <c r="N13">
        <v>37</v>
      </c>
      <c r="O13">
        <f>SUM(N$2:N13)</f>
        <v>101</v>
      </c>
      <c r="P13">
        <f t="shared" si="1"/>
        <v>0</v>
      </c>
      <c r="Q13" s="1">
        <v>43902</v>
      </c>
      <c r="R13">
        <v>13</v>
      </c>
      <c r="S13">
        <v>3</v>
      </c>
      <c r="T13">
        <f>SUM(S$2:S13)</f>
        <v>16</v>
      </c>
      <c r="U13">
        <f t="shared" si="2"/>
        <v>0</v>
      </c>
      <c r="V13" s="1">
        <v>43902</v>
      </c>
      <c r="W13">
        <v>0</v>
      </c>
      <c r="X13">
        <v>0</v>
      </c>
      <c r="Y13">
        <f>SUM(X$2:X13)</f>
        <v>0</v>
      </c>
    </row>
    <row r="14" spans="1:25" x14ac:dyDescent="0.35">
      <c r="A14" s="1">
        <f>covid19!A6</f>
        <v>43903</v>
      </c>
      <c r="B14">
        <f>covid19!B6</f>
        <v>0</v>
      </c>
      <c r="C14">
        <f>covid19!C6</f>
        <v>17</v>
      </c>
      <c r="D14">
        <f>covid19!D6</f>
        <v>0</v>
      </c>
      <c r="E14">
        <f>covid19!E6</f>
        <v>0</v>
      </c>
      <c r="G14" s="1">
        <v>43903</v>
      </c>
      <c r="H14">
        <v>0</v>
      </c>
      <c r="I14">
        <v>0</v>
      </c>
      <c r="J14">
        <f>SUM(I$2:I14)</f>
        <v>0</v>
      </c>
      <c r="K14">
        <f t="shared" si="0"/>
        <v>0</v>
      </c>
      <c r="L14" s="1">
        <v>43903</v>
      </c>
      <c r="M14">
        <v>101</v>
      </c>
      <c r="N14">
        <v>27</v>
      </c>
      <c r="O14">
        <f>SUM(N$2:N14)</f>
        <v>128</v>
      </c>
      <c r="P14">
        <f t="shared" si="1"/>
        <v>0</v>
      </c>
      <c r="Q14" s="1">
        <v>43903</v>
      </c>
      <c r="R14">
        <v>16</v>
      </c>
      <c r="S14">
        <v>1</v>
      </c>
      <c r="T14">
        <f>SUM(S$2:S14)</f>
        <v>17</v>
      </c>
      <c r="U14">
        <f t="shared" si="2"/>
        <v>17</v>
      </c>
      <c r="V14" s="1">
        <v>43903</v>
      </c>
      <c r="W14">
        <v>0</v>
      </c>
      <c r="X14">
        <v>0</v>
      </c>
      <c r="Y14">
        <f>SUM(X$2:X14)</f>
        <v>0</v>
      </c>
    </row>
    <row r="15" spans="1:25" x14ac:dyDescent="0.35">
      <c r="A15" s="1">
        <f>covid19!A7</f>
        <v>43904</v>
      </c>
      <c r="B15">
        <f>covid19!B7</f>
        <v>0</v>
      </c>
      <c r="C15">
        <f>covid19!C7</f>
        <v>18</v>
      </c>
      <c r="D15">
        <f>covid19!D7</f>
        <v>0</v>
      </c>
      <c r="E15">
        <f>covid19!E7</f>
        <v>0</v>
      </c>
      <c r="G15" s="1">
        <v>43904</v>
      </c>
      <c r="H15">
        <v>0</v>
      </c>
      <c r="I15">
        <v>0</v>
      </c>
      <c r="J15">
        <f>SUM(I$2:I15)</f>
        <v>0</v>
      </c>
      <c r="K15">
        <f t="shared" si="0"/>
        <v>0</v>
      </c>
      <c r="L15" s="1">
        <v>43904</v>
      </c>
      <c r="M15">
        <v>128</v>
      </c>
      <c r="N15">
        <v>1</v>
      </c>
      <c r="O15">
        <f>SUM(N$2:N15)</f>
        <v>129</v>
      </c>
      <c r="P15">
        <f t="shared" si="1"/>
        <v>0</v>
      </c>
      <c r="Q15" s="1">
        <v>43904</v>
      </c>
      <c r="R15">
        <v>17</v>
      </c>
      <c r="S15">
        <v>1</v>
      </c>
      <c r="T15">
        <f>SUM(S$2:S15)</f>
        <v>18</v>
      </c>
      <c r="U15">
        <f t="shared" si="2"/>
        <v>18</v>
      </c>
      <c r="V15" s="1">
        <v>43904</v>
      </c>
      <c r="W15">
        <v>0</v>
      </c>
      <c r="X15">
        <v>0</v>
      </c>
      <c r="Y15">
        <f>SUM(X$2:X15)</f>
        <v>0</v>
      </c>
    </row>
    <row r="16" spans="1:25" x14ac:dyDescent="0.35">
      <c r="G16" s="1">
        <v>43905</v>
      </c>
      <c r="H16">
        <v>0</v>
      </c>
      <c r="I16">
        <v>0</v>
      </c>
      <c r="J16">
        <f>SUM(I$2:I16)</f>
        <v>0</v>
      </c>
      <c r="K16">
        <f t="shared" si="0"/>
        <v>0</v>
      </c>
      <c r="L16" s="1">
        <v>43905</v>
      </c>
      <c r="M16">
        <v>129</v>
      </c>
      <c r="N16">
        <v>4</v>
      </c>
      <c r="O16">
        <f>SUM(N$2:N16)</f>
        <v>133</v>
      </c>
      <c r="P16">
        <f t="shared" si="1"/>
        <v>0</v>
      </c>
      <c r="Q16" s="1">
        <v>43905</v>
      </c>
      <c r="R16">
        <v>18</v>
      </c>
      <c r="S16">
        <v>4</v>
      </c>
      <c r="T16">
        <f>SUM(S$2:S16)</f>
        <v>22</v>
      </c>
      <c r="U16">
        <f t="shared" si="2"/>
        <v>0</v>
      </c>
      <c r="V16" s="1">
        <v>43905</v>
      </c>
      <c r="W16">
        <v>0</v>
      </c>
      <c r="X16">
        <v>0</v>
      </c>
      <c r="Y16">
        <f>SUM(X$2:X16)</f>
        <v>0</v>
      </c>
    </row>
    <row r="17" spans="1:25" x14ac:dyDescent="0.35">
      <c r="G17" s="1">
        <v>43906</v>
      </c>
      <c r="H17">
        <v>0</v>
      </c>
      <c r="I17">
        <v>0</v>
      </c>
      <c r="J17">
        <f>SUM(I$2:I17)</f>
        <v>0</v>
      </c>
      <c r="K17">
        <f t="shared" si="0"/>
        <v>0</v>
      </c>
      <c r="L17" s="1">
        <v>43906</v>
      </c>
      <c r="M17">
        <v>133</v>
      </c>
      <c r="N17">
        <v>134</v>
      </c>
      <c r="O17">
        <f>SUM(N$2:N17)</f>
        <v>267</v>
      </c>
      <c r="P17">
        <f t="shared" si="1"/>
        <v>0</v>
      </c>
      <c r="Q17" s="1">
        <v>43906</v>
      </c>
      <c r="R17">
        <v>22</v>
      </c>
      <c r="S17">
        <v>2</v>
      </c>
      <c r="T17">
        <f>SUM(S$2:S17)</f>
        <v>24</v>
      </c>
      <c r="U17">
        <f t="shared" si="2"/>
        <v>0</v>
      </c>
      <c r="V17" s="1">
        <v>43906</v>
      </c>
      <c r="W17">
        <v>0</v>
      </c>
      <c r="X17">
        <v>0</v>
      </c>
      <c r="Y17">
        <f>SUM(X$2:X17)</f>
        <v>0</v>
      </c>
    </row>
    <row r="18" spans="1:25" x14ac:dyDescent="0.35">
      <c r="G18" s="1">
        <v>43907</v>
      </c>
      <c r="H18">
        <v>0</v>
      </c>
      <c r="I18">
        <v>1</v>
      </c>
      <c r="J18">
        <f>SUM(I$2:I18)</f>
        <v>1</v>
      </c>
      <c r="K18">
        <f t="shared" si="0"/>
        <v>0</v>
      </c>
      <c r="L18" s="1">
        <v>43907</v>
      </c>
      <c r="M18">
        <v>266</v>
      </c>
      <c r="N18">
        <v>79</v>
      </c>
      <c r="O18">
        <f>SUM(N$2:N18)</f>
        <v>346</v>
      </c>
      <c r="P18">
        <f t="shared" si="1"/>
        <v>0</v>
      </c>
      <c r="Q18" s="1">
        <v>43907</v>
      </c>
      <c r="R18">
        <v>24</v>
      </c>
      <c r="S18">
        <v>7</v>
      </c>
      <c r="T18">
        <f>SUM(S$2:S18)</f>
        <v>31</v>
      </c>
      <c r="U18">
        <f t="shared" si="2"/>
        <v>0</v>
      </c>
      <c r="V18" s="1">
        <v>43907</v>
      </c>
      <c r="W18">
        <v>0</v>
      </c>
      <c r="X18">
        <v>0</v>
      </c>
      <c r="Y18">
        <f>SUM(X$2:X18)</f>
        <v>0</v>
      </c>
    </row>
    <row r="19" spans="1:25" x14ac:dyDescent="0.35">
      <c r="A19" s="1">
        <f>covid19!A8</f>
        <v>43908</v>
      </c>
      <c r="B19">
        <f>covid19!B8</f>
        <v>0</v>
      </c>
      <c r="C19">
        <f>covid19!C8</f>
        <v>38</v>
      </c>
      <c r="D19">
        <f>covid19!D8</f>
        <v>4</v>
      </c>
      <c r="E19">
        <f>covid19!E8</f>
        <v>0</v>
      </c>
      <c r="G19" s="1">
        <v>43908</v>
      </c>
      <c r="H19">
        <v>1</v>
      </c>
      <c r="I19">
        <v>3</v>
      </c>
      <c r="J19">
        <f>SUM(I$2:I19)</f>
        <v>4</v>
      </c>
      <c r="K19">
        <f t="shared" si="0"/>
        <v>4</v>
      </c>
      <c r="L19" s="1">
        <v>43908</v>
      </c>
      <c r="M19">
        <v>343</v>
      </c>
      <c r="N19">
        <v>193</v>
      </c>
      <c r="O19">
        <f>SUM(N$2:N19)</f>
        <v>539</v>
      </c>
      <c r="P19">
        <f t="shared" si="1"/>
        <v>0</v>
      </c>
      <c r="Q19" s="1">
        <v>43908</v>
      </c>
      <c r="R19">
        <v>31</v>
      </c>
      <c r="S19">
        <v>11</v>
      </c>
      <c r="T19">
        <f>SUM(S$2:S19)</f>
        <v>42</v>
      </c>
      <c r="U19">
        <f t="shared" si="2"/>
        <v>38</v>
      </c>
      <c r="V19" s="1">
        <v>43908</v>
      </c>
      <c r="W19">
        <v>0</v>
      </c>
      <c r="X19">
        <v>0</v>
      </c>
      <c r="Y19">
        <f>SUM(X$2:X19)</f>
        <v>0</v>
      </c>
    </row>
    <row r="20" spans="1:25" x14ac:dyDescent="0.35">
      <c r="A20" s="1">
        <f>covid19!A9</f>
        <v>43909</v>
      </c>
      <c r="B20">
        <f>covid19!B9</f>
        <v>686</v>
      </c>
      <c r="C20">
        <f>covid19!C9</f>
        <v>44</v>
      </c>
      <c r="D20">
        <f>covid19!D9</f>
        <v>8</v>
      </c>
      <c r="E20">
        <f>covid19!E9</f>
        <v>0</v>
      </c>
      <c r="G20" s="1">
        <v>43909</v>
      </c>
      <c r="H20">
        <v>4</v>
      </c>
      <c r="I20">
        <v>4</v>
      </c>
      <c r="J20">
        <f>SUM(I$2:I20)</f>
        <v>8</v>
      </c>
      <c r="K20">
        <f t="shared" si="0"/>
        <v>8</v>
      </c>
      <c r="L20" s="1">
        <v>43909</v>
      </c>
      <c r="M20">
        <v>536</v>
      </c>
      <c r="N20">
        <v>347</v>
      </c>
      <c r="O20">
        <f>SUM(N$2:N20)</f>
        <v>886</v>
      </c>
      <c r="P20">
        <f t="shared" si="1"/>
        <v>686</v>
      </c>
      <c r="Q20" s="1">
        <v>43909</v>
      </c>
      <c r="R20">
        <v>42</v>
      </c>
      <c r="S20">
        <v>10</v>
      </c>
      <c r="T20">
        <f>SUM(S$2:S20)</f>
        <v>52</v>
      </c>
      <c r="U20">
        <f t="shared" si="2"/>
        <v>44</v>
      </c>
      <c r="V20" s="1">
        <v>43909</v>
      </c>
      <c r="W20">
        <v>0</v>
      </c>
      <c r="X20">
        <v>0</v>
      </c>
      <c r="Y20">
        <f>SUM(X$2:X20)</f>
        <v>0</v>
      </c>
    </row>
    <row r="21" spans="1:25" x14ac:dyDescent="0.35">
      <c r="A21" s="1">
        <f>A20+1</f>
        <v>43910</v>
      </c>
      <c r="G21" s="1">
        <v>43910</v>
      </c>
      <c r="H21">
        <v>8</v>
      </c>
      <c r="I21">
        <v>3</v>
      </c>
      <c r="J21">
        <f>SUM(I$2:I21)</f>
        <v>11</v>
      </c>
      <c r="K21">
        <f t="shared" si="0"/>
        <v>0</v>
      </c>
      <c r="L21" s="1">
        <v>43910</v>
      </c>
      <c r="M21">
        <v>876</v>
      </c>
      <c r="N21">
        <v>359</v>
      </c>
      <c r="O21">
        <f>SUM(N$2:N21)</f>
        <v>1245</v>
      </c>
      <c r="P21">
        <f t="shared" si="1"/>
        <v>0</v>
      </c>
      <c r="Q21" s="1">
        <v>43910</v>
      </c>
      <c r="R21">
        <v>52</v>
      </c>
      <c r="S21">
        <v>30</v>
      </c>
      <c r="T21">
        <f>SUM(S$2:S21)</f>
        <v>82</v>
      </c>
      <c r="U21">
        <f t="shared" si="2"/>
        <v>0</v>
      </c>
      <c r="V21" s="1">
        <v>43910</v>
      </c>
      <c r="W21">
        <v>0</v>
      </c>
      <c r="X21">
        <v>0</v>
      </c>
      <c r="Y21">
        <f>SUM(X$2:X21)</f>
        <v>0</v>
      </c>
    </row>
    <row r="22" spans="1:25" x14ac:dyDescent="0.35">
      <c r="A22" s="1">
        <f>A21+1</f>
        <v>43911</v>
      </c>
      <c r="G22" s="1">
        <v>43911</v>
      </c>
      <c r="H22">
        <v>11</v>
      </c>
      <c r="I22">
        <v>2</v>
      </c>
      <c r="J22">
        <f>SUM(I$2:I22)</f>
        <v>13</v>
      </c>
      <c r="K22">
        <f t="shared" si="0"/>
        <v>0</v>
      </c>
      <c r="L22" s="1">
        <v>43911</v>
      </c>
      <c r="M22">
        <v>1235</v>
      </c>
      <c r="N22">
        <v>366</v>
      </c>
      <c r="O22">
        <f>SUM(N$2:N22)</f>
        <v>1611</v>
      </c>
      <c r="P22">
        <f t="shared" si="1"/>
        <v>0</v>
      </c>
      <c r="Q22" s="1">
        <v>43911</v>
      </c>
      <c r="R22">
        <v>82</v>
      </c>
      <c r="S22">
        <v>26</v>
      </c>
      <c r="T22">
        <f>SUM(S$2:S22)</f>
        <v>108</v>
      </c>
      <c r="U22">
        <f t="shared" si="2"/>
        <v>0</v>
      </c>
      <c r="V22" s="1">
        <v>43911</v>
      </c>
      <c r="W22">
        <v>0</v>
      </c>
      <c r="X22">
        <v>0</v>
      </c>
      <c r="Y22">
        <f>SUM(X$2:X22)</f>
        <v>0</v>
      </c>
    </row>
    <row r="23" spans="1:25" x14ac:dyDescent="0.35">
      <c r="A23" s="1">
        <f>A22+1</f>
        <v>43912</v>
      </c>
      <c r="G23" s="1">
        <v>43912</v>
      </c>
      <c r="H23">
        <v>13</v>
      </c>
      <c r="I23">
        <v>4</v>
      </c>
      <c r="J23">
        <f>SUM(I$2:I23)</f>
        <v>17</v>
      </c>
      <c r="K23">
        <f t="shared" si="0"/>
        <v>0</v>
      </c>
      <c r="L23" s="1">
        <v>43912</v>
      </c>
      <c r="M23">
        <v>1601</v>
      </c>
      <c r="N23">
        <v>555</v>
      </c>
      <c r="O23">
        <f>SUM(N$2:N23)</f>
        <v>2166</v>
      </c>
      <c r="P23">
        <f t="shared" si="1"/>
        <v>0</v>
      </c>
      <c r="Q23" s="1">
        <v>43912</v>
      </c>
      <c r="R23">
        <v>108</v>
      </c>
      <c r="S23">
        <v>25</v>
      </c>
      <c r="T23">
        <f>SUM(S$2:S23)</f>
        <v>133</v>
      </c>
      <c r="U23">
        <f t="shared" si="2"/>
        <v>0</v>
      </c>
      <c r="V23" s="1">
        <v>43912</v>
      </c>
      <c r="W23">
        <v>0</v>
      </c>
      <c r="X23">
        <v>0</v>
      </c>
      <c r="Y23">
        <f>SUM(X$2:X23)</f>
        <v>0</v>
      </c>
    </row>
    <row r="24" spans="1:25" x14ac:dyDescent="0.35">
      <c r="A24" s="1">
        <f>covid19!A10</f>
        <v>43913</v>
      </c>
      <c r="B24">
        <f>covid19!B10</f>
        <v>2148</v>
      </c>
      <c r="C24">
        <f>covid19!C10</f>
        <v>105</v>
      </c>
      <c r="D24">
        <f>covid19!D10</f>
        <v>11</v>
      </c>
      <c r="E24">
        <f>covid19!E10</f>
        <v>0</v>
      </c>
      <c r="G24" s="1">
        <v>43913</v>
      </c>
      <c r="H24">
        <v>17</v>
      </c>
      <c r="I24">
        <v>4</v>
      </c>
      <c r="J24">
        <f>SUM(I$2:I24)</f>
        <v>21</v>
      </c>
      <c r="K24">
        <f t="shared" si="0"/>
        <v>11</v>
      </c>
      <c r="L24" s="1">
        <v>43913</v>
      </c>
      <c r="M24">
        <v>2156</v>
      </c>
      <c r="N24">
        <v>310</v>
      </c>
      <c r="O24">
        <f>SUM(N$2:N24)</f>
        <v>2476</v>
      </c>
      <c r="P24">
        <f t="shared" si="1"/>
        <v>2148</v>
      </c>
      <c r="Q24" s="1">
        <v>43913</v>
      </c>
      <c r="R24">
        <v>133</v>
      </c>
      <c r="S24">
        <v>25</v>
      </c>
      <c r="T24">
        <f>SUM(S$2:S24)</f>
        <v>158</v>
      </c>
      <c r="U24">
        <f t="shared" si="2"/>
        <v>105</v>
      </c>
      <c r="V24" s="1">
        <v>43913</v>
      </c>
      <c r="W24">
        <v>0</v>
      </c>
      <c r="X24">
        <v>0</v>
      </c>
      <c r="Y24">
        <f>SUM(X$2:X24)</f>
        <v>0</v>
      </c>
    </row>
    <row r="25" spans="1:25" x14ac:dyDescent="0.35">
      <c r="A25" s="1">
        <f>covid19!A11</f>
        <v>43914</v>
      </c>
      <c r="B25">
        <f>covid19!B11</f>
        <v>0</v>
      </c>
      <c r="C25" t="str">
        <f>covid19!C11</f>
        <v>NA</v>
      </c>
      <c r="D25">
        <f>covid19!D11</f>
        <v>13</v>
      </c>
      <c r="E25">
        <f>covid19!E11</f>
        <v>1</v>
      </c>
      <c r="G25" s="1">
        <v>43914</v>
      </c>
      <c r="H25">
        <v>21</v>
      </c>
      <c r="I25">
        <v>9</v>
      </c>
      <c r="J25">
        <f>SUM(I$2:I25)</f>
        <v>30</v>
      </c>
      <c r="K25">
        <f t="shared" si="0"/>
        <v>13</v>
      </c>
      <c r="L25" s="1">
        <v>43914</v>
      </c>
      <c r="M25">
        <v>2436</v>
      </c>
      <c r="N25">
        <v>441</v>
      </c>
      <c r="O25">
        <f>SUM(N$2:N25)</f>
        <v>2917</v>
      </c>
      <c r="P25">
        <f t="shared" si="1"/>
        <v>0</v>
      </c>
      <c r="Q25" s="1">
        <v>43914</v>
      </c>
      <c r="R25">
        <v>151</v>
      </c>
      <c r="S25">
        <v>27</v>
      </c>
      <c r="T25">
        <f>SUM(S$2:S25)</f>
        <v>185</v>
      </c>
      <c r="U25" t="str">
        <f t="shared" si="2"/>
        <v>NA</v>
      </c>
      <c r="V25" s="1">
        <v>43914</v>
      </c>
      <c r="W25">
        <v>0</v>
      </c>
      <c r="X25">
        <v>1</v>
      </c>
      <c r="Y25">
        <f>SUM(X$2:X25)</f>
        <v>1</v>
      </c>
    </row>
    <row r="26" spans="1:25" x14ac:dyDescent="0.35">
      <c r="G26" s="1">
        <v>43915</v>
      </c>
      <c r="H26">
        <v>30</v>
      </c>
      <c r="I26">
        <v>3</v>
      </c>
      <c r="J26">
        <f>SUM(I$2:I26)</f>
        <v>33</v>
      </c>
      <c r="K26">
        <f t="shared" si="0"/>
        <v>0</v>
      </c>
      <c r="L26" s="1">
        <v>43915</v>
      </c>
      <c r="M26">
        <v>2868</v>
      </c>
      <c r="N26">
        <v>585</v>
      </c>
      <c r="O26">
        <f>SUM(N$2:N26)</f>
        <v>3502</v>
      </c>
      <c r="P26">
        <f t="shared" si="1"/>
        <v>0</v>
      </c>
      <c r="Q26" s="1">
        <v>43915</v>
      </c>
      <c r="R26">
        <v>173</v>
      </c>
      <c r="S26">
        <v>54</v>
      </c>
      <c r="T26">
        <f>SUM(S$2:S26)</f>
        <v>239</v>
      </c>
      <c r="U26">
        <f t="shared" si="2"/>
        <v>0</v>
      </c>
      <c r="V26" s="1">
        <v>43915</v>
      </c>
      <c r="W26">
        <v>1</v>
      </c>
      <c r="X26">
        <v>0</v>
      </c>
      <c r="Y26">
        <f>SUM(X$2:X26)</f>
        <v>1</v>
      </c>
    </row>
    <row r="27" spans="1:25" x14ac:dyDescent="0.35">
      <c r="G27" s="1">
        <v>43916</v>
      </c>
      <c r="H27">
        <v>33</v>
      </c>
      <c r="I27">
        <v>12</v>
      </c>
      <c r="J27">
        <f>SUM(I$2:I27)</f>
        <v>45</v>
      </c>
      <c r="K27">
        <f t="shared" si="0"/>
        <v>0</v>
      </c>
      <c r="L27" s="1">
        <v>43916</v>
      </c>
      <c r="M27">
        <v>3438</v>
      </c>
      <c r="N27">
        <v>747</v>
      </c>
      <c r="O27">
        <f>SUM(N$2:N27)</f>
        <v>4249</v>
      </c>
      <c r="P27">
        <f t="shared" si="1"/>
        <v>0</v>
      </c>
      <c r="Q27" s="1">
        <v>43916</v>
      </c>
      <c r="R27">
        <v>226</v>
      </c>
      <c r="S27">
        <v>57</v>
      </c>
      <c r="T27">
        <f>SUM(S$2:S27)</f>
        <v>296</v>
      </c>
      <c r="U27">
        <f t="shared" si="2"/>
        <v>0</v>
      </c>
      <c r="V27" s="1">
        <v>43916</v>
      </c>
      <c r="W27">
        <v>1</v>
      </c>
      <c r="X27">
        <v>1</v>
      </c>
      <c r="Y27">
        <f>SUM(X$2:X27)</f>
        <v>2</v>
      </c>
    </row>
    <row r="28" spans="1:25" x14ac:dyDescent="0.35">
      <c r="A28" s="1">
        <f>covid19!A12</f>
        <v>43917</v>
      </c>
      <c r="B28">
        <f>covid19!B12</f>
        <v>3975</v>
      </c>
      <c r="C28">
        <f>covid19!C12</f>
        <v>235</v>
      </c>
      <c r="D28">
        <f>covid19!D12</f>
        <v>17</v>
      </c>
      <c r="E28">
        <f>covid19!E12</f>
        <v>3</v>
      </c>
      <c r="G28" s="1">
        <v>43917</v>
      </c>
      <c r="H28">
        <v>45</v>
      </c>
      <c r="I28">
        <v>15</v>
      </c>
      <c r="J28">
        <f>SUM(I$2:I28)</f>
        <v>60</v>
      </c>
      <c r="K28">
        <f t="shared" si="0"/>
        <v>17</v>
      </c>
      <c r="L28" s="1">
        <v>43917</v>
      </c>
      <c r="M28">
        <v>4148</v>
      </c>
      <c r="N28">
        <v>828</v>
      </c>
      <c r="O28">
        <f>SUM(N$2:N28)</f>
        <v>5077</v>
      </c>
      <c r="P28">
        <f t="shared" si="1"/>
        <v>3975</v>
      </c>
      <c r="Q28" s="1">
        <v>43917</v>
      </c>
      <c r="R28">
        <v>280</v>
      </c>
      <c r="S28">
        <v>69</v>
      </c>
      <c r="T28">
        <f>SUM(S$2:S28)</f>
        <v>365</v>
      </c>
      <c r="U28">
        <f t="shared" si="2"/>
        <v>235</v>
      </c>
      <c r="V28" s="1">
        <v>43917</v>
      </c>
      <c r="W28">
        <v>2</v>
      </c>
      <c r="X28">
        <v>1</v>
      </c>
      <c r="Y28">
        <f>SUM(X$2:X28)</f>
        <v>3</v>
      </c>
    </row>
    <row r="29" spans="1:25" x14ac:dyDescent="0.35">
      <c r="A29" s="1">
        <f>covid19!A13</f>
        <v>43918</v>
      </c>
      <c r="B29">
        <f>covid19!B13</f>
        <v>4673</v>
      </c>
      <c r="C29">
        <f>covid19!C13</f>
        <v>298</v>
      </c>
      <c r="D29">
        <f>covid19!D13</f>
        <v>21</v>
      </c>
      <c r="E29">
        <f>covid19!E13</f>
        <v>3</v>
      </c>
      <c r="G29" s="1">
        <v>43918</v>
      </c>
      <c r="H29">
        <v>60</v>
      </c>
      <c r="I29">
        <v>9</v>
      </c>
      <c r="J29">
        <f>SUM(I$2:I29)</f>
        <v>69</v>
      </c>
      <c r="K29">
        <f t="shared" si="0"/>
        <v>21</v>
      </c>
      <c r="L29" s="1">
        <v>43918</v>
      </c>
      <c r="M29">
        <v>4949</v>
      </c>
      <c r="N29">
        <v>801</v>
      </c>
      <c r="O29">
        <f>SUM(N$2:N29)</f>
        <v>5878</v>
      </c>
      <c r="P29">
        <f t="shared" si="1"/>
        <v>4673</v>
      </c>
      <c r="Q29" s="1">
        <v>43918</v>
      </c>
      <c r="R29">
        <v>348</v>
      </c>
      <c r="S29">
        <v>67</v>
      </c>
      <c r="T29">
        <f>SUM(S$2:S29)</f>
        <v>432</v>
      </c>
      <c r="U29">
        <f t="shared" si="2"/>
        <v>298</v>
      </c>
      <c r="V29" s="1">
        <v>43918</v>
      </c>
      <c r="W29">
        <v>3</v>
      </c>
      <c r="X29">
        <v>1</v>
      </c>
      <c r="Y29">
        <f>SUM(X$2:X29)</f>
        <v>4</v>
      </c>
    </row>
    <row r="30" spans="1:25" x14ac:dyDescent="0.35">
      <c r="A30" s="1">
        <f>covid19!A14</f>
        <v>43919</v>
      </c>
      <c r="B30">
        <f>covid19!B14</f>
        <v>5349</v>
      </c>
      <c r="C30">
        <f>covid19!C14</f>
        <v>336</v>
      </c>
      <c r="D30">
        <f>covid19!D14</f>
        <v>30</v>
      </c>
      <c r="E30">
        <f>covid19!E14</f>
        <v>4</v>
      </c>
      <c r="G30" s="1">
        <v>43919</v>
      </c>
      <c r="H30">
        <v>69</v>
      </c>
      <c r="I30">
        <v>14</v>
      </c>
      <c r="J30">
        <f>SUM(I$2:I30)</f>
        <v>83</v>
      </c>
      <c r="K30">
        <f t="shared" si="0"/>
        <v>30</v>
      </c>
      <c r="L30" s="1">
        <v>43919</v>
      </c>
      <c r="M30">
        <v>5749</v>
      </c>
      <c r="N30">
        <v>764</v>
      </c>
      <c r="O30">
        <f>SUM(N$2:N30)</f>
        <v>6642</v>
      </c>
      <c r="P30">
        <f t="shared" si="1"/>
        <v>5349</v>
      </c>
      <c r="Q30" s="1">
        <v>43919</v>
      </c>
      <c r="R30">
        <v>414</v>
      </c>
      <c r="S30">
        <v>89</v>
      </c>
      <c r="T30">
        <f>SUM(S$2:S30)</f>
        <v>521</v>
      </c>
      <c r="U30">
        <f t="shared" si="2"/>
        <v>336</v>
      </c>
      <c r="V30" s="1">
        <v>43919</v>
      </c>
      <c r="W30">
        <v>4</v>
      </c>
      <c r="X30">
        <v>1</v>
      </c>
      <c r="Y30">
        <f>SUM(X$2:X30)</f>
        <v>5</v>
      </c>
    </row>
    <row r="31" spans="1:25" x14ac:dyDescent="0.35">
      <c r="A31" s="1">
        <f>covid19!A15</f>
        <v>43920</v>
      </c>
      <c r="B31">
        <f>covid19!B15</f>
        <v>6586</v>
      </c>
      <c r="C31">
        <f>covid19!C15</f>
        <v>424</v>
      </c>
      <c r="D31">
        <f>covid19!D15</f>
        <v>60</v>
      </c>
      <c r="E31">
        <f>covid19!E15</f>
        <v>6</v>
      </c>
      <c r="G31" s="1">
        <v>43920</v>
      </c>
      <c r="H31">
        <v>83</v>
      </c>
      <c r="I31">
        <v>34</v>
      </c>
      <c r="J31">
        <f>SUM(I$2:I31)</f>
        <v>117</v>
      </c>
      <c r="K31">
        <f t="shared" si="0"/>
        <v>60</v>
      </c>
      <c r="L31" s="1">
        <v>43920</v>
      </c>
      <c r="M31">
        <v>6509</v>
      </c>
      <c r="N31">
        <v>633</v>
      </c>
      <c r="O31">
        <f>SUM(N$2:N31)</f>
        <v>7275</v>
      </c>
      <c r="P31">
        <f t="shared" si="1"/>
        <v>6586</v>
      </c>
      <c r="Q31" s="1">
        <v>43920</v>
      </c>
      <c r="R31">
        <v>499</v>
      </c>
      <c r="S31">
        <v>54</v>
      </c>
      <c r="T31">
        <f>SUM(S$2:S31)</f>
        <v>575</v>
      </c>
      <c r="U31">
        <f t="shared" si="2"/>
        <v>424</v>
      </c>
      <c r="V31" s="1">
        <v>43920</v>
      </c>
      <c r="W31">
        <v>5</v>
      </c>
      <c r="X31">
        <v>1</v>
      </c>
      <c r="Y31">
        <f>SUM(X$2:X31)</f>
        <v>6</v>
      </c>
    </row>
    <row r="32" spans="1:25" x14ac:dyDescent="0.35">
      <c r="A32" s="1">
        <f>covid19!A16</f>
        <v>43921</v>
      </c>
      <c r="B32">
        <f>covid19!B16</f>
        <v>7385</v>
      </c>
      <c r="C32">
        <f>covid19!C16</f>
        <v>497</v>
      </c>
      <c r="D32">
        <f>covid19!D16</f>
        <v>69</v>
      </c>
      <c r="E32">
        <f>covid19!E16</f>
        <v>7</v>
      </c>
      <c r="G32" s="1">
        <v>43921</v>
      </c>
      <c r="H32">
        <v>117</v>
      </c>
      <c r="I32">
        <v>33</v>
      </c>
      <c r="J32">
        <f>SUM(I$2:I32)</f>
        <v>150</v>
      </c>
      <c r="K32">
        <f t="shared" si="0"/>
        <v>69</v>
      </c>
      <c r="L32" s="1">
        <v>43921</v>
      </c>
      <c r="M32">
        <v>7008</v>
      </c>
      <c r="N32">
        <v>606</v>
      </c>
      <c r="O32">
        <f>SUM(N$2:N32)</f>
        <v>7881</v>
      </c>
      <c r="P32">
        <f t="shared" si="1"/>
        <v>7385</v>
      </c>
      <c r="Q32" s="1">
        <v>43921</v>
      </c>
      <c r="R32">
        <v>551</v>
      </c>
      <c r="S32">
        <v>61</v>
      </c>
      <c r="T32">
        <f>SUM(S$2:S32)</f>
        <v>636</v>
      </c>
      <c r="U32">
        <f t="shared" si="2"/>
        <v>497</v>
      </c>
      <c r="V32" s="1">
        <v>43921</v>
      </c>
      <c r="W32">
        <v>6</v>
      </c>
      <c r="X32">
        <v>4</v>
      </c>
      <c r="Y32">
        <f>SUM(X$2:X32)</f>
        <v>10</v>
      </c>
    </row>
    <row r="33" spans="1:25" x14ac:dyDescent="0.35">
      <c r="A33" s="1">
        <f>covid19!A17</f>
        <v>43922</v>
      </c>
      <c r="B33">
        <f>covid19!B17</f>
        <v>7853</v>
      </c>
      <c r="C33">
        <f>covid19!C17</f>
        <v>549</v>
      </c>
      <c r="D33">
        <f>covid19!D17</f>
        <v>83</v>
      </c>
      <c r="E33">
        <f>covid19!E17</f>
        <v>9</v>
      </c>
      <c r="G33" s="1">
        <v>43922</v>
      </c>
      <c r="H33">
        <v>149</v>
      </c>
      <c r="I33">
        <v>45</v>
      </c>
      <c r="J33">
        <f>SUM(I$2:I33)</f>
        <v>195</v>
      </c>
      <c r="K33">
        <f t="shared" si="0"/>
        <v>83</v>
      </c>
      <c r="L33" s="1">
        <v>43922</v>
      </c>
      <c r="M33">
        <v>7535</v>
      </c>
      <c r="N33">
        <v>812</v>
      </c>
      <c r="O33">
        <f>SUM(N$2:N33)</f>
        <v>8693</v>
      </c>
      <c r="P33">
        <f t="shared" si="1"/>
        <v>7853</v>
      </c>
      <c r="Q33" s="1">
        <v>43922</v>
      </c>
      <c r="R33">
        <v>605</v>
      </c>
      <c r="S33">
        <v>83</v>
      </c>
      <c r="T33">
        <f>SUM(S$2:S33)</f>
        <v>719</v>
      </c>
      <c r="U33">
        <f t="shared" si="2"/>
        <v>549</v>
      </c>
      <c r="V33" s="1">
        <v>43922</v>
      </c>
      <c r="W33">
        <v>10</v>
      </c>
      <c r="X33">
        <v>2</v>
      </c>
      <c r="Y33">
        <f>SUM(X$2:X33)</f>
        <v>12</v>
      </c>
    </row>
    <row r="34" spans="1:25" x14ac:dyDescent="0.35">
      <c r="A34" s="1">
        <f>covid19!A18</f>
        <v>43923</v>
      </c>
      <c r="B34">
        <f>covid19!B18</f>
        <v>8668</v>
      </c>
      <c r="C34">
        <f>covid19!C18</f>
        <v>614</v>
      </c>
      <c r="D34">
        <f>covid19!D18</f>
        <v>117</v>
      </c>
      <c r="E34">
        <f>covid19!E18</f>
        <v>11</v>
      </c>
      <c r="G34" s="1">
        <v>43923</v>
      </c>
      <c r="H34">
        <v>191</v>
      </c>
      <c r="I34">
        <v>48</v>
      </c>
      <c r="J34">
        <f>SUM(I$2:I34)</f>
        <v>243</v>
      </c>
      <c r="K34">
        <f t="shared" si="0"/>
        <v>117</v>
      </c>
      <c r="L34" s="1">
        <v>43923</v>
      </c>
      <c r="M34">
        <v>8154</v>
      </c>
      <c r="N34">
        <v>1152</v>
      </c>
      <c r="O34">
        <f>SUM(N$2:N34)</f>
        <v>9845</v>
      </c>
      <c r="P34">
        <f t="shared" si="1"/>
        <v>8668</v>
      </c>
      <c r="Q34" s="1">
        <v>43923</v>
      </c>
      <c r="R34">
        <v>677</v>
      </c>
      <c r="S34">
        <v>129</v>
      </c>
      <c r="T34">
        <f>SUM(S$2:S34)</f>
        <v>848</v>
      </c>
      <c r="U34">
        <f t="shared" si="2"/>
        <v>614</v>
      </c>
      <c r="V34" s="1">
        <v>43923</v>
      </c>
      <c r="W34">
        <v>12</v>
      </c>
      <c r="X34">
        <v>1</v>
      </c>
      <c r="Y34">
        <f>SUM(X$2:X34)</f>
        <v>13</v>
      </c>
    </row>
    <row r="35" spans="1:25" x14ac:dyDescent="0.35">
      <c r="A35" s="1">
        <f>covid19!A19</f>
        <v>43924</v>
      </c>
      <c r="B35">
        <f>covid19!B19</f>
        <v>699</v>
      </c>
      <c r="C35">
        <f>covid19!C19</f>
        <v>699</v>
      </c>
      <c r="D35">
        <f>covid19!D19</f>
        <v>150</v>
      </c>
      <c r="E35">
        <f>covid19!E19</f>
        <v>11</v>
      </c>
      <c r="G35" s="1">
        <v>43924</v>
      </c>
      <c r="H35">
        <v>235</v>
      </c>
      <c r="I35">
        <v>43</v>
      </c>
      <c r="J35">
        <f>SUM(I$2:I35)</f>
        <v>286</v>
      </c>
      <c r="K35">
        <f t="shared" si="0"/>
        <v>150</v>
      </c>
      <c r="L35" s="1">
        <v>43924</v>
      </c>
      <c r="M35">
        <v>8959</v>
      </c>
      <c r="N35">
        <v>616</v>
      </c>
      <c r="O35">
        <f>SUM(N$2:N35)</f>
        <v>10461</v>
      </c>
      <c r="P35">
        <f t="shared" si="1"/>
        <v>699</v>
      </c>
      <c r="Q35" s="1">
        <v>43924</v>
      </c>
      <c r="R35">
        <v>796</v>
      </c>
      <c r="S35">
        <v>80</v>
      </c>
      <c r="T35">
        <f>SUM(S$2:S35)</f>
        <v>928</v>
      </c>
      <c r="U35">
        <f t="shared" si="2"/>
        <v>699</v>
      </c>
      <c r="V35" s="1">
        <v>43924</v>
      </c>
      <c r="W35">
        <v>13</v>
      </c>
      <c r="X35">
        <v>5</v>
      </c>
      <c r="Y35">
        <f>SUM(X$2:X35)</f>
        <v>18</v>
      </c>
    </row>
    <row r="36" spans="1:25" x14ac:dyDescent="0.35">
      <c r="A36" s="1">
        <f>covid19!A20</f>
        <v>43925</v>
      </c>
      <c r="B36">
        <f>covid19!B20</f>
        <v>10240</v>
      </c>
      <c r="C36">
        <f>covid19!C20</f>
        <v>786</v>
      </c>
      <c r="D36">
        <f>covid19!D20</f>
        <v>195</v>
      </c>
      <c r="E36">
        <f>covid19!E20</f>
        <v>14</v>
      </c>
      <c r="G36" s="1">
        <v>43925</v>
      </c>
      <c r="H36">
        <v>275</v>
      </c>
      <c r="I36">
        <v>25</v>
      </c>
      <c r="J36">
        <f>SUM(I$2:I36)</f>
        <v>311</v>
      </c>
      <c r="K36">
        <f t="shared" si="0"/>
        <v>195</v>
      </c>
      <c r="L36" s="1">
        <v>43925</v>
      </c>
      <c r="M36">
        <v>9216</v>
      </c>
      <c r="N36">
        <v>984</v>
      </c>
      <c r="O36">
        <f>SUM(N$2:N36)</f>
        <v>11445</v>
      </c>
      <c r="P36">
        <f t="shared" si="1"/>
        <v>10240</v>
      </c>
      <c r="Q36" s="1">
        <v>43925</v>
      </c>
      <c r="R36">
        <v>846</v>
      </c>
      <c r="S36">
        <v>132</v>
      </c>
      <c r="T36">
        <f>SUM(S$2:S36)</f>
        <v>1060</v>
      </c>
      <c r="U36">
        <f t="shared" si="2"/>
        <v>786</v>
      </c>
      <c r="V36" s="1">
        <v>43925</v>
      </c>
      <c r="W36">
        <v>18</v>
      </c>
      <c r="X36">
        <v>3</v>
      </c>
      <c r="Y36">
        <f>SUM(X$2:X36)</f>
        <v>21</v>
      </c>
    </row>
    <row r="37" spans="1:25" x14ac:dyDescent="0.35">
      <c r="A37" s="1">
        <f>covid19!A21</f>
        <v>43926</v>
      </c>
      <c r="B37">
        <f>covid19!B21</f>
        <v>10841</v>
      </c>
      <c r="C37">
        <f>covid19!C21</f>
        <v>868</v>
      </c>
      <c r="D37">
        <f>covid19!D21</f>
        <v>243</v>
      </c>
      <c r="E37">
        <f>covid19!E21</f>
        <v>22</v>
      </c>
      <c r="G37" s="1">
        <v>43926</v>
      </c>
      <c r="H37">
        <v>298</v>
      </c>
      <c r="I37">
        <v>36</v>
      </c>
      <c r="J37">
        <f>SUM(I$2:I37)</f>
        <v>347</v>
      </c>
      <c r="K37">
        <f t="shared" si="0"/>
        <v>243</v>
      </c>
      <c r="L37" s="1">
        <v>43926</v>
      </c>
      <c r="M37">
        <v>9834</v>
      </c>
      <c r="N37">
        <v>241</v>
      </c>
      <c r="O37">
        <f>SUM(N$2:N37)</f>
        <v>11686</v>
      </c>
      <c r="P37">
        <f t="shared" si="1"/>
        <v>10841</v>
      </c>
      <c r="Q37" s="1">
        <v>43926</v>
      </c>
      <c r="R37">
        <v>952</v>
      </c>
      <c r="S37">
        <v>18</v>
      </c>
      <c r="T37">
        <f>SUM(S$2:S37)</f>
        <v>1078</v>
      </c>
      <c r="U37">
        <f t="shared" si="2"/>
        <v>868</v>
      </c>
      <c r="V37" s="1">
        <v>43926</v>
      </c>
      <c r="W37">
        <v>21</v>
      </c>
      <c r="X37">
        <v>5</v>
      </c>
      <c r="Y37">
        <f>SUM(X$2:X37)</f>
        <v>26</v>
      </c>
    </row>
    <row r="38" spans="1:25" x14ac:dyDescent="0.35">
      <c r="A38" s="1">
        <f>covid19!A22</f>
        <v>43927</v>
      </c>
      <c r="B38">
        <f>covid19!B22</f>
        <v>11599</v>
      </c>
      <c r="C38">
        <f>covid19!C22</f>
        <v>946</v>
      </c>
      <c r="D38">
        <f>covid19!D22</f>
        <v>286</v>
      </c>
      <c r="E38">
        <f>covid19!E22</f>
        <v>25</v>
      </c>
      <c r="G38" s="1">
        <v>43927</v>
      </c>
      <c r="H38">
        <v>330</v>
      </c>
      <c r="I38">
        <v>90</v>
      </c>
      <c r="J38">
        <f>SUM(I$2:I38)</f>
        <v>437</v>
      </c>
      <c r="K38">
        <f t="shared" si="0"/>
        <v>286</v>
      </c>
      <c r="L38" s="1">
        <v>43927</v>
      </c>
      <c r="M38">
        <v>9520</v>
      </c>
      <c r="N38">
        <v>1174</v>
      </c>
      <c r="O38">
        <f>SUM(N$2:N38)</f>
        <v>12860</v>
      </c>
      <c r="P38">
        <f t="shared" si="1"/>
        <v>11599</v>
      </c>
      <c r="Q38" s="1">
        <v>43927</v>
      </c>
      <c r="R38">
        <v>945</v>
      </c>
      <c r="S38">
        <v>132</v>
      </c>
      <c r="T38">
        <f>SUM(S$2:S38)</f>
        <v>1210</v>
      </c>
      <c r="U38">
        <f t="shared" si="2"/>
        <v>946</v>
      </c>
      <c r="V38" s="1">
        <v>43927</v>
      </c>
      <c r="W38">
        <v>26</v>
      </c>
      <c r="X38">
        <v>0</v>
      </c>
      <c r="Y38">
        <f>SUM(X$2:X38)</f>
        <v>26</v>
      </c>
    </row>
    <row r="39" spans="1:25" x14ac:dyDescent="0.35">
      <c r="A39" s="1">
        <f>covid19!A23</f>
        <v>43928</v>
      </c>
      <c r="B39">
        <f>covid19!B23</f>
        <v>12718</v>
      </c>
      <c r="C39">
        <f>covid19!C23</f>
        <v>1048</v>
      </c>
      <c r="D39">
        <f>covid19!D23</f>
        <v>311</v>
      </c>
      <c r="E39">
        <f>covid19!E23</f>
        <v>26</v>
      </c>
      <c r="G39" s="1">
        <v>43928</v>
      </c>
      <c r="H39">
        <v>416</v>
      </c>
      <c r="I39">
        <v>69</v>
      </c>
      <c r="J39">
        <f>SUM(I$2:I39)</f>
        <v>506</v>
      </c>
      <c r="K39">
        <f t="shared" si="0"/>
        <v>311</v>
      </c>
      <c r="L39" s="1">
        <v>43928</v>
      </c>
      <c r="M39">
        <v>10384</v>
      </c>
      <c r="N39">
        <v>1353</v>
      </c>
      <c r="O39">
        <f>SUM(N$2:N39)</f>
        <v>14213</v>
      </c>
      <c r="P39">
        <f t="shared" si="1"/>
        <v>12718</v>
      </c>
      <c r="Q39" s="1">
        <v>43928</v>
      </c>
      <c r="R39">
        <v>1052</v>
      </c>
      <c r="S39">
        <v>129</v>
      </c>
      <c r="T39">
        <f>SUM(S$2:S39)</f>
        <v>1339</v>
      </c>
      <c r="U39">
        <f t="shared" si="2"/>
        <v>1048</v>
      </c>
      <c r="V39" s="1">
        <v>43928</v>
      </c>
      <c r="W39">
        <v>26</v>
      </c>
      <c r="X39">
        <v>2</v>
      </c>
      <c r="Y39">
        <f>SUM(X$2:X39)</f>
        <v>28</v>
      </c>
    </row>
    <row r="40" spans="1:25" x14ac:dyDescent="0.35">
      <c r="A40" s="1">
        <f>covid19!A24</f>
        <v>43929</v>
      </c>
      <c r="B40">
        <f>covid19!B24</f>
        <v>13966</v>
      </c>
      <c r="C40">
        <f>covid19!C24</f>
        <v>1145</v>
      </c>
      <c r="D40">
        <f>covid19!D24</f>
        <v>347</v>
      </c>
      <c r="E40">
        <f>covid19!E24</f>
        <v>27</v>
      </c>
      <c r="G40" s="1">
        <v>43929</v>
      </c>
      <c r="H40">
        <v>476</v>
      </c>
      <c r="I40">
        <v>68</v>
      </c>
      <c r="J40">
        <f>SUM(I$2:I40)</f>
        <v>574</v>
      </c>
      <c r="K40">
        <f t="shared" si="0"/>
        <v>347</v>
      </c>
      <c r="L40" s="1">
        <v>43929</v>
      </c>
      <c r="M40">
        <v>11296</v>
      </c>
      <c r="N40">
        <v>1107</v>
      </c>
      <c r="O40">
        <f>SUM(N$2:N40)</f>
        <v>15320</v>
      </c>
      <c r="P40">
        <f t="shared" si="1"/>
        <v>13966</v>
      </c>
      <c r="Q40" s="1">
        <v>43929</v>
      </c>
      <c r="R40">
        <v>1154</v>
      </c>
      <c r="S40">
        <v>122</v>
      </c>
      <c r="T40">
        <f>SUM(S$2:S40)</f>
        <v>1461</v>
      </c>
      <c r="U40">
        <f t="shared" si="2"/>
        <v>1145</v>
      </c>
      <c r="V40" s="1">
        <v>43929</v>
      </c>
      <c r="W40">
        <v>27</v>
      </c>
      <c r="X40">
        <v>3</v>
      </c>
      <c r="Y40">
        <f>SUM(X$2:X40)</f>
        <v>31</v>
      </c>
    </row>
    <row r="41" spans="1:25" x14ac:dyDescent="0.35">
      <c r="A41" s="1">
        <f>covid19!A25</f>
        <v>43930</v>
      </c>
      <c r="B41">
        <f>covid19!B25</f>
        <v>14973</v>
      </c>
      <c r="C41">
        <f>covid19!C25</f>
        <v>1270</v>
      </c>
      <c r="D41">
        <f>covid19!D25</f>
        <v>437</v>
      </c>
      <c r="E41">
        <f>covid19!E25</f>
        <v>29</v>
      </c>
      <c r="G41" s="1">
        <v>43930</v>
      </c>
      <c r="H41">
        <v>541</v>
      </c>
      <c r="I41">
        <v>83</v>
      </c>
      <c r="J41">
        <f>SUM(I$2:I41)</f>
        <v>657</v>
      </c>
      <c r="K41">
        <f t="shared" si="0"/>
        <v>437</v>
      </c>
      <c r="L41" s="1">
        <v>43930</v>
      </c>
      <c r="M41">
        <v>11818</v>
      </c>
      <c r="N41">
        <v>1016</v>
      </c>
      <c r="O41">
        <f>SUM(N$2:N41)</f>
        <v>16336</v>
      </c>
      <c r="P41">
        <f t="shared" si="1"/>
        <v>14973</v>
      </c>
      <c r="Q41" s="1">
        <v>43930</v>
      </c>
      <c r="R41">
        <v>1222</v>
      </c>
      <c r="S41">
        <v>137</v>
      </c>
      <c r="T41">
        <f>SUM(S$2:S41)</f>
        <v>1598</v>
      </c>
      <c r="U41">
        <f t="shared" si="2"/>
        <v>1270</v>
      </c>
      <c r="V41" s="1">
        <v>43930</v>
      </c>
      <c r="W41">
        <v>30</v>
      </c>
      <c r="X41">
        <v>5</v>
      </c>
      <c r="Y41">
        <f>SUM(X$2:X41)</f>
        <v>36</v>
      </c>
    </row>
    <row r="42" spans="1:25" x14ac:dyDescent="0.35">
      <c r="A42" s="1">
        <f>covid19!A26</f>
        <v>43931</v>
      </c>
      <c r="B42">
        <f>covid19!B26</f>
        <v>15953</v>
      </c>
      <c r="C42">
        <f>covid19!C26</f>
        <v>1388</v>
      </c>
      <c r="D42">
        <f>covid19!D26</f>
        <v>506</v>
      </c>
      <c r="E42">
        <f>covid19!E26</f>
        <v>31</v>
      </c>
      <c r="F42">
        <f t="shared" ref="F42:F73" si="3">VLOOKUP(A45-28,A:C,3)</f>
        <v>18</v>
      </c>
      <c r="G42" s="1">
        <v>43931</v>
      </c>
      <c r="H42">
        <v>612</v>
      </c>
      <c r="I42">
        <v>98</v>
      </c>
      <c r="J42">
        <f>SUM(I$2:I42)</f>
        <v>755</v>
      </c>
      <c r="K42">
        <f t="shared" si="0"/>
        <v>506</v>
      </c>
      <c r="L42" s="1">
        <v>43931</v>
      </c>
      <c r="M42">
        <v>12087</v>
      </c>
      <c r="N42">
        <v>1091</v>
      </c>
      <c r="O42">
        <f>SUM(N$2:N42)</f>
        <v>17427</v>
      </c>
      <c r="P42">
        <f t="shared" si="1"/>
        <v>15953</v>
      </c>
      <c r="Q42" s="1">
        <v>43931</v>
      </c>
      <c r="R42">
        <v>1302</v>
      </c>
      <c r="S42">
        <v>143</v>
      </c>
      <c r="T42">
        <f>SUM(S$2:S42)</f>
        <v>1741</v>
      </c>
      <c r="U42">
        <f t="shared" si="2"/>
        <v>1388</v>
      </c>
      <c r="V42" s="1">
        <v>43931</v>
      </c>
      <c r="W42">
        <v>34</v>
      </c>
      <c r="X42">
        <v>3</v>
      </c>
      <c r="Y42">
        <f>SUM(X$2:X42)</f>
        <v>39</v>
      </c>
    </row>
    <row r="43" spans="1:25" x14ac:dyDescent="0.35">
      <c r="A43" s="1">
        <f>covid19!A27</f>
        <v>43932</v>
      </c>
      <c r="B43">
        <f>covid19!B27</f>
        <v>17132</v>
      </c>
      <c r="C43">
        <f>covid19!C27</f>
        <v>1510</v>
      </c>
      <c r="D43">
        <f>covid19!D27</f>
        <v>574</v>
      </c>
      <c r="E43">
        <f>covid19!E27</f>
        <v>34</v>
      </c>
      <c r="F43">
        <f t="shared" si="3"/>
        <v>18</v>
      </c>
      <c r="G43" s="1">
        <v>43932</v>
      </c>
      <c r="H43">
        <v>695</v>
      </c>
      <c r="I43">
        <v>41</v>
      </c>
      <c r="J43">
        <f>SUM(I$2:I43)</f>
        <v>796</v>
      </c>
      <c r="K43">
        <f t="shared" si="0"/>
        <v>574</v>
      </c>
      <c r="L43" s="1">
        <v>43932</v>
      </c>
      <c r="M43">
        <v>12350</v>
      </c>
      <c r="N43">
        <v>1005</v>
      </c>
      <c r="O43">
        <f>SUM(N$2:N43)</f>
        <v>18432</v>
      </c>
      <c r="P43">
        <f t="shared" si="1"/>
        <v>17132</v>
      </c>
      <c r="Q43" s="1">
        <v>43932</v>
      </c>
      <c r="R43">
        <v>1376</v>
      </c>
      <c r="S43">
        <v>177</v>
      </c>
      <c r="T43">
        <f>SUM(S$2:S43)</f>
        <v>1918</v>
      </c>
      <c r="U43">
        <f t="shared" si="2"/>
        <v>1510</v>
      </c>
      <c r="V43" s="1">
        <v>43932</v>
      </c>
      <c r="W43">
        <v>36</v>
      </c>
      <c r="X43">
        <v>4</v>
      </c>
      <c r="Y43">
        <f>SUM(X$2:X43)</f>
        <v>43</v>
      </c>
    </row>
    <row r="44" spans="1:25" x14ac:dyDescent="0.35">
      <c r="A44" s="1">
        <f>covid19!A28</f>
        <v>43933</v>
      </c>
      <c r="B44">
        <f>covid19!B28</f>
        <v>17592</v>
      </c>
      <c r="C44">
        <f>covid19!C28</f>
        <v>1587</v>
      </c>
      <c r="D44">
        <f>covid19!D28</f>
        <v>657</v>
      </c>
      <c r="E44">
        <f>covid19!E28</f>
        <v>41</v>
      </c>
      <c r="F44">
        <f t="shared" si="3"/>
        <v>38</v>
      </c>
      <c r="G44" s="1">
        <v>43933</v>
      </c>
      <c r="H44">
        <v>727</v>
      </c>
      <c r="I44">
        <v>26</v>
      </c>
      <c r="J44">
        <f>SUM(I$2:I44)</f>
        <v>822</v>
      </c>
      <c r="K44">
        <f t="shared" si="0"/>
        <v>657</v>
      </c>
      <c r="L44" s="1">
        <v>43933</v>
      </c>
      <c r="M44">
        <v>12554</v>
      </c>
      <c r="N44">
        <v>952</v>
      </c>
      <c r="O44">
        <f>SUM(N$2:N44)</f>
        <v>19384</v>
      </c>
      <c r="P44">
        <f t="shared" si="1"/>
        <v>17592</v>
      </c>
      <c r="Q44" s="1">
        <v>43933</v>
      </c>
      <c r="R44">
        <v>1486</v>
      </c>
      <c r="S44">
        <v>203</v>
      </c>
      <c r="T44">
        <f>SUM(S$2:S44)</f>
        <v>2121</v>
      </c>
      <c r="U44">
        <f t="shared" si="2"/>
        <v>1587</v>
      </c>
      <c r="V44" s="1">
        <v>43933</v>
      </c>
      <c r="W44">
        <v>39</v>
      </c>
      <c r="X44">
        <v>4</v>
      </c>
      <c r="Y44">
        <f>SUM(X$2:X44)</f>
        <v>47</v>
      </c>
    </row>
    <row r="45" spans="1:25" x14ac:dyDescent="0.35">
      <c r="A45" s="1">
        <f>covid19!A29</f>
        <v>43934</v>
      </c>
      <c r="B45">
        <f>covid19!B29</f>
        <v>18696</v>
      </c>
      <c r="C45">
        <f>covid19!C29</f>
        <v>1710</v>
      </c>
      <c r="D45">
        <f>covid19!D29</f>
        <v>755</v>
      </c>
      <c r="E45">
        <f>covid19!E29</f>
        <v>43</v>
      </c>
      <c r="F45">
        <f t="shared" si="3"/>
        <v>44</v>
      </c>
      <c r="G45" s="1">
        <v>43934</v>
      </c>
      <c r="H45">
        <v>739</v>
      </c>
      <c r="I45">
        <v>106</v>
      </c>
      <c r="J45">
        <f>SUM(I$2:I45)</f>
        <v>928</v>
      </c>
      <c r="K45">
        <f t="shared" si="0"/>
        <v>755</v>
      </c>
      <c r="L45" s="1">
        <v>43934</v>
      </c>
      <c r="M45">
        <v>12742</v>
      </c>
      <c r="N45">
        <v>480</v>
      </c>
      <c r="O45">
        <f>SUM(N$2:N45)</f>
        <v>19864</v>
      </c>
      <c r="P45">
        <f t="shared" si="1"/>
        <v>18696</v>
      </c>
      <c r="Q45" s="1">
        <v>43934</v>
      </c>
      <c r="R45">
        <v>1600</v>
      </c>
      <c r="S45">
        <v>82</v>
      </c>
      <c r="T45">
        <f>SUM(S$2:S45)</f>
        <v>2203</v>
      </c>
      <c r="U45">
        <f t="shared" si="2"/>
        <v>1710</v>
      </c>
      <c r="V45" s="1">
        <v>43934</v>
      </c>
      <c r="W45">
        <v>42</v>
      </c>
      <c r="X45">
        <v>6</v>
      </c>
      <c r="Y45">
        <f>SUM(X$2:X45)</f>
        <v>53</v>
      </c>
    </row>
    <row r="46" spans="1:25" x14ac:dyDescent="0.35">
      <c r="A46" s="1">
        <f>covid19!A30</f>
        <v>43935</v>
      </c>
      <c r="B46">
        <f>covid19!B30</f>
        <v>19366</v>
      </c>
      <c r="C46">
        <f>covid19!C30</f>
        <v>1899</v>
      </c>
      <c r="D46">
        <f>covid19!D30</f>
        <v>796</v>
      </c>
      <c r="E46">
        <f>covid19!E30</f>
        <v>49</v>
      </c>
      <c r="F46">
        <f t="shared" si="3"/>
        <v>0</v>
      </c>
      <c r="G46" s="1">
        <v>43935</v>
      </c>
      <c r="H46">
        <v>811</v>
      </c>
      <c r="I46">
        <v>90</v>
      </c>
      <c r="J46">
        <f>SUM(I$2:I46)</f>
        <v>1018</v>
      </c>
      <c r="K46">
        <f t="shared" si="0"/>
        <v>796</v>
      </c>
      <c r="L46" s="1">
        <v>43935</v>
      </c>
      <c r="M46">
        <v>12589</v>
      </c>
      <c r="N46">
        <v>495</v>
      </c>
      <c r="O46">
        <f>SUM(N$2:N46)</f>
        <v>20359</v>
      </c>
      <c r="P46">
        <f t="shared" si="1"/>
        <v>19366</v>
      </c>
      <c r="Q46" s="1">
        <v>43935</v>
      </c>
      <c r="R46">
        <v>1628</v>
      </c>
      <c r="S46">
        <v>83</v>
      </c>
      <c r="T46">
        <f>SUM(S$2:S46)</f>
        <v>2286</v>
      </c>
      <c r="U46">
        <f t="shared" si="2"/>
        <v>1899</v>
      </c>
      <c r="V46" s="1">
        <v>43935</v>
      </c>
      <c r="W46">
        <v>47</v>
      </c>
      <c r="X46">
        <v>3</v>
      </c>
      <c r="Y46">
        <f>SUM(X$2:X46)</f>
        <v>56</v>
      </c>
    </row>
    <row r="47" spans="1:25" x14ac:dyDescent="0.35">
      <c r="A47" s="1">
        <f>covid19!A31</f>
        <v>43936</v>
      </c>
      <c r="B47">
        <f>covid19!B31</f>
        <v>19869</v>
      </c>
      <c r="C47">
        <f>covid19!C31</f>
        <v>1995</v>
      </c>
      <c r="D47">
        <f>covid19!D31</f>
        <v>822</v>
      </c>
      <c r="E47">
        <f>covid19!E31</f>
        <v>43</v>
      </c>
      <c r="F47">
        <f t="shared" si="3"/>
        <v>0</v>
      </c>
      <c r="G47" s="1">
        <v>43936</v>
      </c>
      <c r="H47">
        <v>868</v>
      </c>
      <c r="I47">
        <v>81</v>
      </c>
      <c r="J47">
        <f>SUM(I$2:I47)</f>
        <v>1099</v>
      </c>
      <c r="K47">
        <f t="shared" si="0"/>
        <v>822</v>
      </c>
      <c r="L47" s="1">
        <v>43936</v>
      </c>
      <c r="M47">
        <v>12478</v>
      </c>
      <c r="N47">
        <v>1253</v>
      </c>
      <c r="O47">
        <f>SUM(N$2:N47)</f>
        <v>21612</v>
      </c>
      <c r="P47">
        <f t="shared" si="1"/>
        <v>19869</v>
      </c>
      <c r="Q47" s="1">
        <v>43936</v>
      </c>
      <c r="R47">
        <v>1650</v>
      </c>
      <c r="S47">
        <v>269</v>
      </c>
      <c r="T47">
        <f>SUM(S$2:S47)</f>
        <v>2555</v>
      </c>
      <c r="U47">
        <f t="shared" si="2"/>
        <v>1995</v>
      </c>
      <c r="V47" s="1">
        <v>43936</v>
      </c>
      <c r="W47">
        <v>46</v>
      </c>
      <c r="X47">
        <v>6</v>
      </c>
      <c r="Y47">
        <f>SUM(X$2:X47)</f>
        <v>62</v>
      </c>
    </row>
    <row r="48" spans="1:25" x14ac:dyDescent="0.35">
      <c r="A48" s="1">
        <f>covid19!A32</f>
        <v>43937</v>
      </c>
      <c r="B48">
        <f>covid19!B32</f>
        <v>20675</v>
      </c>
      <c r="C48">
        <f>covid19!C32</f>
        <v>2141</v>
      </c>
      <c r="D48">
        <f>covid19!D32</f>
        <v>928</v>
      </c>
      <c r="E48">
        <f>covid19!E32</f>
        <v>60</v>
      </c>
      <c r="F48">
        <f t="shared" si="3"/>
        <v>0</v>
      </c>
      <c r="G48" s="1">
        <v>43937</v>
      </c>
      <c r="H48">
        <v>904</v>
      </c>
      <c r="I48">
        <v>83</v>
      </c>
      <c r="J48">
        <f>SUM(I$2:I48)</f>
        <v>1182</v>
      </c>
      <c r="K48">
        <f t="shared" si="0"/>
        <v>928</v>
      </c>
      <c r="L48" s="1">
        <v>43937</v>
      </c>
      <c r="M48">
        <v>12919</v>
      </c>
      <c r="N48">
        <v>1082</v>
      </c>
      <c r="O48">
        <f>SUM(N$2:N48)</f>
        <v>22694</v>
      </c>
      <c r="P48">
        <f t="shared" si="1"/>
        <v>20675</v>
      </c>
      <c r="Q48" s="1">
        <v>43937</v>
      </c>
      <c r="R48">
        <v>1836</v>
      </c>
      <c r="S48">
        <v>152</v>
      </c>
      <c r="T48">
        <f>SUM(S$2:S48)</f>
        <v>2707</v>
      </c>
      <c r="U48">
        <f t="shared" si="2"/>
        <v>2141</v>
      </c>
      <c r="V48" s="1">
        <v>43937</v>
      </c>
      <c r="W48">
        <v>50</v>
      </c>
      <c r="X48">
        <v>5</v>
      </c>
      <c r="Y48">
        <f>SUM(X$2:X48)</f>
        <v>67</v>
      </c>
    </row>
    <row r="49" spans="1:25" x14ac:dyDescent="0.35">
      <c r="A49" s="1">
        <f>covid19!A33</f>
        <v>43938</v>
      </c>
      <c r="B49">
        <f>covid19!B33</f>
        <v>21792</v>
      </c>
      <c r="C49">
        <f>covid19!C33</f>
        <v>2332</v>
      </c>
      <c r="D49">
        <f>covid19!D33</f>
        <v>1018</v>
      </c>
      <c r="E49">
        <f>covid19!E33</f>
        <v>64</v>
      </c>
      <c r="F49">
        <f t="shared" si="3"/>
        <v>105</v>
      </c>
      <c r="G49" s="1">
        <v>43938</v>
      </c>
      <c r="H49">
        <v>939</v>
      </c>
      <c r="I49">
        <v>109</v>
      </c>
      <c r="J49">
        <f>SUM(I$2:I49)</f>
        <v>1291</v>
      </c>
      <c r="K49">
        <f t="shared" si="0"/>
        <v>1018</v>
      </c>
      <c r="L49" s="1">
        <v>43938</v>
      </c>
      <c r="M49">
        <v>12849</v>
      </c>
      <c r="N49">
        <v>1769</v>
      </c>
      <c r="O49">
        <f>SUM(N$2:N49)</f>
        <v>24463</v>
      </c>
      <c r="P49">
        <f t="shared" si="1"/>
        <v>21792</v>
      </c>
      <c r="Q49" s="1">
        <v>43938</v>
      </c>
      <c r="R49">
        <v>1859</v>
      </c>
      <c r="S49">
        <v>461</v>
      </c>
      <c r="T49">
        <f>SUM(S$2:S49)</f>
        <v>3168</v>
      </c>
      <c r="U49">
        <f t="shared" si="2"/>
        <v>2332</v>
      </c>
      <c r="V49" s="1">
        <v>43938</v>
      </c>
      <c r="W49">
        <v>54</v>
      </c>
      <c r="X49">
        <v>8</v>
      </c>
      <c r="Y49">
        <f>SUM(X$2:X49)</f>
        <v>75</v>
      </c>
    </row>
    <row r="50" spans="1:25" x14ac:dyDescent="0.35">
      <c r="A50" s="1">
        <f>covid19!A34</f>
        <v>43939</v>
      </c>
      <c r="B50">
        <f>covid19!B34</f>
        <v>22947</v>
      </c>
      <c r="C50">
        <f>covid19!C34</f>
        <v>2513</v>
      </c>
      <c r="D50">
        <f>covid19!D34</f>
        <v>1099</v>
      </c>
      <c r="E50">
        <f>covid19!E34</f>
        <v>74</v>
      </c>
      <c r="F50" t="str">
        <f t="shared" si="3"/>
        <v>NA</v>
      </c>
      <c r="G50" s="1">
        <v>43939</v>
      </c>
      <c r="H50">
        <v>1005</v>
      </c>
      <c r="I50">
        <v>65</v>
      </c>
      <c r="J50">
        <f>SUM(I$2:I50)</f>
        <v>1356</v>
      </c>
      <c r="K50">
        <f t="shared" si="0"/>
        <v>1099</v>
      </c>
      <c r="L50" s="1">
        <v>43939</v>
      </c>
      <c r="M50">
        <v>14002</v>
      </c>
      <c r="N50">
        <v>1361</v>
      </c>
      <c r="O50">
        <f>SUM(N$2:N50)</f>
        <v>25824</v>
      </c>
      <c r="P50">
        <f t="shared" si="1"/>
        <v>22947</v>
      </c>
      <c r="Q50" s="1">
        <v>43939</v>
      </c>
      <c r="R50">
        <v>2240</v>
      </c>
      <c r="S50">
        <v>315</v>
      </c>
      <c r="T50">
        <f>SUM(S$2:S50)</f>
        <v>3483</v>
      </c>
      <c r="U50">
        <f t="shared" si="2"/>
        <v>2513</v>
      </c>
      <c r="V50" s="1">
        <v>43939</v>
      </c>
      <c r="W50">
        <v>57</v>
      </c>
      <c r="X50">
        <v>5</v>
      </c>
      <c r="Y50">
        <f>SUM(X$2:X50)</f>
        <v>80</v>
      </c>
    </row>
    <row r="51" spans="1:25" x14ac:dyDescent="0.35">
      <c r="A51" s="1">
        <f>covid19!A35</f>
        <v>43940</v>
      </c>
      <c r="B51">
        <f>covid19!B35</f>
        <v>24550</v>
      </c>
      <c r="C51">
        <f>covid19!C35</f>
        <v>2902</v>
      </c>
      <c r="D51">
        <f>covid19!D35</f>
        <v>1182</v>
      </c>
      <c r="E51">
        <f>covid19!E35</f>
        <v>75</v>
      </c>
      <c r="F51" t="str">
        <f t="shared" si="3"/>
        <v>NA</v>
      </c>
      <c r="G51" s="1">
        <v>43940</v>
      </c>
      <c r="H51">
        <v>1045</v>
      </c>
      <c r="I51">
        <v>39</v>
      </c>
      <c r="J51">
        <f>SUM(I$2:I51)</f>
        <v>1395</v>
      </c>
      <c r="K51">
        <f t="shared" si="0"/>
        <v>1182</v>
      </c>
      <c r="L51" s="1">
        <v>43940</v>
      </c>
      <c r="M51">
        <v>14379</v>
      </c>
      <c r="N51">
        <v>1788</v>
      </c>
      <c r="O51">
        <f>SUM(N$2:N51)</f>
        <v>27612</v>
      </c>
      <c r="P51">
        <f t="shared" si="1"/>
        <v>24550</v>
      </c>
      <c r="Q51" s="1">
        <v>43940</v>
      </c>
      <c r="R51">
        <v>2423</v>
      </c>
      <c r="S51">
        <v>488</v>
      </c>
      <c r="T51">
        <f>SUM(S$2:S51)</f>
        <v>3971</v>
      </c>
      <c r="U51">
        <f t="shared" si="2"/>
        <v>2902</v>
      </c>
      <c r="V51" s="1">
        <v>43940</v>
      </c>
      <c r="W51">
        <v>59</v>
      </c>
      <c r="X51">
        <v>8</v>
      </c>
      <c r="Y51">
        <f>SUM(X$2:X51)</f>
        <v>88</v>
      </c>
    </row>
    <row r="52" spans="1:25" x14ac:dyDescent="0.35">
      <c r="A52" s="1">
        <f>covid19!A36</f>
        <v>43941</v>
      </c>
      <c r="B52">
        <f>covid19!B36</f>
        <v>25820</v>
      </c>
      <c r="C52">
        <f>covid19!C36</f>
        <v>3159</v>
      </c>
      <c r="D52">
        <f>covid19!D36</f>
        <v>1291</v>
      </c>
      <c r="E52">
        <f>covid19!E36</f>
        <v>79</v>
      </c>
      <c r="F52" t="str">
        <f t="shared" si="3"/>
        <v>NA</v>
      </c>
      <c r="G52" s="1">
        <v>43941</v>
      </c>
      <c r="H52">
        <v>1048</v>
      </c>
      <c r="I52">
        <v>156</v>
      </c>
      <c r="J52">
        <f>SUM(I$2:I52)</f>
        <v>1551</v>
      </c>
      <c r="K52">
        <f t="shared" si="0"/>
        <v>1291</v>
      </c>
      <c r="L52" s="1">
        <v>43941</v>
      </c>
      <c r="M52">
        <v>15926</v>
      </c>
      <c r="N52">
        <v>552</v>
      </c>
      <c r="O52">
        <f>SUM(N$2:N52)</f>
        <v>28164</v>
      </c>
      <c r="P52">
        <f t="shared" si="1"/>
        <v>25820</v>
      </c>
      <c r="Q52" s="1">
        <v>43941</v>
      </c>
      <c r="R52">
        <v>2893</v>
      </c>
      <c r="S52">
        <v>103</v>
      </c>
      <c r="T52">
        <f>SUM(S$2:S52)</f>
        <v>4074</v>
      </c>
      <c r="U52">
        <f t="shared" si="2"/>
        <v>3159</v>
      </c>
      <c r="V52" s="1">
        <v>43941</v>
      </c>
      <c r="W52">
        <v>62</v>
      </c>
      <c r="X52">
        <v>7</v>
      </c>
      <c r="Y52">
        <f>SUM(X$2:X52)</f>
        <v>95</v>
      </c>
    </row>
    <row r="53" spans="1:25" x14ac:dyDescent="0.35">
      <c r="A53" s="1">
        <f>covid19!A37</f>
        <v>43942</v>
      </c>
      <c r="B53">
        <f>covid19!B37</f>
        <v>27615</v>
      </c>
      <c r="C53">
        <f>covid19!C37</f>
        <v>3641</v>
      </c>
      <c r="D53">
        <f>covid19!D37</f>
        <v>1356</v>
      </c>
      <c r="E53">
        <f>covid19!E37</f>
        <v>83</v>
      </c>
      <c r="F53">
        <f t="shared" si="3"/>
        <v>235</v>
      </c>
      <c r="G53" s="1">
        <v>43942</v>
      </c>
      <c r="H53">
        <v>1114</v>
      </c>
      <c r="I53">
        <v>98</v>
      </c>
      <c r="J53">
        <f>SUM(I$2:I53)</f>
        <v>1649</v>
      </c>
      <c r="K53">
        <f t="shared" si="0"/>
        <v>1356</v>
      </c>
      <c r="L53" s="1">
        <v>43942</v>
      </c>
      <c r="M53">
        <v>15304</v>
      </c>
      <c r="N53">
        <v>886</v>
      </c>
      <c r="O53">
        <f>SUM(N$2:N53)</f>
        <v>29050</v>
      </c>
      <c r="P53">
        <f t="shared" si="1"/>
        <v>27615</v>
      </c>
      <c r="Q53" s="1">
        <v>43942</v>
      </c>
      <c r="R53">
        <v>2864</v>
      </c>
      <c r="S53">
        <v>170</v>
      </c>
      <c r="T53">
        <f>SUM(S$2:S53)</f>
        <v>4244</v>
      </c>
      <c r="U53">
        <f t="shared" si="2"/>
        <v>3641</v>
      </c>
      <c r="V53" s="1">
        <v>43942</v>
      </c>
      <c r="W53">
        <v>69</v>
      </c>
      <c r="X53">
        <v>6</v>
      </c>
      <c r="Y53">
        <f>SUM(X$2:X53)</f>
        <v>101</v>
      </c>
    </row>
    <row r="54" spans="1:25" x14ac:dyDescent="0.35">
      <c r="A54" s="1">
        <f>covid19!A38</f>
        <v>43943</v>
      </c>
      <c r="B54">
        <f>covid19!B38</f>
        <v>28244</v>
      </c>
      <c r="C54">
        <f>covid19!C38</f>
        <v>3748</v>
      </c>
      <c r="D54">
        <f>covid19!D38</f>
        <v>1395</v>
      </c>
      <c r="E54">
        <f>covid19!E38</f>
        <v>90</v>
      </c>
      <c r="F54">
        <f t="shared" si="3"/>
        <v>298</v>
      </c>
      <c r="G54" s="1">
        <v>43943</v>
      </c>
      <c r="H54">
        <v>1143</v>
      </c>
      <c r="I54">
        <v>123</v>
      </c>
      <c r="J54">
        <f>SUM(I$2:I54)</f>
        <v>1772</v>
      </c>
      <c r="K54">
        <f t="shared" si="0"/>
        <v>1395</v>
      </c>
      <c r="L54" s="1">
        <v>43943</v>
      </c>
      <c r="M54">
        <v>14837</v>
      </c>
      <c r="N54">
        <v>2664</v>
      </c>
      <c r="O54">
        <f>SUM(N$2:N54)</f>
        <v>31714</v>
      </c>
      <c r="P54">
        <f t="shared" si="1"/>
        <v>28244</v>
      </c>
      <c r="Q54" s="1">
        <v>43943</v>
      </c>
      <c r="R54">
        <v>2905</v>
      </c>
      <c r="S54">
        <v>571</v>
      </c>
      <c r="T54">
        <f>SUM(S$2:S54)</f>
        <v>4815</v>
      </c>
      <c r="U54">
        <f t="shared" si="2"/>
        <v>3748</v>
      </c>
      <c r="V54" s="1">
        <v>43943</v>
      </c>
      <c r="W54">
        <v>73</v>
      </c>
      <c r="X54">
        <v>7</v>
      </c>
      <c r="Y54">
        <f>SUM(X$2:X54)</f>
        <v>108</v>
      </c>
    </row>
    <row r="55" spans="1:25" x14ac:dyDescent="0.35">
      <c r="A55" s="1">
        <f>covid19!A39</f>
        <v>43944</v>
      </c>
      <c r="B55">
        <f>covid19!B39</f>
        <v>29262</v>
      </c>
      <c r="C55">
        <f>covid19!C39</f>
        <v>3924</v>
      </c>
      <c r="D55">
        <f>covid19!D39</f>
        <v>1551</v>
      </c>
      <c r="E55">
        <f>covid19!E39</f>
        <v>96</v>
      </c>
      <c r="F55">
        <f t="shared" si="3"/>
        <v>336</v>
      </c>
      <c r="G55" s="1">
        <v>43944</v>
      </c>
      <c r="H55">
        <v>1198</v>
      </c>
      <c r="I55">
        <v>149</v>
      </c>
      <c r="J55">
        <f>SUM(I$2:I55)</f>
        <v>1921</v>
      </c>
      <c r="K55">
        <f t="shared" si="0"/>
        <v>1551</v>
      </c>
      <c r="L55" s="1">
        <v>43944</v>
      </c>
      <c r="M55">
        <v>16394</v>
      </c>
      <c r="N55">
        <v>2436</v>
      </c>
      <c r="O55">
        <f>SUM(N$2:N55)</f>
        <v>34150</v>
      </c>
      <c r="P55">
        <f t="shared" si="1"/>
        <v>29262</v>
      </c>
      <c r="Q55" s="1">
        <v>43944</v>
      </c>
      <c r="R55">
        <v>3354</v>
      </c>
      <c r="S55">
        <v>717</v>
      </c>
      <c r="T55">
        <f>SUM(S$2:S55)</f>
        <v>5532</v>
      </c>
      <c r="U55">
        <f t="shared" si="2"/>
        <v>3924</v>
      </c>
      <c r="V55" s="1">
        <v>43944</v>
      </c>
      <c r="W55">
        <v>77</v>
      </c>
      <c r="X55">
        <v>10</v>
      </c>
      <c r="Y55">
        <f>SUM(X$2:X55)</f>
        <v>118</v>
      </c>
    </row>
    <row r="56" spans="1:25" x14ac:dyDescent="0.35">
      <c r="A56" s="1">
        <f>covid19!A40</f>
        <v>43945</v>
      </c>
      <c r="B56">
        <f>covid19!B40</f>
        <v>31973</v>
      </c>
      <c r="C56">
        <f>covid19!C40</f>
        <v>4445</v>
      </c>
      <c r="D56">
        <f>covid19!D40</f>
        <v>1649</v>
      </c>
      <c r="E56">
        <f>covid19!E40</f>
        <v>107</v>
      </c>
      <c r="F56">
        <f t="shared" si="3"/>
        <v>424</v>
      </c>
      <c r="G56" s="1">
        <v>43945</v>
      </c>
      <c r="H56">
        <v>1264</v>
      </c>
      <c r="I56">
        <v>251</v>
      </c>
      <c r="J56">
        <f>SUM(I$2:I56)</f>
        <v>2172</v>
      </c>
      <c r="K56">
        <f t="shared" si="0"/>
        <v>1649</v>
      </c>
      <c r="L56" s="1">
        <v>43945</v>
      </c>
      <c r="M56">
        <v>17814</v>
      </c>
      <c r="N56">
        <v>1970</v>
      </c>
      <c r="O56">
        <f>SUM(N$2:N56)</f>
        <v>36120</v>
      </c>
      <c r="P56">
        <f t="shared" si="1"/>
        <v>31973</v>
      </c>
      <c r="Q56" s="1">
        <v>43945</v>
      </c>
      <c r="R56">
        <v>3934</v>
      </c>
      <c r="S56">
        <v>465</v>
      </c>
      <c r="T56">
        <f>SUM(S$2:S56)</f>
        <v>5997</v>
      </c>
      <c r="U56">
        <f t="shared" si="2"/>
        <v>4445</v>
      </c>
      <c r="V56" s="1">
        <v>43945</v>
      </c>
      <c r="W56">
        <v>82</v>
      </c>
      <c r="X56">
        <v>5</v>
      </c>
      <c r="Y56">
        <f>SUM(X$2:X56)</f>
        <v>123</v>
      </c>
    </row>
    <row r="57" spans="1:25" x14ac:dyDescent="0.35">
      <c r="A57" s="1">
        <f>covid19!A41</f>
        <v>43946</v>
      </c>
      <c r="B57">
        <f>covid19!B41</f>
        <v>34350</v>
      </c>
      <c r="C57">
        <f>covid19!C41</f>
        <v>5092</v>
      </c>
      <c r="D57">
        <f>covid19!D41</f>
        <v>1772</v>
      </c>
      <c r="E57">
        <f>covid19!E41</f>
        <v>111</v>
      </c>
      <c r="F57">
        <f t="shared" si="3"/>
        <v>497</v>
      </c>
      <c r="G57" s="1">
        <v>43946</v>
      </c>
      <c r="H57">
        <v>1417</v>
      </c>
      <c r="I57">
        <v>129</v>
      </c>
      <c r="J57">
        <f>SUM(I$2:I57)</f>
        <v>2301</v>
      </c>
      <c r="K57">
        <f t="shared" si="0"/>
        <v>1772</v>
      </c>
      <c r="L57" s="1">
        <v>43946</v>
      </c>
      <c r="M57">
        <v>18693</v>
      </c>
      <c r="N57">
        <v>2076</v>
      </c>
      <c r="O57">
        <f>SUM(N$2:N57)</f>
        <v>38196</v>
      </c>
      <c r="P57">
        <f t="shared" si="1"/>
        <v>34350</v>
      </c>
      <c r="Q57" s="1">
        <v>43946</v>
      </c>
      <c r="R57">
        <v>4256</v>
      </c>
      <c r="S57">
        <v>441</v>
      </c>
      <c r="T57">
        <f>SUM(S$2:S57)</f>
        <v>6438</v>
      </c>
      <c r="U57">
        <f t="shared" si="2"/>
        <v>5092</v>
      </c>
      <c r="V57" s="1">
        <v>43946</v>
      </c>
      <c r="W57">
        <v>84</v>
      </c>
      <c r="X57">
        <v>6</v>
      </c>
      <c r="Y57">
        <f>SUM(X$2:X57)</f>
        <v>129</v>
      </c>
    </row>
    <row r="58" spans="1:25" x14ac:dyDescent="0.35">
      <c r="A58" s="1">
        <f>covid19!A42</f>
        <v>43947</v>
      </c>
      <c r="B58">
        <f>covid19!B42</f>
        <v>36090</v>
      </c>
      <c r="C58">
        <f>covid19!C42</f>
        <v>5476</v>
      </c>
      <c r="D58">
        <f>covid19!D42</f>
        <v>1921</v>
      </c>
      <c r="E58">
        <f>covid19!E42</f>
        <v>118</v>
      </c>
      <c r="F58">
        <f t="shared" si="3"/>
        <v>549</v>
      </c>
      <c r="G58" s="1">
        <v>43947</v>
      </c>
      <c r="H58">
        <v>1505</v>
      </c>
      <c r="I58">
        <v>121</v>
      </c>
      <c r="J58">
        <f>SUM(I$2:I58)</f>
        <v>2422</v>
      </c>
      <c r="K58">
        <f t="shared" si="0"/>
        <v>1921</v>
      </c>
      <c r="L58" s="1">
        <v>43947</v>
      </c>
      <c r="M58">
        <v>19764</v>
      </c>
      <c r="N58">
        <v>2105</v>
      </c>
      <c r="O58">
        <f>SUM(N$2:N58)</f>
        <v>40301</v>
      </c>
      <c r="P58">
        <f t="shared" si="1"/>
        <v>36090</v>
      </c>
      <c r="Q58" s="1">
        <v>43947</v>
      </c>
      <c r="R58">
        <v>4520</v>
      </c>
      <c r="S58">
        <v>593</v>
      </c>
      <c r="T58">
        <f>SUM(S$2:S58)</f>
        <v>7031</v>
      </c>
      <c r="U58">
        <f t="shared" si="2"/>
        <v>5476</v>
      </c>
      <c r="V58" s="1">
        <v>43947</v>
      </c>
      <c r="W58">
        <v>86</v>
      </c>
      <c r="X58">
        <v>8</v>
      </c>
      <c r="Y58">
        <f>SUM(X$2:X58)</f>
        <v>137</v>
      </c>
    </row>
    <row r="59" spans="1:25" x14ac:dyDescent="0.35">
      <c r="A59" s="1">
        <f>covid19!A43</f>
        <v>43948</v>
      </c>
      <c r="B59">
        <f>covid19!B43</f>
        <v>38150</v>
      </c>
      <c r="C59">
        <f>covid19!C43</f>
        <v>5868</v>
      </c>
      <c r="D59">
        <f>covid19!D43</f>
        <v>2172</v>
      </c>
      <c r="E59">
        <f>covid19!E43</f>
        <v>127</v>
      </c>
      <c r="F59">
        <f t="shared" si="3"/>
        <v>614</v>
      </c>
      <c r="G59" s="1">
        <v>43948</v>
      </c>
      <c r="H59">
        <v>1600</v>
      </c>
      <c r="I59">
        <v>366</v>
      </c>
      <c r="J59">
        <f>SUM(I$2:I59)</f>
        <v>2788</v>
      </c>
      <c r="K59">
        <f t="shared" si="0"/>
        <v>2172</v>
      </c>
      <c r="L59" s="1">
        <v>43948</v>
      </c>
      <c r="M59">
        <v>20917</v>
      </c>
      <c r="N59">
        <v>2192</v>
      </c>
      <c r="O59">
        <f>SUM(N$2:N59)</f>
        <v>42493</v>
      </c>
      <c r="P59">
        <f t="shared" si="1"/>
        <v>38150</v>
      </c>
      <c r="Q59" s="1">
        <v>43948</v>
      </c>
      <c r="R59">
        <v>4910</v>
      </c>
      <c r="S59">
        <v>667</v>
      </c>
      <c r="T59">
        <f>SUM(S$2:S59)</f>
        <v>7698</v>
      </c>
      <c r="U59">
        <f t="shared" si="2"/>
        <v>5868</v>
      </c>
      <c r="V59" s="1">
        <v>43948</v>
      </c>
      <c r="W59">
        <v>90</v>
      </c>
      <c r="X59">
        <v>10</v>
      </c>
      <c r="Y59">
        <f>SUM(X$2:X59)</f>
        <v>147</v>
      </c>
    </row>
    <row r="60" spans="1:25" x14ac:dyDescent="0.35">
      <c r="A60" s="1">
        <f>covid19!A44</f>
        <v>43949</v>
      </c>
      <c r="B60">
        <f>covid19!B44</f>
        <v>39823</v>
      </c>
      <c r="C60">
        <f>covid19!C44</f>
        <v>6376</v>
      </c>
      <c r="D60">
        <f>covid19!D44</f>
        <v>2301</v>
      </c>
      <c r="E60">
        <f>covid19!E44</f>
        <v>136</v>
      </c>
      <c r="F60">
        <f t="shared" si="3"/>
        <v>699</v>
      </c>
      <c r="G60" s="1">
        <v>43949</v>
      </c>
      <c r="H60">
        <v>1860</v>
      </c>
      <c r="I60">
        <v>263</v>
      </c>
      <c r="J60">
        <f>SUM(I$2:I60)</f>
        <v>3051</v>
      </c>
      <c r="K60">
        <f t="shared" si="0"/>
        <v>2301</v>
      </c>
      <c r="L60" s="1">
        <v>43949</v>
      </c>
      <c r="M60">
        <v>22629</v>
      </c>
      <c r="N60">
        <v>1748</v>
      </c>
      <c r="O60">
        <f>SUM(N$2:N60)</f>
        <v>44241</v>
      </c>
      <c r="P60">
        <f t="shared" si="1"/>
        <v>39823</v>
      </c>
      <c r="Q60" s="1">
        <v>43949</v>
      </c>
      <c r="R60">
        <v>5495</v>
      </c>
      <c r="S60">
        <v>318</v>
      </c>
      <c r="T60">
        <f>SUM(S$2:S60)</f>
        <v>8016</v>
      </c>
      <c r="U60">
        <f t="shared" si="2"/>
        <v>6376</v>
      </c>
      <c r="V60" s="1">
        <v>43949</v>
      </c>
      <c r="W60">
        <v>94</v>
      </c>
      <c r="X60">
        <v>12</v>
      </c>
      <c r="Y60">
        <f>SUM(X$2:X60)</f>
        <v>159</v>
      </c>
    </row>
    <row r="61" spans="1:25" x14ac:dyDescent="0.35">
      <c r="A61" s="1">
        <f>covid19!A45</f>
        <v>43950</v>
      </c>
      <c r="B61">
        <f>covid19!B45</f>
        <v>41337</v>
      </c>
      <c r="C61">
        <f>covid19!C45</f>
        <v>6843</v>
      </c>
      <c r="D61">
        <f>covid19!D45</f>
        <v>2422</v>
      </c>
      <c r="E61">
        <f>covid19!E45</f>
        <v>148</v>
      </c>
      <c r="F61">
        <f t="shared" si="3"/>
        <v>786</v>
      </c>
      <c r="G61" s="1">
        <v>43950</v>
      </c>
      <c r="H61">
        <v>2033</v>
      </c>
      <c r="I61">
        <v>288</v>
      </c>
      <c r="J61">
        <f>SUM(I$2:I61)</f>
        <v>3339</v>
      </c>
      <c r="K61">
        <f t="shared" si="0"/>
        <v>2422</v>
      </c>
      <c r="L61" s="1">
        <v>43950</v>
      </c>
      <c r="M61">
        <v>23882</v>
      </c>
      <c r="N61">
        <v>2953</v>
      </c>
      <c r="O61">
        <f>SUM(N$2:N61)</f>
        <v>47194</v>
      </c>
      <c r="P61">
        <f t="shared" si="1"/>
        <v>41337</v>
      </c>
      <c r="Q61" s="1">
        <v>43950</v>
      </c>
      <c r="R61">
        <v>5730</v>
      </c>
      <c r="S61">
        <v>801</v>
      </c>
      <c r="T61">
        <f>SUM(S$2:S61)</f>
        <v>8817</v>
      </c>
      <c r="U61">
        <f t="shared" si="2"/>
        <v>6843</v>
      </c>
      <c r="V61" s="1">
        <v>43950</v>
      </c>
      <c r="W61">
        <v>103</v>
      </c>
      <c r="X61">
        <v>13</v>
      </c>
      <c r="Y61">
        <f>SUM(X$2:X61)</f>
        <v>172</v>
      </c>
    </row>
    <row r="62" spans="1:25" x14ac:dyDescent="0.35">
      <c r="A62" s="1">
        <f>covid19!A46</f>
        <v>43951</v>
      </c>
      <c r="B62">
        <f>covid19!B46</f>
        <v>42667</v>
      </c>
      <c r="C62">
        <f>covid19!C46</f>
        <v>7145</v>
      </c>
      <c r="D62">
        <f>covid19!D46</f>
        <v>2788</v>
      </c>
      <c r="E62">
        <f>covid19!E46</f>
        <v>162</v>
      </c>
      <c r="F62">
        <f t="shared" si="3"/>
        <v>868</v>
      </c>
      <c r="G62" s="1">
        <v>43951</v>
      </c>
      <c r="H62">
        <v>2240</v>
      </c>
      <c r="I62">
        <v>274</v>
      </c>
      <c r="J62">
        <f>SUM(I$2:I62)</f>
        <v>3613</v>
      </c>
      <c r="K62">
        <f t="shared" si="0"/>
        <v>2788</v>
      </c>
      <c r="L62" s="1">
        <v>43951</v>
      </c>
      <c r="M62">
        <v>25582</v>
      </c>
      <c r="N62">
        <v>2720</v>
      </c>
      <c r="O62">
        <f>SUM(N$2:N62)</f>
        <v>49914</v>
      </c>
      <c r="P62">
        <f t="shared" si="1"/>
        <v>42667</v>
      </c>
      <c r="Q62" s="1">
        <v>43951</v>
      </c>
      <c r="R62">
        <v>6262</v>
      </c>
      <c r="S62">
        <v>517</v>
      </c>
      <c r="T62">
        <f>SUM(S$2:S62)</f>
        <v>9334</v>
      </c>
      <c r="U62">
        <f t="shared" si="2"/>
        <v>7145</v>
      </c>
      <c r="V62" s="1">
        <v>43951</v>
      </c>
      <c r="W62">
        <v>110</v>
      </c>
      <c r="X62">
        <v>9</v>
      </c>
      <c r="Y62">
        <f>SUM(X$2:X62)</f>
        <v>181</v>
      </c>
    </row>
    <row r="63" spans="1:25" x14ac:dyDescent="0.35">
      <c r="A63" s="1">
        <f>covid19!A47</f>
        <v>43952</v>
      </c>
      <c r="B63">
        <f>covid19!B47</f>
        <v>45593</v>
      </c>
      <c r="C63">
        <f>covid19!C47</f>
        <v>7884</v>
      </c>
      <c r="D63">
        <f>covid19!D47</f>
        <v>3051</v>
      </c>
      <c r="E63">
        <f>covid19!E47</f>
        <v>170</v>
      </c>
      <c r="F63">
        <f t="shared" si="3"/>
        <v>946</v>
      </c>
      <c r="G63" s="1">
        <v>43952</v>
      </c>
      <c r="H63">
        <v>2431</v>
      </c>
      <c r="I63">
        <v>281</v>
      </c>
      <c r="J63">
        <f>SUM(I$2:I63)</f>
        <v>3894</v>
      </c>
      <c r="K63">
        <f t="shared" si="0"/>
        <v>3051</v>
      </c>
      <c r="L63" s="1">
        <v>43952</v>
      </c>
      <c r="M63">
        <v>27220</v>
      </c>
      <c r="N63">
        <v>3406</v>
      </c>
      <c r="O63">
        <f>SUM(N$2:N63)</f>
        <v>53320</v>
      </c>
      <c r="P63">
        <f t="shared" si="1"/>
        <v>45593</v>
      </c>
      <c r="Q63" s="1">
        <v>43952</v>
      </c>
      <c r="R63">
        <v>6627</v>
      </c>
      <c r="S63">
        <v>597</v>
      </c>
      <c r="T63">
        <f>SUM(S$2:S63)</f>
        <v>9931</v>
      </c>
      <c r="U63">
        <f t="shared" si="2"/>
        <v>7884</v>
      </c>
      <c r="V63" s="1">
        <v>43952</v>
      </c>
      <c r="W63">
        <v>114</v>
      </c>
      <c r="X63">
        <v>11</v>
      </c>
      <c r="Y63">
        <f>SUM(X$2:X63)</f>
        <v>192</v>
      </c>
    </row>
    <row r="64" spans="1:25" x14ac:dyDescent="0.35">
      <c r="A64" s="1">
        <f>covid19!A48</f>
        <v>43953</v>
      </c>
      <c r="B64">
        <f>covid19!B48</f>
        <v>49727</v>
      </c>
      <c r="C64">
        <f>covid19!C48</f>
        <v>8641</v>
      </c>
      <c r="D64">
        <f>covid19!D48</f>
        <v>3339</v>
      </c>
      <c r="E64">
        <f>covid19!E48</f>
        <v>175</v>
      </c>
      <c r="F64">
        <f t="shared" si="3"/>
        <v>1048</v>
      </c>
      <c r="G64" s="1">
        <v>43953</v>
      </c>
      <c r="H64">
        <v>2603</v>
      </c>
      <c r="I64">
        <v>187</v>
      </c>
      <c r="J64">
        <f>SUM(I$2:I64)</f>
        <v>4081</v>
      </c>
      <c r="K64">
        <f t="shared" si="0"/>
        <v>3339</v>
      </c>
      <c r="L64" s="1">
        <v>43953</v>
      </c>
      <c r="M64">
        <v>28857</v>
      </c>
      <c r="N64">
        <v>3099</v>
      </c>
      <c r="O64">
        <f>SUM(N$2:N64)</f>
        <v>56419</v>
      </c>
      <c r="P64">
        <f t="shared" si="1"/>
        <v>49727</v>
      </c>
      <c r="Q64" s="1">
        <v>43953</v>
      </c>
      <c r="R64">
        <v>6763</v>
      </c>
      <c r="S64">
        <v>490</v>
      </c>
      <c r="T64">
        <f>SUM(S$2:S64)</f>
        <v>10421</v>
      </c>
      <c r="U64">
        <f t="shared" si="2"/>
        <v>8641</v>
      </c>
      <c r="V64" s="1">
        <v>43953</v>
      </c>
      <c r="W64">
        <v>117</v>
      </c>
      <c r="X64">
        <v>5</v>
      </c>
      <c r="Y64">
        <f>SUM(X$2:X64)</f>
        <v>197</v>
      </c>
    </row>
    <row r="65" spans="1:25" x14ac:dyDescent="0.35">
      <c r="A65" s="1">
        <f>covid19!A49</f>
        <v>43954</v>
      </c>
      <c r="B65">
        <f>covid19!B49</f>
        <v>53186</v>
      </c>
      <c r="C65">
        <f>covid19!C49</f>
        <v>9169</v>
      </c>
      <c r="D65">
        <f>covid19!D49</f>
        <v>3613</v>
      </c>
      <c r="E65">
        <f>covid19!E49</f>
        <v>184</v>
      </c>
      <c r="F65">
        <f t="shared" si="3"/>
        <v>1145</v>
      </c>
      <c r="G65" s="1">
        <v>43954</v>
      </c>
      <c r="H65">
        <v>2725</v>
      </c>
      <c r="I65">
        <v>93</v>
      </c>
      <c r="J65">
        <f>SUM(I$2:I65)</f>
        <v>4174</v>
      </c>
      <c r="K65">
        <f t="shared" si="0"/>
        <v>3613</v>
      </c>
      <c r="L65" s="1">
        <v>43954</v>
      </c>
      <c r="M65">
        <v>30595</v>
      </c>
      <c r="N65">
        <v>2738</v>
      </c>
      <c r="O65">
        <f>SUM(N$2:N65)</f>
        <v>59157</v>
      </c>
      <c r="P65">
        <f t="shared" si="1"/>
        <v>53186</v>
      </c>
      <c r="Q65" s="1">
        <v>43954</v>
      </c>
      <c r="R65">
        <v>6938</v>
      </c>
      <c r="S65">
        <v>382</v>
      </c>
      <c r="T65">
        <f>SUM(S$2:S65)</f>
        <v>10803</v>
      </c>
      <c r="U65">
        <f t="shared" si="2"/>
        <v>9169</v>
      </c>
      <c r="V65" s="1">
        <v>43954</v>
      </c>
      <c r="W65">
        <v>117</v>
      </c>
      <c r="X65">
        <v>15</v>
      </c>
      <c r="Y65">
        <f>SUM(X$2:X65)</f>
        <v>212</v>
      </c>
    </row>
    <row r="66" spans="1:25" x14ac:dyDescent="0.35">
      <c r="A66" s="1">
        <f>covid19!A50</f>
        <v>43955</v>
      </c>
      <c r="B66">
        <f>covid19!B50</f>
        <v>57161</v>
      </c>
      <c r="C66">
        <f>covid19!C50</f>
        <v>9703</v>
      </c>
      <c r="D66">
        <f>covid19!D50</f>
        <v>3894</v>
      </c>
      <c r="E66">
        <f>covid19!E50</f>
        <v>188</v>
      </c>
      <c r="F66">
        <f t="shared" si="3"/>
        <v>1270</v>
      </c>
      <c r="G66" s="1">
        <v>43955</v>
      </c>
      <c r="H66">
        <v>2779</v>
      </c>
      <c r="I66">
        <v>351</v>
      </c>
      <c r="J66">
        <f>SUM(I$2:I66)</f>
        <v>4525</v>
      </c>
      <c r="K66">
        <f t="shared" si="0"/>
        <v>3894</v>
      </c>
      <c r="L66" s="1">
        <v>43955</v>
      </c>
      <c r="M66">
        <v>31545</v>
      </c>
      <c r="N66">
        <v>2484</v>
      </c>
      <c r="O66">
        <f>SUM(N$2:N66)</f>
        <v>61641</v>
      </c>
      <c r="P66">
        <f t="shared" si="1"/>
        <v>57161</v>
      </c>
      <c r="Q66" s="1">
        <v>43955</v>
      </c>
      <c r="R66">
        <v>6832</v>
      </c>
      <c r="S66">
        <v>310</v>
      </c>
      <c r="T66">
        <f>SUM(S$2:S66)</f>
        <v>11113</v>
      </c>
      <c r="U66">
        <f t="shared" si="2"/>
        <v>9703</v>
      </c>
      <c r="V66" s="1">
        <v>43955</v>
      </c>
      <c r="W66">
        <v>124</v>
      </c>
      <c r="X66">
        <v>17</v>
      </c>
      <c r="Y66">
        <f>SUM(X$2:X66)</f>
        <v>229</v>
      </c>
    </row>
    <row r="67" spans="1:25" x14ac:dyDescent="0.35">
      <c r="A67" s="1">
        <f>covid19!A51</f>
        <v>43956</v>
      </c>
      <c r="B67">
        <f>covid19!B51</f>
        <v>60569</v>
      </c>
      <c r="C67">
        <f>covid19!C51</f>
        <v>10111</v>
      </c>
      <c r="D67">
        <f>covid19!D51</f>
        <v>4081</v>
      </c>
      <c r="E67">
        <f>covid19!E51</f>
        <v>207</v>
      </c>
      <c r="F67">
        <f t="shared" si="3"/>
        <v>1388</v>
      </c>
      <c r="G67" s="1">
        <v>43956</v>
      </c>
      <c r="H67">
        <v>2974</v>
      </c>
      <c r="I67">
        <v>260</v>
      </c>
      <c r="J67">
        <f>SUM(I$2:I67)</f>
        <v>4785</v>
      </c>
      <c r="K67">
        <f t="shared" ref="K67:K124" si="4">D67</f>
        <v>4081</v>
      </c>
      <c r="L67" s="1">
        <v>43956</v>
      </c>
      <c r="M67">
        <v>33477</v>
      </c>
      <c r="N67">
        <v>2386</v>
      </c>
      <c r="O67">
        <f>SUM(N$2:N67)</f>
        <v>64027</v>
      </c>
      <c r="P67">
        <f t="shared" ref="P67:P124" si="5">B67</f>
        <v>60569</v>
      </c>
      <c r="Q67" s="1">
        <v>43956</v>
      </c>
      <c r="R67">
        <v>7039</v>
      </c>
      <c r="S67">
        <v>332</v>
      </c>
      <c r="T67">
        <f>SUM(S$2:S67)</f>
        <v>11445</v>
      </c>
      <c r="U67">
        <f t="shared" ref="U67:U124" si="6">C67</f>
        <v>10111</v>
      </c>
      <c r="V67" s="1">
        <v>43956</v>
      </c>
      <c r="W67">
        <v>134</v>
      </c>
      <c r="X67">
        <v>10</v>
      </c>
      <c r="Y67">
        <f>SUM(X$2:X67)</f>
        <v>239</v>
      </c>
    </row>
    <row r="68" spans="1:25" x14ac:dyDescent="0.35">
      <c r="A68" s="1">
        <f>covid19!A52</f>
        <v>43957</v>
      </c>
      <c r="B68">
        <f>covid19!B52</f>
        <v>63171</v>
      </c>
      <c r="C68">
        <f>covid19!C52</f>
        <v>10404</v>
      </c>
      <c r="D68">
        <f>covid19!D52</f>
        <v>4174</v>
      </c>
      <c r="E68">
        <f>covid19!E52</f>
        <v>219</v>
      </c>
      <c r="F68">
        <f t="shared" si="3"/>
        <v>1510</v>
      </c>
      <c r="G68" s="1">
        <v>43957</v>
      </c>
      <c r="H68">
        <v>3136</v>
      </c>
      <c r="I68">
        <v>317</v>
      </c>
      <c r="J68">
        <f>SUM(I$2:I68)</f>
        <v>5102</v>
      </c>
      <c r="K68">
        <f t="shared" si="4"/>
        <v>4174</v>
      </c>
      <c r="L68" s="1">
        <v>43957</v>
      </c>
      <c r="M68">
        <v>34977</v>
      </c>
      <c r="N68">
        <v>2633</v>
      </c>
      <c r="O68">
        <f>SUM(N$2:N68)</f>
        <v>66660</v>
      </c>
      <c r="P68">
        <f t="shared" si="5"/>
        <v>63171</v>
      </c>
      <c r="Q68" s="1">
        <v>43957</v>
      </c>
      <c r="R68">
        <v>7201</v>
      </c>
      <c r="S68">
        <v>399</v>
      </c>
      <c r="T68">
        <f>SUM(S$2:S68)</f>
        <v>11844</v>
      </c>
      <c r="U68">
        <f t="shared" si="6"/>
        <v>10404</v>
      </c>
      <c r="V68" s="1">
        <v>43957</v>
      </c>
      <c r="W68">
        <v>138</v>
      </c>
      <c r="X68">
        <v>9</v>
      </c>
      <c r="Y68">
        <f>SUM(X$2:X68)</f>
        <v>248</v>
      </c>
    </row>
    <row r="69" spans="1:25" x14ac:dyDescent="0.35">
      <c r="A69" s="1">
        <f>covid19!A53</f>
        <v>43958</v>
      </c>
      <c r="B69">
        <f>covid19!B53</f>
        <v>66427</v>
      </c>
      <c r="C69">
        <f>covid19!C53</f>
        <v>11059</v>
      </c>
      <c r="D69">
        <f>covid19!D53</f>
        <v>4525</v>
      </c>
      <c r="E69">
        <f>covid19!E53</f>
        <v>231</v>
      </c>
      <c r="F69">
        <f t="shared" si="3"/>
        <v>1587</v>
      </c>
      <c r="G69" s="1">
        <v>43958</v>
      </c>
      <c r="H69">
        <v>3330</v>
      </c>
      <c r="I69">
        <v>394</v>
      </c>
      <c r="J69">
        <f>SUM(I$2:I69)</f>
        <v>5496</v>
      </c>
      <c r="K69">
        <f t="shared" si="4"/>
        <v>4525</v>
      </c>
      <c r="L69" s="1">
        <v>43958</v>
      </c>
      <c r="M69">
        <v>34946</v>
      </c>
      <c r="N69">
        <v>3773</v>
      </c>
      <c r="O69">
        <f>SUM(N$2:N69)</f>
        <v>70433</v>
      </c>
      <c r="P69">
        <f t="shared" si="5"/>
        <v>66427</v>
      </c>
      <c r="Q69" s="1">
        <v>43958</v>
      </c>
      <c r="R69">
        <v>7029</v>
      </c>
      <c r="S69">
        <v>445</v>
      </c>
      <c r="T69">
        <f>SUM(S$2:S69)</f>
        <v>12289</v>
      </c>
      <c r="U69">
        <f t="shared" si="6"/>
        <v>11059</v>
      </c>
      <c r="V69" s="1">
        <v>43958</v>
      </c>
      <c r="W69">
        <v>140</v>
      </c>
      <c r="X69">
        <v>13</v>
      </c>
      <c r="Y69">
        <f>SUM(X$2:X69)</f>
        <v>261</v>
      </c>
    </row>
    <row r="70" spans="1:25" x14ac:dyDescent="0.35">
      <c r="A70" s="1">
        <f>covid19!A54</f>
        <v>43959</v>
      </c>
      <c r="B70">
        <f>covid19!B54</f>
        <v>70261</v>
      </c>
      <c r="C70">
        <f>covid19!C54</f>
        <v>11457</v>
      </c>
      <c r="D70">
        <f>covid19!D54</f>
        <v>4785</v>
      </c>
      <c r="E70">
        <f>covid19!E54</f>
        <v>243</v>
      </c>
      <c r="F70">
        <f t="shared" si="3"/>
        <v>1710</v>
      </c>
      <c r="G70" s="1">
        <v>43959</v>
      </c>
      <c r="H70">
        <v>3575</v>
      </c>
      <c r="I70">
        <v>404</v>
      </c>
      <c r="J70">
        <f>SUM(I$2:I70)</f>
        <v>5900</v>
      </c>
      <c r="K70">
        <f t="shared" si="4"/>
        <v>4785</v>
      </c>
      <c r="L70" s="1">
        <v>43959</v>
      </c>
      <c r="M70">
        <v>36283</v>
      </c>
      <c r="N70">
        <v>1208</v>
      </c>
      <c r="O70">
        <f>SUM(N$2:N70)</f>
        <v>71641</v>
      </c>
      <c r="P70">
        <f t="shared" si="5"/>
        <v>70261</v>
      </c>
      <c r="Q70" s="1">
        <v>43959</v>
      </c>
      <c r="R70">
        <v>6757</v>
      </c>
      <c r="S70">
        <v>202</v>
      </c>
      <c r="T70">
        <f>SUM(S$2:S70)</f>
        <v>12491</v>
      </c>
      <c r="U70">
        <f t="shared" si="6"/>
        <v>11457</v>
      </c>
      <c r="V70" s="1">
        <v>43959</v>
      </c>
      <c r="W70">
        <v>143</v>
      </c>
      <c r="X70">
        <v>11</v>
      </c>
      <c r="Y70">
        <f>SUM(X$2:X70)</f>
        <v>272</v>
      </c>
    </row>
    <row r="71" spans="1:25" x14ac:dyDescent="0.35">
      <c r="A71" s="1">
        <f>covid19!A55</f>
        <v>43960</v>
      </c>
      <c r="B71">
        <f>covid19!B55</f>
        <v>71476</v>
      </c>
      <c r="C71">
        <f>covid19!C55</f>
        <v>11671</v>
      </c>
      <c r="D71">
        <f>covid19!D55</f>
        <v>5102</v>
      </c>
      <c r="E71">
        <f>covid19!E55</f>
        <v>252</v>
      </c>
      <c r="F71">
        <f t="shared" si="3"/>
        <v>1899</v>
      </c>
      <c r="G71" s="1">
        <v>43960</v>
      </c>
      <c r="H71">
        <v>3728</v>
      </c>
      <c r="I71">
        <v>146</v>
      </c>
      <c r="J71">
        <f>SUM(I$2:I71)</f>
        <v>6046</v>
      </c>
      <c r="K71">
        <f t="shared" si="4"/>
        <v>5102</v>
      </c>
      <c r="L71" s="1">
        <v>43960</v>
      </c>
      <c r="M71">
        <v>35521</v>
      </c>
      <c r="N71">
        <v>2684</v>
      </c>
      <c r="O71">
        <f>SUM(N$2:N71)</f>
        <v>74325</v>
      </c>
      <c r="P71">
        <f t="shared" si="5"/>
        <v>71476</v>
      </c>
      <c r="Q71" s="1">
        <v>43960</v>
      </c>
      <c r="R71">
        <v>6494</v>
      </c>
      <c r="S71">
        <v>330</v>
      </c>
      <c r="T71">
        <f>SUM(S$2:S71)</f>
        <v>12821</v>
      </c>
      <c r="U71">
        <f t="shared" si="6"/>
        <v>11671</v>
      </c>
      <c r="V71" s="1">
        <v>43960</v>
      </c>
      <c r="W71">
        <v>149</v>
      </c>
      <c r="X71">
        <v>13</v>
      </c>
      <c r="Y71">
        <f>SUM(X$2:X71)</f>
        <v>285</v>
      </c>
    </row>
    <row r="72" spans="1:25" x14ac:dyDescent="0.35">
      <c r="A72" s="1">
        <f>covid19!A56</f>
        <v>43961</v>
      </c>
      <c r="B72">
        <f>covid19!B56</f>
        <v>74174</v>
      </c>
      <c r="C72">
        <f>covid19!C56</f>
        <v>11959</v>
      </c>
      <c r="D72">
        <f>covid19!D56</f>
        <v>5496</v>
      </c>
      <c r="E72">
        <f>covid19!E56</f>
        <v>265</v>
      </c>
      <c r="F72">
        <f t="shared" si="3"/>
        <v>1995</v>
      </c>
      <c r="G72" s="1">
        <v>43961</v>
      </c>
      <c r="H72">
        <v>3745</v>
      </c>
      <c r="I72">
        <v>120</v>
      </c>
      <c r="J72">
        <f>SUM(I$2:I72)</f>
        <v>6166</v>
      </c>
      <c r="K72">
        <f t="shared" si="4"/>
        <v>5496</v>
      </c>
      <c r="L72" s="1">
        <v>43961</v>
      </c>
      <c r="M72">
        <v>36129</v>
      </c>
      <c r="N72">
        <v>3610</v>
      </c>
      <c r="O72">
        <f>SUM(N$2:N72)</f>
        <v>77935</v>
      </c>
      <c r="P72">
        <f t="shared" si="5"/>
        <v>74174</v>
      </c>
      <c r="Q72" s="1">
        <v>43961</v>
      </c>
      <c r="R72">
        <v>6383</v>
      </c>
      <c r="S72">
        <v>439</v>
      </c>
      <c r="T72">
        <f>SUM(S$2:S72)</f>
        <v>13260</v>
      </c>
      <c r="U72">
        <f t="shared" si="6"/>
        <v>11959</v>
      </c>
      <c r="V72" s="1">
        <v>43961</v>
      </c>
      <c r="W72">
        <v>156</v>
      </c>
      <c r="X72">
        <v>18</v>
      </c>
      <c r="Y72">
        <f>SUM(X$2:X72)</f>
        <v>303</v>
      </c>
    </row>
    <row r="73" spans="1:25" x14ac:dyDescent="0.35">
      <c r="A73" s="1">
        <f>covid19!A57</f>
        <v>43962</v>
      </c>
      <c r="B73">
        <f>covid19!B57</f>
        <v>77792</v>
      </c>
      <c r="C73">
        <f>covid19!C57</f>
        <v>12373</v>
      </c>
      <c r="D73">
        <f>covid19!D57</f>
        <v>5900</v>
      </c>
      <c r="E73">
        <f>covid19!E57</f>
        <v>271</v>
      </c>
      <c r="F73">
        <f t="shared" si="3"/>
        <v>2141</v>
      </c>
      <c r="G73" s="1">
        <v>43962</v>
      </c>
      <c r="H73">
        <v>3744</v>
      </c>
      <c r="I73">
        <v>471</v>
      </c>
      <c r="J73">
        <f>SUM(I$2:I73)</f>
        <v>6637</v>
      </c>
      <c r="K73">
        <f t="shared" si="4"/>
        <v>5900</v>
      </c>
      <c r="L73" s="1">
        <v>43962</v>
      </c>
      <c r="M73">
        <v>37634</v>
      </c>
      <c r="N73">
        <v>3450</v>
      </c>
      <c r="O73">
        <f>SUM(N$2:N73)</f>
        <v>81385</v>
      </c>
      <c r="P73">
        <f t="shared" si="5"/>
        <v>77792</v>
      </c>
      <c r="Q73" s="1">
        <v>43962</v>
      </c>
      <c r="R73">
        <v>6229</v>
      </c>
      <c r="S73">
        <v>520</v>
      </c>
      <c r="T73">
        <f>SUM(S$2:S73)</f>
        <v>13780</v>
      </c>
      <c r="U73">
        <f t="shared" si="6"/>
        <v>12373</v>
      </c>
      <c r="V73" s="1">
        <v>43962</v>
      </c>
      <c r="W73">
        <v>166</v>
      </c>
      <c r="X73">
        <v>15</v>
      </c>
      <c r="Y73">
        <f>SUM(X$2:X73)</f>
        <v>318</v>
      </c>
    </row>
    <row r="74" spans="1:25" x14ac:dyDescent="0.35">
      <c r="A74" s="1">
        <f>covid19!A58</f>
        <v>43963</v>
      </c>
      <c r="B74">
        <f>covid19!B58</f>
        <v>81288</v>
      </c>
      <c r="C74">
        <f>covid19!C58</f>
        <v>12912</v>
      </c>
      <c r="D74">
        <f>covid19!D58</f>
        <v>6046</v>
      </c>
      <c r="E74">
        <f>covid19!E58</f>
        <v>289</v>
      </c>
      <c r="F74">
        <f t="shared" ref="F74:F105" si="7">VLOOKUP(A77-28,A:C,3)</f>
        <v>2332</v>
      </c>
      <c r="G74" s="1">
        <v>43963</v>
      </c>
      <c r="H74">
        <v>3849</v>
      </c>
      <c r="I74">
        <v>349</v>
      </c>
      <c r="J74">
        <f>SUM(I$2:I74)</f>
        <v>6986</v>
      </c>
      <c r="K74">
        <f t="shared" si="4"/>
        <v>6046</v>
      </c>
      <c r="L74" s="1">
        <v>43963</v>
      </c>
      <c r="M74">
        <v>38892</v>
      </c>
      <c r="N74">
        <v>4473</v>
      </c>
      <c r="O74">
        <f>SUM(N$2:N74)</f>
        <v>85858</v>
      </c>
      <c r="P74">
        <f t="shared" si="5"/>
        <v>81288</v>
      </c>
      <c r="Q74" s="1">
        <v>43963</v>
      </c>
      <c r="R74">
        <v>6082</v>
      </c>
      <c r="S74">
        <v>396</v>
      </c>
      <c r="T74">
        <f>SUM(S$2:S74)</f>
        <v>14176</v>
      </c>
      <c r="U74">
        <f t="shared" si="6"/>
        <v>12912</v>
      </c>
      <c r="V74" s="1">
        <v>43963</v>
      </c>
      <c r="W74">
        <v>171</v>
      </c>
      <c r="X74">
        <v>13</v>
      </c>
      <c r="Y74">
        <f>SUM(X$2:X74)</f>
        <v>331</v>
      </c>
    </row>
    <row r="75" spans="1:25" x14ac:dyDescent="0.35">
      <c r="A75" s="1">
        <f>covid19!A59</f>
        <v>43964</v>
      </c>
      <c r="B75">
        <f>covid19!B59</f>
        <v>85719</v>
      </c>
      <c r="C75">
        <f>covid19!C59</f>
        <v>13289</v>
      </c>
      <c r="D75">
        <f>covid19!D59</f>
        <v>6166</v>
      </c>
      <c r="E75">
        <f>covid19!E59</f>
        <v>306</v>
      </c>
      <c r="F75">
        <f t="shared" si="7"/>
        <v>2513</v>
      </c>
      <c r="G75" s="1">
        <v>43964</v>
      </c>
      <c r="H75">
        <v>3935</v>
      </c>
      <c r="I75">
        <v>322</v>
      </c>
      <c r="J75">
        <f>SUM(I$2:I75)</f>
        <v>7308</v>
      </c>
      <c r="K75">
        <f t="shared" si="4"/>
        <v>6166</v>
      </c>
      <c r="L75" s="1">
        <v>43964</v>
      </c>
      <c r="M75">
        <v>41617</v>
      </c>
      <c r="N75">
        <v>3560</v>
      </c>
      <c r="O75">
        <f>SUM(N$2:N75)</f>
        <v>89418</v>
      </c>
      <c r="P75">
        <f t="shared" si="5"/>
        <v>85719</v>
      </c>
      <c r="Q75" s="1">
        <v>43964</v>
      </c>
      <c r="R75">
        <v>6160</v>
      </c>
      <c r="S75">
        <v>361</v>
      </c>
      <c r="T75">
        <f>SUM(S$2:S75)</f>
        <v>14537</v>
      </c>
      <c r="U75">
        <f t="shared" si="6"/>
        <v>13289</v>
      </c>
      <c r="V75" s="1">
        <v>43964</v>
      </c>
      <c r="W75">
        <v>172</v>
      </c>
      <c r="X75">
        <v>14</v>
      </c>
      <c r="Y75">
        <f>SUM(X$2:X75)</f>
        <v>345</v>
      </c>
    </row>
    <row r="76" spans="1:25" x14ac:dyDescent="0.35">
      <c r="A76" s="1">
        <f>covid19!A60</f>
        <v>43965</v>
      </c>
      <c r="B76">
        <f>covid19!B60</f>
        <v>89294</v>
      </c>
      <c r="C76">
        <f>covid19!C60</f>
        <v>13675</v>
      </c>
      <c r="D76">
        <f>covid19!D60</f>
        <v>6637</v>
      </c>
      <c r="E76">
        <f>covid19!E60</f>
        <v>318</v>
      </c>
      <c r="F76">
        <f t="shared" si="7"/>
        <v>2902</v>
      </c>
      <c r="G76" s="1">
        <v>43965</v>
      </c>
      <c r="H76">
        <v>3969</v>
      </c>
      <c r="I76">
        <v>383</v>
      </c>
      <c r="J76">
        <f>SUM(I$2:I76)</f>
        <v>7691</v>
      </c>
      <c r="K76">
        <f t="shared" si="4"/>
        <v>6637</v>
      </c>
      <c r="L76" s="1">
        <v>43965</v>
      </c>
      <c r="M76">
        <v>42224</v>
      </c>
      <c r="N76">
        <v>4282</v>
      </c>
      <c r="O76">
        <f>SUM(N$2:N76)</f>
        <v>93700</v>
      </c>
      <c r="P76">
        <f t="shared" si="5"/>
        <v>89294</v>
      </c>
      <c r="Q76" s="1">
        <v>43965</v>
      </c>
      <c r="R76">
        <v>5720</v>
      </c>
      <c r="S76">
        <v>428</v>
      </c>
      <c r="T76">
        <f>SUM(S$2:S76)</f>
        <v>14965</v>
      </c>
      <c r="U76">
        <f t="shared" si="6"/>
        <v>13675</v>
      </c>
      <c r="V76" s="1">
        <v>43965</v>
      </c>
      <c r="W76">
        <v>173</v>
      </c>
      <c r="X76">
        <v>17</v>
      </c>
      <c r="Y76">
        <f>SUM(X$2:X76)</f>
        <v>362</v>
      </c>
    </row>
    <row r="77" spans="1:25" x14ac:dyDescent="0.35">
      <c r="A77" s="1">
        <f>covid19!A61</f>
        <v>43966</v>
      </c>
      <c r="B77">
        <f>covid19!B61</f>
        <v>93556</v>
      </c>
      <c r="C77">
        <f>covid19!C61</f>
        <v>14049</v>
      </c>
      <c r="D77">
        <f>covid19!D61</f>
        <v>6986</v>
      </c>
      <c r="E77">
        <f>covid19!E61</f>
        <v>336</v>
      </c>
      <c r="F77">
        <f t="shared" si="7"/>
        <v>3159</v>
      </c>
      <c r="G77" s="1">
        <v>43966</v>
      </c>
      <c r="H77">
        <v>4078</v>
      </c>
      <c r="I77">
        <v>455</v>
      </c>
      <c r="J77">
        <f>SUM(I$2:I77)</f>
        <v>8146</v>
      </c>
      <c r="K77">
        <f t="shared" si="4"/>
        <v>6986</v>
      </c>
      <c r="L77" s="1">
        <v>43966</v>
      </c>
      <c r="M77">
        <v>43786</v>
      </c>
      <c r="N77">
        <v>2753</v>
      </c>
      <c r="O77">
        <f>SUM(N$2:N77)</f>
        <v>96453</v>
      </c>
      <c r="P77">
        <f t="shared" si="5"/>
        <v>93556</v>
      </c>
      <c r="Q77" s="1">
        <v>43966</v>
      </c>
      <c r="R77">
        <v>5631</v>
      </c>
      <c r="S77">
        <v>262</v>
      </c>
      <c r="T77">
        <f>SUM(S$2:S77)</f>
        <v>15227</v>
      </c>
      <c r="U77">
        <f t="shared" si="6"/>
        <v>14049</v>
      </c>
      <c r="V77" s="1">
        <v>43966</v>
      </c>
      <c r="W77">
        <v>181</v>
      </c>
      <c r="X77">
        <v>6</v>
      </c>
      <c r="Y77">
        <f>SUM(X$2:X77)</f>
        <v>368</v>
      </c>
    </row>
    <row r="78" spans="1:25" x14ac:dyDescent="0.35">
      <c r="A78" s="1">
        <f>covid19!A62</f>
        <v>43967</v>
      </c>
      <c r="B78">
        <f>covid19!B62</f>
        <v>96300</v>
      </c>
      <c r="C78">
        <f>covid19!C62</f>
        <v>14328</v>
      </c>
      <c r="D78">
        <f>covid19!D62</f>
        <v>7308</v>
      </c>
      <c r="E78">
        <f>covid19!E62</f>
        <v>346</v>
      </c>
      <c r="F78">
        <f t="shared" si="7"/>
        <v>3641</v>
      </c>
      <c r="G78" s="1">
        <v>43967</v>
      </c>
      <c r="H78">
        <v>4252</v>
      </c>
      <c r="I78">
        <v>220</v>
      </c>
      <c r="J78">
        <f>SUM(I$2:I78)</f>
        <v>8366</v>
      </c>
      <c r="K78">
        <f t="shared" si="4"/>
        <v>7308</v>
      </c>
      <c r="L78" s="1">
        <v>43967</v>
      </c>
      <c r="M78">
        <v>43133</v>
      </c>
      <c r="N78">
        <v>3921</v>
      </c>
      <c r="O78">
        <f>SUM(N$2:N78)</f>
        <v>100374</v>
      </c>
      <c r="P78">
        <f t="shared" si="5"/>
        <v>96300</v>
      </c>
      <c r="Q78" s="1">
        <v>43967</v>
      </c>
      <c r="R78">
        <v>5296</v>
      </c>
      <c r="S78">
        <v>319</v>
      </c>
      <c r="T78">
        <f>SUM(S$2:S78)</f>
        <v>15546</v>
      </c>
      <c r="U78">
        <f t="shared" si="6"/>
        <v>14328</v>
      </c>
      <c r="V78" s="1">
        <v>43967</v>
      </c>
      <c r="W78">
        <v>176</v>
      </c>
      <c r="X78">
        <v>11</v>
      </c>
      <c r="Y78">
        <f>SUM(X$2:X78)</f>
        <v>379</v>
      </c>
    </row>
    <row r="79" spans="1:25" x14ac:dyDescent="0.35">
      <c r="A79" s="1">
        <f>covid19!A63</f>
        <v>43968</v>
      </c>
      <c r="B79">
        <f>covid19!B63</f>
        <v>100241</v>
      </c>
      <c r="C79">
        <f>covid19!C63</f>
        <v>14651</v>
      </c>
      <c r="D79">
        <f>covid19!D63</f>
        <v>7691</v>
      </c>
      <c r="E79">
        <f>covid19!E63</f>
        <v>351</v>
      </c>
      <c r="F79">
        <f t="shared" si="7"/>
        <v>3748</v>
      </c>
      <c r="G79" s="1">
        <v>43968</v>
      </c>
      <c r="H79">
        <v>4285</v>
      </c>
      <c r="I79">
        <v>153</v>
      </c>
      <c r="J79">
        <f>SUM(I$2:I79)</f>
        <v>8519</v>
      </c>
      <c r="K79">
        <f t="shared" si="4"/>
        <v>7691</v>
      </c>
      <c r="L79" s="1">
        <v>43968</v>
      </c>
      <c r="M79">
        <v>43955</v>
      </c>
      <c r="N79">
        <v>2891</v>
      </c>
      <c r="O79">
        <f>SUM(N$2:N79)</f>
        <v>103265</v>
      </c>
      <c r="P79">
        <f t="shared" si="5"/>
        <v>100241</v>
      </c>
      <c r="Q79" s="1">
        <v>43968</v>
      </c>
      <c r="R79">
        <v>5125</v>
      </c>
      <c r="S79">
        <v>269</v>
      </c>
      <c r="T79">
        <f>SUM(S$2:S79)</f>
        <v>15815</v>
      </c>
      <c r="U79">
        <f t="shared" si="6"/>
        <v>14651</v>
      </c>
      <c r="V79" s="1">
        <v>43968</v>
      </c>
      <c r="W79">
        <v>182</v>
      </c>
      <c r="X79">
        <v>11</v>
      </c>
      <c r="Y79">
        <f>SUM(X$2:X79)</f>
        <v>390</v>
      </c>
    </row>
    <row r="80" spans="1:25" x14ac:dyDescent="0.35">
      <c r="A80" s="1">
        <f>covid19!A64</f>
        <v>43969</v>
      </c>
      <c r="B80">
        <f>covid19!B64</f>
        <v>103148</v>
      </c>
      <c r="C80">
        <f>covid19!C64</f>
        <v>14955</v>
      </c>
      <c r="D80">
        <f>covid19!D64</f>
        <v>8146</v>
      </c>
      <c r="E80">
        <f>covid19!E64</f>
        <v>355</v>
      </c>
      <c r="F80">
        <f t="shared" si="7"/>
        <v>3924</v>
      </c>
      <c r="G80" s="1">
        <v>43969</v>
      </c>
      <c r="H80">
        <v>4345</v>
      </c>
      <c r="I80">
        <v>433</v>
      </c>
      <c r="J80">
        <f>SUM(I$2:I80)</f>
        <v>8952</v>
      </c>
      <c r="K80">
        <f t="shared" si="4"/>
        <v>8146</v>
      </c>
      <c r="L80" s="1">
        <v>43969</v>
      </c>
      <c r="M80">
        <v>44108</v>
      </c>
      <c r="N80">
        <v>3299</v>
      </c>
      <c r="O80">
        <f>SUM(N$2:N80)</f>
        <v>106564</v>
      </c>
      <c r="P80">
        <f t="shared" si="5"/>
        <v>103148</v>
      </c>
      <c r="Q80" s="1">
        <v>43969</v>
      </c>
      <c r="R80">
        <v>5012</v>
      </c>
      <c r="S80">
        <v>276</v>
      </c>
      <c r="T80">
        <f>SUM(S$2:S80)</f>
        <v>16091</v>
      </c>
      <c r="U80">
        <f t="shared" si="6"/>
        <v>14955</v>
      </c>
      <c r="V80" s="1">
        <v>43969</v>
      </c>
      <c r="W80">
        <v>178</v>
      </c>
      <c r="X80">
        <v>16</v>
      </c>
      <c r="Y80">
        <f>SUM(X$2:X80)</f>
        <v>406</v>
      </c>
    </row>
    <row r="81" spans="1:25" x14ac:dyDescent="0.35">
      <c r="A81" s="1">
        <f>covid19!A65</f>
        <v>43970</v>
      </c>
      <c r="B81">
        <f>covid19!B65</f>
        <v>107196</v>
      </c>
      <c r="C81">
        <f>covid19!C65</f>
        <v>15296</v>
      </c>
      <c r="D81">
        <f>covid19!D65</f>
        <v>8366</v>
      </c>
      <c r="E81">
        <f>covid19!E65</f>
        <v>367</v>
      </c>
      <c r="F81">
        <f t="shared" si="7"/>
        <v>4445</v>
      </c>
      <c r="G81" s="1">
        <v>43970</v>
      </c>
      <c r="H81">
        <v>4427</v>
      </c>
      <c r="I81">
        <v>335</v>
      </c>
      <c r="J81">
        <f>SUM(I$2:I81)</f>
        <v>9287</v>
      </c>
      <c r="K81">
        <f t="shared" si="4"/>
        <v>8366</v>
      </c>
      <c r="L81" s="1">
        <v>43970</v>
      </c>
      <c r="M81">
        <v>44923</v>
      </c>
      <c r="N81">
        <v>2863</v>
      </c>
      <c r="O81">
        <f>SUM(N$2:N81)</f>
        <v>109427</v>
      </c>
      <c r="P81">
        <f t="shared" si="5"/>
        <v>107196</v>
      </c>
      <c r="Q81" s="1">
        <v>43970</v>
      </c>
      <c r="R81">
        <v>4978</v>
      </c>
      <c r="S81">
        <v>235</v>
      </c>
      <c r="T81">
        <f>SUM(S$2:S81)</f>
        <v>16326</v>
      </c>
      <c r="U81">
        <f t="shared" si="6"/>
        <v>15296</v>
      </c>
      <c r="V81" s="1">
        <v>43970</v>
      </c>
      <c r="W81">
        <v>177</v>
      </c>
      <c r="X81">
        <v>17</v>
      </c>
      <c r="Y81">
        <f>SUM(X$2:X81)</f>
        <v>423</v>
      </c>
    </row>
    <row r="82" spans="1:25" x14ac:dyDescent="0.35">
      <c r="A82" s="1">
        <f>covid19!A66</f>
        <v>43971</v>
      </c>
      <c r="B82">
        <f>covid19!B66</f>
        <v>110213</v>
      </c>
      <c r="C82">
        <f>covid19!C66</f>
        <v>15534</v>
      </c>
      <c r="D82">
        <f>covid19!D66</f>
        <v>8519</v>
      </c>
      <c r="E82">
        <f>covid19!E66</f>
        <v>383</v>
      </c>
      <c r="F82">
        <f t="shared" si="7"/>
        <v>5092</v>
      </c>
      <c r="G82" s="1">
        <v>43971</v>
      </c>
      <c r="H82">
        <v>4502</v>
      </c>
      <c r="I82">
        <v>282</v>
      </c>
      <c r="J82">
        <f>SUM(I$2:I82)</f>
        <v>9569</v>
      </c>
      <c r="K82">
        <f t="shared" si="4"/>
        <v>8519</v>
      </c>
      <c r="L82" s="1">
        <v>43971</v>
      </c>
      <c r="M82">
        <v>45400</v>
      </c>
      <c r="N82">
        <v>4633</v>
      </c>
      <c r="O82">
        <f>SUM(N$2:N82)</f>
        <v>114060</v>
      </c>
      <c r="P82">
        <f t="shared" si="5"/>
        <v>110213</v>
      </c>
      <c r="Q82" s="1">
        <v>43971</v>
      </c>
      <c r="R82">
        <v>4881</v>
      </c>
      <c r="S82">
        <v>383</v>
      </c>
      <c r="T82">
        <f>SUM(S$2:S82)</f>
        <v>16709</v>
      </c>
      <c r="U82">
        <f t="shared" si="6"/>
        <v>15534</v>
      </c>
      <c r="V82" s="1">
        <v>43971</v>
      </c>
      <c r="W82">
        <v>184</v>
      </c>
      <c r="X82">
        <v>12</v>
      </c>
      <c r="Y82">
        <f>SUM(X$2:X82)</f>
        <v>435</v>
      </c>
    </row>
    <row r="83" spans="1:25" x14ac:dyDescent="0.35">
      <c r="A83" s="1">
        <f>covid19!A67</f>
        <v>43972</v>
      </c>
      <c r="B83">
        <f>covid19!B67</f>
        <v>115031</v>
      </c>
      <c r="C83">
        <f>covid19!C67</f>
        <v>15954</v>
      </c>
      <c r="D83">
        <f>covid19!D67</f>
        <v>8952</v>
      </c>
      <c r="E83">
        <f>covid19!E67</f>
        <v>403</v>
      </c>
      <c r="F83" t="e">
        <f t="shared" si="7"/>
        <v>#REF!</v>
      </c>
      <c r="G83" s="1">
        <v>43972</v>
      </c>
      <c r="H83">
        <v>4467</v>
      </c>
      <c r="I83">
        <v>364</v>
      </c>
      <c r="J83">
        <f>SUM(I$2:I83)</f>
        <v>9933</v>
      </c>
      <c r="K83">
        <f t="shared" si="4"/>
        <v>8952</v>
      </c>
      <c r="L83" s="1">
        <v>43972</v>
      </c>
      <c r="M83">
        <v>47400</v>
      </c>
      <c r="N83">
        <v>4562</v>
      </c>
      <c r="O83">
        <f>SUM(N$2:N83)</f>
        <v>118622</v>
      </c>
      <c r="P83">
        <f t="shared" si="5"/>
        <v>115031</v>
      </c>
      <c r="Q83" s="1">
        <v>43972</v>
      </c>
      <c r="R83">
        <v>4865</v>
      </c>
      <c r="S83">
        <v>424</v>
      </c>
      <c r="T83">
        <f>SUM(S$2:S83)</f>
        <v>17133</v>
      </c>
      <c r="U83">
        <f t="shared" si="6"/>
        <v>15954</v>
      </c>
      <c r="V83" s="1">
        <v>43972</v>
      </c>
      <c r="W83">
        <v>187</v>
      </c>
      <c r="X83">
        <v>10</v>
      </c>
      <c r="Y83">
        <f>SUM(X$2:X83)</f>
        <v>445</v>
      </c>
    </row>
    <row r="84" spans="1:25" x14ac:dyDescent="0.35">
      <c r="A84" s="1">
        <f>covid19!A68</f>
        <v>43973</v>
      </c>
      <c r="B84">
        <f>covid19!B68</f>
        <v>119469</v>
      </c>
      <c r="C84">
        <f>covid19!C68</f>
        <v>16415</v>
      </c>
      <c r="D84">
        <f>covid19!D68</f>
        <v>9287</v>
      </c>
      <c r="E84">
        <f>covid19!E68</f>
        <v>419</v>
      </c>
      <c r="F84">
        <f t="shared" si="7"/>
        <v>5476</v>
      </c>
      <c r="G84" s="1">
        <v>43973</v>
      </c>
      <c r="H84">
        <v>4437</v>
      </c>
      <c r="I84">
        <v>405</v>
      </c>
      <c r="J84">
        <f>SUM(I$2:I84)</f>
        <v>10338</v>
      </c>
      <c r="K84">
        <f t="shared" si="4"/>
        <v>9287</v>
      </c>
      <c r="L84" s="1">
        <v>43973</v>
      </c>
      <c r="M84">
        <v>48189</v>
      </c>
      <c r="N84">
        <v>4788</v>
      </c>
      <c r="O84">
        <f>SUM(N$2:N84)</f>
        <v>123410</v>
      </c>
      <c r="P84">
        <f t="shared" si="5"/>
        <v>119469</v>
      </c>
      <c r="Q84" s="1">
        <v>43973</v>
      </c>
      <c r="R84">
        <v>4844</v>
      </c>
      <c r="S84">
        <v>481</v>
      </c>
      <c r="T84">
        <f>SUM(S$2:S84)</f>
        <v>17614</v>
      </c>
      <c r="U84">
        <f t="shared" si="6"/>
        <v>16415</v>
      </c>
      <c r="V84" s="1">
        <v>43973</v>
      </c>
      <c r="W84">
        <v>184</v>
      </c>
      <c r="X84">
        <v>19</v>
      </c>
      <c r="Y84">
        <f>SUM(X$2:X84)</f>
        <v>464</v>
      </c>
    </row>
    <row r="85" spans="1:25" x14ac:dyDescent="0.35">
      <c r="A85" s="1">
        <f>covid19!A69</f>
        <v>43974</v>
      </c>
      <c r="B85">
        <f>covid19!B69</f>
        <v>122990</v>
      </c>
      <c r="C85">
        <f>covid19!C69</f>
        <v>16767</v>
      </c>
      <c r="D85">
        <f>covid19!D69</f>
        <v>9569</v>
      </c>
      <c r="E85">
        <f>covid19!E69</f>
        <v>444</v>
      </c>
      <c r="F85">
        <f t="shared" si="7"/>
        <v>5868</v>
      </c>
      <c r="G85" s="1">
        <v>43974</v>
      </c>
      <c r="H85">
        <v>4438</v>
      </c>
      <c r="I85">
        <v>180</v>
      </c>
      <c r="J85">
        <f>SUM(I$2:I85)</f>
        <v>10518</v>
      </c>
      <c r="K85">
        <f t="shared" si="4"/>
        <v>9569</v>
      </c>
      <c r="L85" s="1">
        <v>43974</v>
      </c>
      <c r="M85">
        <v>51769</v>
      </c>
      <c r="N85">
        <v>3099</v>
      </c>
      <c r="O85">
        <f>SUM(N$2:N85)</f>
        <v>126509</v>
      </c>
      <c r="P85">
        <f t="shared" si="5"/>
        <v>122990</v>
      </c>
      <c r="Q85" s="1">
        <v>43974</v>
      </c>
      <c r="R85">
        <v>5123</v>
      </c>
      <c r="S85">
        <v>285</v>
      </c>
      <c r="T85">
        <f>SUM(S$2:S85)</f>
        <v>17899</v>
      </c>
      <c r="U85">
        <f t="shared" si="6"/>
        <v>16767</v>
      </c>
      <c r="V85" s="1">
        <v>43974</v>
      </c>
      <c r="W85">
        <v>192</v>
      </c>
      <c r="X85">
        <v>8</v>
      </c>
      <c r="Y85">
        <f>SUM(X$2:X85)</f>
        <v>472</v>
      </c>
    </row>
    <row r="86" spans="1:25" x14ac:dyDescent="0.35">
      <c r="A86" s="1" t="e">
        <f>covid19!#REF!</f>
        <v>#REF!</v>
      </c>
      <c r="B86" t="e">
        <f>covid19!#REF!</f>
        <v>#REF!</v>
      </c>
      <c r="C86" t="e">
        <f>covid19!#REF!</f>
        <v>#REF!</v>
      </c>
      <c r="D86" t="e">
        <f>covid19!#REF!</f>
        <v>#REF!</v>
      </c>
      <c r="E86" t="e">
        <f>covid19!#REF!</f>
        <v>#REF!</v>
      </c>
      <c r="F86">
        <f t="shared" si="7"/>
        <v>6376</v>
      </c>
      <c r="G86" s="1">
        <v>43975</v>
      </c>
      <c r="H86">
        <v>4472</v>
      </c>
      <c r="I86">
        <v>161</v>
      </c>
      <c r="J86">
        <f>SUM(I$2:I86)</f>
        <v>10679</v>
      </c>
      <c r="K86" t="e">
        <f t="shared" si="4"/>
        <v>#REF!</v>
      </c>
      <c r="L86" s="1">
        <v>43975</v>
      </c>
      <c r="M86">
        <v>52184</v>
      </c>
      <c r="N86">
        <v>4943</v>
      </c>
      <c r="O86">
        <f>SUM(N$2:N86)</f>
        <v>131452</v>
      </c>
      <c r="P86" t="e">
        <f t="shared" si="5"/>
        <v>#REF!</v>
      </c>
      <c r="Q86" s="1">
        <v>43975</v>
      </c>
      <c r="R86">
        <v>5078</v>
      </c>
      <c r="S86">
        <v>390</v>
      </c>
      <c r="T86">
        <f>SUM(S$2:S86)</f>
        <v>18289</v>
      </c>
      <c r="U86" t="e">
        <f t="shared" si="6"/>
        <v>#REF!</v>
      </c>
      <c r="V86" s="1">
        <v>43975</v>
      </c>
      <c r="W86">
        <v>187</v>
      </c>
      <c r="X86">
        <v>19</v>
      </c>
      <c r="Y86">
        <f>SUM(X$2:X86)</f>
        <v>491</v>
      </c>
    </row>
    <row r="87" spans="1:25" x14ac:dyDescent="0.35">
      <c r="A87" s="1">
        <f>covid19!A70</f>
        <v>43975</v>
      </c>
      <c r="B87">
        <f>covid19!B70</f>
        <v>132352</v>
      </c>
      <c r="C87">
        <f>covid19!C70</f>
        <v>17557</v>
      </c>
      <c r="D87">
        <f>covid19!D70</f>
        <v>10338</v>
      </c>
      <c r="E87">
        <f>covid19!E70</f>
        <v>456</v>
      </c>
      <c r="F87">
        <f t="shared" si="7"/>
        <v>6843</v>
      </c>
      <c r="G87" s="1">
        <v>43976</v>
      </c>
      <c r="H87">
        <v>4513</v>
      </c>
      <c r="I87">
        <v>226</v>
      </c>
      <c r="J87">
        <f>SUM(I$2:I87)</f>
        <v>10905</v>
      </c>
      <c r="K87">
        <f t="shared" si="4"/>
        <v>10338</v>
      </c>
      <c r="L87" s="1">
        <v>43976</v>
      </c>
      <c r="M87">
        <v>53517</v>
      </c>
      <c r="N87">
        <v>2617</v>
      </c>
      <c r="O87">
        <f>SUM(N$2:N87)</f>
        <v>134069</v>
      </c>
      <c r="P87">
        <f t="shared" si="5"/>
        <v>132352</v>
      </c>
      <c r="Q87" s="1">
        <v>43976</v>
      </c>
      <c r="R87">
        <v>5029</v>
      </c>
      <c r="S87">
        <v>172</v>
      </c>
      <c r="T87">
        <f>SUM(S$2:S87)</f>
        <v>18461</v>
      </c>
      <c r="U87">
        <f t="shared" si="6"/>
        <v>17557</v>
      </c>
      <c r="V87" s="1">
        <v>43976</v>
      </c>
      <c r="W87">
        <v>188</v>
      </c>
      <c r="X87">
        <v>10</v>
      </c>
      <c r="Y87">
        <f>SUM(X$2:X87)</f>
        <v>501</v>
      </c>
    </row>
    <row r="88" spans="1:25" x14ac:dyDescent="0.35">
      <c r="A88" s="1">
        <f>covid19!A71</f>
        <v>43976</v>
      </c>
      <c r="B88">
        <f>covid19!B71</f>
        <v>134985</v>
      </c>
      <c r="C88">
        <f>covid19!C71</f>
        <v>17659</v>
      </c>
      <c r="D88">
        <f>covid19!D71</f>
        <v>10518</v>
      </c>
      <c r="E88">
        <f>covid19!E71</f>
        <v>466</v>
      </c>
      <c r="F88">
        <f t="shared" si="7"/>
        <v>7145</v>
      </c>
      <c r="G88" s="1">
        <v>43977</v>
      </c>
      <c r="H88">
        <v>4268</v>
      </c>
      <c r="I88">
        <v>540</v>
      </c>
      <c r="J88">
        <f>SUM(I$2:I88)</f>
        <v>11445</v>
      </c>
      <c r="K88">
        <f t="shared" si="4"/>
        <v>10518</v>
      </c>
      <c r="L88" s="1">
        <v>43977</v>
      </c>
      <c r="M88">
        <v>52684</v>
      </c>
      <c r="N88">
        <v>4396</v>
      </c>
      <c r="O88">
        <f>SUM(N$2:N88)</f>
        <v>138465</v>
      </c>
      <c r="P88">
        <f t="shared" si="5"/>
        <v>134985</v>
      </c>
      <c r="Q88" s="1">
        <v>43977</v>
      </c>
      <c r="R88">
        <v>4681</v>
      </c>
      <c r="S88">
        <v>792</v>
      </c>
      <c r="T88">
        <f>SUM(S$2:S88)</f>
        <v>19253</v>
      </c>
      <c r="U88">
        <f t="shared" si="6"/>
        <v>17659</v>
      </c>
      <c r="V88" s="1">
        <v>43977</v>
      </c>
      <c r="W88">
        <v>183</v>
      </c>
      <c r="X88">
        <v>12</v>
      </c>
      <c r="Y88">
        <f>SUM(X$2:X88)</f>
        <v>513</v>
      </c>
    </row>
    <row r="89" spans="1:25" x14ac:dyDescent="0.35">
      <c r="A89" s="1">
        <f>covid19!A72</f>
        <v>43977</v>
      </c>
      <c r="B89">
        <f>covid19!B72</f>
        <v>139157</v>
      </c>
      <c r="C89">
        <f>covid19!C72</f>
        <v>18273</v>
      </c>
      <c r="D89">
        <f>covid19!D72</f>
        <v>10679</v>
      </c>
      <c r="E89">
        <f>covid19!E72</f>
        <v>488</v>
      </c>
      <c r="F89">
        <f t="shared" si="7"/>
        <v>7884</v>
      </c>
      <c r="G89" s="1">
        <v>43978</v>
      </c>
      <c r="H89">
        <v>4459</v>
      </c>
      <c r="I89">
        <v>427</v>
      </c>
      <c r="J89">
        <f>SUM(I$2:I89)</f>
        <v>11872</v>
      </c>
      <c r="K89">
        <f t="shared" si="4"/>
        <v>10679</v>
      </c>
      <c r="L89" s="1">
        <v>43978</v>
      </c>
      <c r="M89">
        <v>52607</v>
      </c>
      <c r="N89">
        <v>3166</v>
      </c>
      <c r="O89">
        <f>SUM(N$2:N89)</f>
        <v>141631</v>
      </c>
      <c r="P89">
        <f t="shared" si="5"/>
        <v>139157</v>
      </c>
      <c r="Q89" s="1">
        <v>43978</v>
      </c>
      <c r="R89">
        <v>5077</v>
      </c>
      <c r="S89">
        <v>237</v>
      </c>
      <c r="T89">
        <f>SUM(S$2:S89)</f>
        <v>19490</v>
      </c>
      <c r="U89">
        <f t="shared" si="6"/>
        <v>18273</v>
      </c>
      <c r="V89" s="1">
        <v>43978</v>
      </c>
      <c r="W89">
        <v>182</v>
      </c>
      <c r="X89">
        <v>14</v>
      </c>
      <c r="Y89">
        <f>SUM(X$2:X89)</f>
        <v>527</v>
      </c>
    </row>
    <row r="90" spans="1:25" x14ac:dyDescent="0.35">
      <c r="A90" s="1">
        <f>covid19!A73</f>
        <v>43978</v>
      </c>
      <c r="B90">
        <f>covid19!B73</f>
        <v>142321</v>
      </c>
      <c r="C90">
        <f>covid19!C73</f>
        <v>18502</v>
      </c>
      <c r="D90">
        <f>covid19!D73</f>
        <v>10905</v>
      </c>
      <c r="E90">
        <f>covid19!E73</f>
        <v>500</v>
      </c>
      <c r="F90">
        <f t="shared" si="7"/>
        <v>8641</v>
      </c>
      <c r="G90" s="1">
        <v>43979</v>
      </c>
      <c r="H90">
        <v>4564</v>
      </c>
      <c r="I90">
        <v>403</v>
      </c>
      <c r="J90">
        <f>SUM(I$2:I90)</f>
        <v>12275</v>
      </c>
      <c r="K90">
        <f t="shared" si="4"/>
        <v>10905</v>
      </c>
      <c r="L90" s="1">
        <v>43979</v>
      </c>
      <c r="M90">
        <v>52213</v>
      </c>
      <c r="N90">
        <v>3576</v>
      </c>
      <c r="O90">
        <f>SUM(N$2:N90)</f>
        <v>145207</v>
      </c>
      <c r="P90">
        <f t="shared" si="5"/>
        <v>142321</v>
      </c>
      <c r="Q90" s="1">
        <v>43979</v>
      </c>
      <c r="R90">
        <v>4953</v>
      </c>
      <c r="S90">
        <v>229</v>
      </c>
      <c r="T90">
        <f>SUM(S$2:S90)</f>
        <v>19719</v>
      </c>
      <c r="U90">
        <f t="shared" si="6"/>
        <v>18502</v>
      </c>
      <c r="V90" s="1">
        <v>43979</v>
      </c>
      <c r="W90">
        <v>182</v>
      </c>
      <c r="X90">
        <v>11</v>
      </c>
      <c r="Y90">
        <f>SUM(X$2:X90)</f>
        <v>538</v>
      </c>
    </row>
    <row r="91" spans="1:25" x14ac:dyDescent="0.35">
      <c r="A91" s="1">
        <f>covid19!A74</f>
        <v>43979</v>
      </c>
      <c r="B91">
        <f>covid19!B74</f>
        <v>146275</v>
      </c>
      <c r="C91">
        <f>covid19!C74</f>
        <v>18792</v>
      </c>
      <c r="D91">
        <f>covid19!D74</f>
        <v>11445</v>
      </c>
      <c r="E91">
        <f>covid19!E74</f>
        <v>520</v>
      </c>
      <c r="F91">
        <f t="shared" si="7"/>
        <v>9703</v>
      </c>
      <c r="G91" s="1">
        <v>43980</v>
      </c>
      <c r="H91">
        <v>4584</v>
      </c>
      <c r="I91">
        <v>509</v>
      </c>
      <c r="J91">
        <f>SUM(I$2:I91)</f>
        <v>12784</v>
      </c>
      <c r="K91">
        <f t="shared" si="4"/>
        <v>11445</v>
      </c>
      <c r="L91" s="1">
        <v>43980</v>
      </c>
      <c r="M91">
        <v>51507</v>
      </c>
      <c r="N91">
        <v>3772</v>
      </c>
      <c r="O91">
        <f>SUM(N$2:N91)</f>
        <v>148979</v>
      </c>
      <c r="P91">
        <f t="shared" si="5"/>
        <v>146275</v>
      </c>
      <c r="Q91" s="1">
        <v>43980</v>
      </c>
      <c r="R91">
        <v>4754</v>
      </c>
      <c r="S91">
        <v>301</v>
      </c>
      <c r="T91">
        <f>SUM(S$2:S91)</f>
        <v>20020</v>
      </c>
      <c r="U91">
        <f t="shared" si="6"/>
        <v>18792</v>
      </c>
      <c r="V91" s="1">
        <v>43980</v>
      </c>
      <c r="W91">
        <v>176</v>
      </c>
      <c r="X91">
        <v>12</v>
      </c>
      <c r="Y91">
        <f>SUM(X$2:X91)</f>
        <v>550</v>
      </c>
    </row>
    <row r="92" spans="1:25" x14ac:dyDescent="0.35">
      <c r="A92" s="1">
        <f>covid19!A75</f>
        <v>43980</v>
      </c>
      <c r="B92">
        <f>covid19!B75</f>
        <v>150110</v>
      </c>
      <c r="C92">
        <f>covid19!C75</f>
        <v>19135</v>
      </c>
      <c r="D92">
        <f>covid19!D75</f>
        <v>11872</v>
      </c>
      <c r="E92">
        <f>covid19!E75</f>
        <v>527</v>
      </c>
      <c r="F92">
        <f t="shared" si="7"/>
        <v>10111</v>
      </c>
      <c r="G92" s="1">
        <v>43981</v>
      </c>
      <c r="H92">
        <v>4638</v>
      </c>
      <c r="I92">
        <v>241</v>
      </c>
      <c r="J92">
        <f>SUM(I$2:I92)</f>
        <v>13025</v>
      </c>
      <c r="K92">
        <f t="shared" si="4"/>
        <v>11872</v>
      </c>
      <c r="L92" s="1">
        <v>43981</v>
      </c>
      <c r="M92">
        <v>52526</v>
      </c>
      <c r="N92">
        <v>5225</v>
      </c>
      <c r="O92">
        <f>SUM(N$2:N92)</f>
        <v>154204</v>
      </c>
      <c r="P92">
        <f t="shared" si="5"/>
        <v>150110</v>
      </c>
      <c r="Q92" s="1">
        <v>43981</v>
      </c>
      <c r="R92">
        <v>4793</v>
      </c>
      <c r="S92">
        <v>347</v>
      </c>
      <c r="T92">
        <f>SUM(S$2:S92)</f>
        <v>20367</v>
      </c>
      <c r="U92">
        <f t="shared" si="6"/>
        <v>19135</v>
      </c>
      <c r="V92" s="1">
        <v>43981</v>
      </c>
      <c r="W92">
        <v>182</v>
      </c>
      <c r="X92">
        <v>5</v>
      </c>
      <c r="Y92">
        <f>SUM(X$2:X92)</f>
        <v>555</v>
      </c>
    </row>
    <row r="93" spans="1:25" x14ac:dyDescent="0.35">
      <c r="A93" s="1">
        <f>covid19!A76</f>
        <v>43981</v>
      </c>
      <c r="B93">
        <f>covid19!B76</f>
        <v>156713</v>
      </c>
      <c r="C93">
        <f>covid19!C76</f>
        <v>19551</v>
      </c>
      <c r="D93">
        <f>covid19!D76</f>
        <v>12275</v>
      </c>
      <c r="E93">
        <f>covid19!E76</f>
        <v>534</v>
      </c>
      <c r="F93">
        <f t="shared" si="7"/>
        <v>10404</v>
      </c>
      <c r="G93" s="1">
        <v>43982</v>
      </c>
      <c r="H93">
        <v>4659</v>
      </c>
      <c r="I93">
        <v>218</v>
      </c>
      <c r="J93">
        <f>SUM(I$2:I93)</f>
        <v>13243</v>
      </c>
      <c r="K93">
        <f t="shared" si="4"/>
        <v>12275</v>
      </c>
      <c r="L93" s="1">
        <v>43982</v>
      </c>
      <c r="M93">
        <v>53830</v>
      </c>
      <c r="N93">
        <v>4524</v>
      </c>
      <c r="O93">
        <f>SUM(N$2:N93)</f>
        <v>158728</v>
      </c>
      <c r="P93">
        <f t="shared" si="5"/>
        <v>156713</v>
      </c>
      <c r="Q93" s="1">
        <v>43982</v>
      </c>
      <c r="R93">
        <v>4821</v>
      </c>
      <c r="S93">
        <v>266</v>
      </c>
      <c r="T93">
        <f>SUM(S$2:S93)</f>
        <v>20633</v>
      </c>
      <c r="U93">
        <f t="shared" si="6"/>
        <v>19551</v>
      </c>
      <c r="V93" s="1">
        <v>43982</v>
      </c>
      <c r="W93">
        <v>176</v>
      </c>
      <c r="X93">
        <v>11</v>
      </c>
      <c r="Y93">
        <f>SUM(X$2:X93)</f>
        <v>566</v>
      </c>
    </row>
    <row r="94" spans="1:25" x14ac:dyDescent="0.35">
      <c r="A94" s="1">
        <f>covid19!A77</f>
        <v>43983</v>
      </c>
      <c r="B94">
        <f>covid19!B77</f>
        <v>159292</v>
      </c>
      <c r="C94">
        <f>covid19!C77</f>
        <v>19688</v>
      </c>
      <c r="D94">
        <f>covid19!D77</f>
        <v>12784</v>
      </c>
      <c r="E94">
        <f>covid19!E77</f>
        <v>538</v>
      </c>
      <c r="F94">
        <f t="shared" si="7"/>
        <v>11059</v>
      </c>
      <c r="G94" s="1">
        <v>43983</v>
      </c>
      <c r="H94">
        <v>4724</v>
      </c>
      <c r="I94">
        <v>407</v>
      </c>
      <c r="J94">
        <f>SUM(I$2:I94)</f>
        <v>13650</v>
      </c>
      <c r="K94">
        <f t="shared" si="4"/>
        <v>12784</v>
      </c>
      <c r="L94" s="1">
        <v>43983</v>
      </c>
      <c r="M94">
        <v>55463</v>
      </c>
      <c r="N94">
        <v>5045</v>
      </c>
      <c r="O94">
        <f>SUM(N$2:N94)</f>
        <v>163773</v>
      </c>
      <c r="P94">
        <f t="shared" si="5"/>
        <v>159292</v>
      </c>
      <c r="Q94" s="1">
        <v>43983</v>
      </c>
      <c r="R94">
        <v>4818</v>
      </c>
      <c r="S94">
        <v>331</v>
      </c>
      <c r="T94">
        <f>SUM(S$2:S94)</f>
        <v>20964</v>
      </c>
      <c r="U94">
        <f t="shared" si="6"/>
        <v>19688</v>
      </c>
      <c r="V94" s="1">
        <v>43983</v>
      </c>
      <c r="W94">
        <v>176</v>
      </c>
      <c r="X94">
        <v>10</v>
      </c>
      <c r="Y94">
        <f>SUM(X$2:X94)</f>
        <v>576</v>
      </c>
    </row>
    <row r="95" spans="1:25" x14ac:dyDescent="0.35">
      <c r="A95" s="1">
        <f>covid19!A78</f>
        <v>43984</v>
      </c>
      <c r="B95">
        <f>covid19!B78</f>
        <v>163969</v>
      </c>
      <c r="C95">
        <f>covid19!C78</f>
        <v>19956</v>
      </c>
      <c r="D95">
        <f>covid19!D78</f>
        <v>13025</v>
      </c>
      <c r="E95">
        <f>covid19!E78</f>
        <v>560</v>
      </c>
      <c r="F95">
        <f t="shared" si="7"/>
        <v>11457</v>
      </c>
      <c r="G95" s="1">
        <v>43984</v>
      </c>
      <c r="H95">
        <v>4698</v>
      </c>
      <c r="I95">
        <v>377</v>
      </c>
      <c r="J95">
        <f>SUM(I$2:I95)</f>
        <v>14027</v>
      </c>
      <c r="K95">
        <f t="shared" si="4"/>
        <v>13025</v>
      </c>
      <c r="L95" s="1">
        <v>43984</v>
      </c>
      <c r="M95">
        <v>57209</v>
      </c>
      <c r="N95">
        <v>4126</v>
      </c>
      <c r="O95">
        <f>SUM(N$2:N95)</f>
        <v>167899</v>
      </c>
      <c r="P95">
        <f t="shared" si="5"/>
        <v>163969</v>
      </c>
      <c r="Q95" s="1">
        <v>43984</v>
      </c>
      <c r="R95">
        <v>4873</v>
      </c>
      <c r="S95">
        <v>282</v>
      </c>
      <c r="T95">
        <f>SUM(S$2:S95)</f>
        <v>21246</v>
      </c>
      <c r="U95">
        <f t="shared" si="6"/>
        <v>19956</v>
      </c>
      <c r="V95" s="1">
        <v>43984</v>
      </c>
      <c r="W95">
        <v>170</v>
      </c>
      <c r="X95">
        <v>11</v>
      </c>
      <c r="Y95">
        <f>SUM(X$2:X95)</f>
        <v>587</v>
      </c>
    </row>
    <row r="96" spans="1:25" x14ac:dyDescent="0.35">
      <c r="A96" s="1">
        <f>covid19!A79</f>
        <v>43985</v>
      </c>
      <c r="B96">
        <f>covid19!B79</f>
        <v>167701</v>
      </c>
      <c r="C96">
        <f>covid19!C79</f>
        <v>20157</v>
      </c>
      <c r="D96">
        <f>covid19!D79</f>
        <v>13243</v>
      </c>
      <c r="E96">
        <f>covid19!E79</f>
        <v>566</v>
      </c>
      <c r="F96">
        <f t="shared" si="7"/>
        <v>11671</v>
      </c>
      <c r="G96" s="1">
        <v>43985</v>
      </c>
      <c r="H96">
        <v>4740</v>
      </c>
      <c r="I96">
        <v>371</v>
      </c>
      <c r="J96">
        <f>SUM(I$2:I96)</f>
        <v>14398</v>
      </c>
      <c r="K96">
        <f t="shared" si="4"/>
        <v>13243</v>
      </c>
      <c r="L96" s="1">
        <v>43985</v>
      </c>
      <c r="M96">
        <v>58472</v>
      </c>
      <c r="N96">
        <v>3731</v>
      </c>
      <c r="O96">
        <f>SUM(N$2:N96)</f>
        <v>171630</v>
      </c>
      <c r="P96">
        <f t="shared" si="5"/>
        <v>167701</v>
      </c>
      <c r="Q96" s="1">
        <v>43985</v>
      </c>
      <c r="R96">
        <v>4920</v>
      </c>
      <c r="S96">
        <v>222</v>
      </c>
      <c r="T96">
        <f>SUM(S$2:S96)</f>
        <v>21468</v>
      </c>
      <c r="U96">
        <f t="shared" si="6"/>
        <v>20157</v>
      </c>
      <c r="V96" s="1">
        <v>43985</v>
      </c>
      <c r="W96">
        <v>164</v>
      </c>
      <c r="X96">
        <v>10</v>
      </c>
      <c r="Y96">
        <f>SUM(X$2:X96)</f>
        <v>597</v>
      </c>
    </row>
    <row r="97" spans="1:25" x14ac:dyDescent="0.35">
      <c r="A97" s="1">
        <f>covid19!A80</f>
        <v>43986</v>
      </c>
      <c r="B97">
        <f>covid19!B80</f>
        <v>174127</v>
      </c>
      <c r="C97">
        <f>covid19!C80</f>
        <v>20706</v>
      </c>
      <c r="D97">
        <f>covid19!D80</f>
        <v>13650</v>
      </c>
      <c r="E97">
        <f>covid19!E80</f>
        <v>579</v>
      </c>
      <c r="F97">
        <f t="shared" si="7"/>
        <v>11959</v>
      </c>
      <c r="G97" s="1">
        <v>43986</v>
      </c>
      <c r="H97">
        <v>4829</v>
      </c>
      <c r="I97">
        <v>335</v>
      </c>
      <c r="J97">
        <f>SUM(I$2:I97)</f>
        <v>14733</v>
      </c>
      <c r="K97">
        <f t="shared" si="4"/>
        <v>13650</v>
      </c>
      <c r="L97" s="1">
        <v>43986</v>
      </c>
      <c r="M97">
        <v>57570</v>
      </c>
      <c r="N97">
        <v>6959</v>
      </c>
      <c r="O97">
        <f>SUM(N$2:N97)</f>
        <v>178589</v>
      </c>
      <c r="P97">
        <f t="shared" si="5"/>
        <v>174127</v>
      </c>
      <c r="Q97" s="1">
        <v>43986</v>
      </c>
      <c r="R97">
        <v>4759</v>
      </c>
      <c r="S97">
        <v>389</v>
      </c>
      <c r="T97">
        <f>SUM(S$2:S97)</f>
        <v>21857</v>
      </c>
      <c r="U97">
        <f t="shared" si="6"/>
        <v>20706</v>
      </c>
      <c r="V97" s="1">
        <v>43986</v>
      </c>
      <c r="W97">
        <v>162</v>
      </c>
      <c r="X97">
        <v>8</v>
      </c>
      <c r="Y97">
        <f>SUM(X$2:X97)</f>
        <v>605</v>
      </c>
    </row>
    <row r="98" spans="1:25" x14ac:dyDescent="0.35">
      <c r="A98" s="1">
        <f>covid19!A81</f>
        <v>43987</v>
      </c>
      <c r="B98">
        <f>covid19!B81</f>
        <v>179816</v>
      </c>
      <c r="C98">
        <f>covid19!C81</f>
        <v>21096</v>
      </c>
      <c r="D98">
        <f>covid19!D81</f>
        <v>14027</v>
      </c>
      <c r="E98">
        <f>covid19!E81</f>
        <v>591</v>
      </c>
      <c r="F98">
        <f t="shared" si="7"/>
        <v>12373</v>
      </c>
      <c r="G98" s="1">
        <v>43987</v>
      </c>
      <c r="H98">
        <v>4800</v>
      </c>
      <c r="I98">
        <v>432</v>
      </c>
      <c r="J98">
        <f>SUM(I$2:I98)</f>
        <v>15165</v>
      </c>
      <c r="K98">
        <f t="shared" si="4"/>
        <v>14027</v>
      </c>
      <c r="L98" s="1">
        <v>43987</v>
      </c>
      <c r="M98">
        <v>59967</v>
      </c>
      <c r="N98">
        <v>5516</v>
      </c>
      <c r="O98">
        <f>SUM(N$2:N98)</f>
        <v>184105</v>
      </c>
      <c r="P98">
        <f t="shared" si="5"/>
        <v>179816</v>
      </c>
      <c r="Q98" s="1">
        <v>43987</v>
      </c>
      <c r="R98">
        <v>4724</v>
      </c>
      <c r="S98">
        <v>370</v>
      </c>
      <c r="T98">
        <f>SUM(S$2:S98)</f>
        <v>22227</v>
      </c>
      <c r="U98">
        <f t="shared" si="6"/>
        <v>21096</v>
      </c>
      <c r="V98" s="1">
        <v>43987</v>
      </c>
      <c r="W98">
        <v>160</v>
      </c>
      <c r="X98">
        <v>10</v>
      </c>
      <c r="Y98">
        <f>SUM(X$2:X98)</f>
        <v>615</v>
      </c>
    </row>
    <row r="99" spans="1:25" x14ac:dyDescent="0.35">
      <c r="A99" s="1">
        <f>covid19!A82</f>
        <v>43988</v>
      </c>
      <c r="B99">
        <f>covid19!B82</f>
        <v>184554</v>
      </c>
      <c r="C99">
        <f>covid19!C82</f>
        <v>21438</v>
      </c>
      <c r="D99">
        <f>covid19!D82</f>
        <v>14398</v>
      </c>
      <c r="E99">
        <f>covid19!E82</f>
        <v>597</v>
      </c>
      <c r="F99">
        <f t="shared" si="7"/>
        <v>12912</v>
      </c>
      <c r="G99" s="1">
        <v>43988</v>
      </c>
      <c r="H99">
        <v>4827</v>
      </c>
      <c r="I99">
        <v>187</v>
      </c>
      <c r="J99">
        <f>SUM(I$2:I99)</f>
        <v>15352</v>
      </c>
      <c r="K99">
        <f t="shared" si="4"/>
        <v>14398</v>
      </c>
      <c r="L99" s="1">
        <v>43988</v>
      </c>
      <c r="M99">
        <v>60695</v>
      </c>
      <c r="N99">
        <v>2455</v>
      </c>
      <c r="O99">
        <f>SUM(N$2:N99)</f>
        <v>186560</v>
      </c>
      <c r="P99">
        <f t="shared" si="5"/>
        <v>184554</v>
      </c>
      <c r="Q99" s="1">
        <v>43988</v>
      </c>
      <c r="R99">
        <v>4613</v>
      </c>
      <c r="S99">
        <v>122</v>
      </c>
      <c r="T99">
        <f>SUM(S$2:S99)</f>
        <v>22349</v>
      </c>
      <c r="U99">
        <f t="shared" si="6"/>
        <v>21438</v>
      </c>
      <c r="V99" s="1">
        <v>43988</v>
      </c>
      <c r="W99">
        <v>151</v>
      </c>
      <c r="X99">
        <v>8</v>
      </c>
      <c r="Y99">
        <f>SUM(X$2:X99)</f>
        <v>623</v>
      </c>
    </row>
    <row r="100" spans="1:25" x14ac:dyDescent="0.35">
      <c r="A100" s="1">
        <f>covid19!A83</f>
        <v>43989</v>
      </c>
      <c r="B100">
        <f>covid19!B83</f>
        <v>187939</v>
      </c>
      <c r="C100">
        <f>covid19!C83</f>
        <v>21635</v>
      </c>
      <c r="D100">
        <f>covid19!D83</f>
        <v>14733</v>
      </c>
      <c r="E100">
        <f>covid19!E83</f>
        <v>604</v>
      </c>
      <c r="F100">
        <f t="shared" si="7"/>
        <v>13289</v>
      </c>
      <c r="G100" s="1">
        <v>43989</v>
      </c>
      <c r="H100">
        <v>4834</v>
      </c>
      <c r="I100">
        <v>131</v>
      </c>
      <c r="J100">
        <f>SUM(I$2:I100)</f>
        <v>15483</v>
      </c>
      <c r="K100">
        <f t="shared" si="4"/>
        <v>14733</v>
      </c>
      <c r="L100" s="1">
        <v>43989</v>
      </c>
      <c r="M100">
        <v>60051</v>
      </c>
      <c r="N100">
        <v>5015</v>
      </c>
      <c r="O100">
        <f>SUM(N$2:N100)</f>
        <v>191575</v>
      </c>
      <c r="P100">
        <f t="shared" si="5"/>
        <v>187939</v>
      </c>
      <c r="Q100" s="1">
        <v>43989</v>
      </c>
      <c r="R100">
        <v>4450</v>
      </c>
      <c r="S100">
        <v>266</v>
      </c>
      <c r="T100">
        <f>SUM(S$2:S100)</f>
        <v>22615</v>
      </c>
      <c r="U100">
        <f t="shared" si="6"/>
        <v>21635</v>
      </c>
      <c r="V100" s="1">
        <v>43989</v>
      </c>
      <c r="W100">
        <v>151</v>
      </c>
      <c r="X100">
        <v>7</v>
      </c>
      <c r="Y100">
        <f>SUM(X$2:X100)</f>
        <v>630</v>
      </c>
    </row>
    <row r="101" spans="1:25" x14ac:dyDescent="0.35">
      <c r="A101" s="1">
        <f>covid19!A84</f>
        <v>43990</v>
      </c>
      <c r="B101">
        <f>covid19!B84</f>
        <v>192950</v>
      </c>
      <c r="C101">
        <f>covid19!C84</f>
        <v>21919</v>
      </c>
      <c r="D101">
        <f>covid19!D84</f>
        <v>15165</v>
      </c>
      <c r="E101">
        <f>covid19!E84</f>
        <v>606</v>
      </c>
      <c r="F101">
        <f t="shared" si="7"/>
        <v>13675</v>
      </c>
      <c r="G101" s="1">
        <v>43990</v>
      </c>
      <c r="H101">
        <v>4804</v>
      </c>
      <c r="I101">
        <v>423</v>
      </c>
      <c r="J101">
        <f>SUM(I$2:I101)</f>
        <v>15906</v>
      </c>
      <c r="K101">
        <f t="shared" si="4"/>
        <v>15165</v>
      </c>
      <c r="L101" s="1">
        <v>43990</v>
      </c>
      <c r="M101">
        <v>60123</v>
      </c>
      <c r="N101">
        <v>4779</v>
      </c>
      <c r="O101">
        <f>SUM(N$2:N101)</f>
        <v>196354</v>
      </c>
      <c r="P101">
        <f t="shared" si="5"/>
        <v>192950</v>
      </c>
      <c r="Q101" s="1">
        <v>43990</v>
      </c>
      <c r="R101">
        <v>4326</v>
      </c>
      <c r="S101">
        <v>301</v>
      </c>
      <c r="T101">
        <f>SUM(S$2:S101)</f>
        <v>22916</v>
      </c>
      <c r="U101">
        <f t="shared" si="6"/>
        <v>21919</v>
      </c>
      <c r="V101" s="1">
        <v>43990</v>
      </c>
      <c r="W101">
        <v>139</v>
      </c>
      <c r="X101">
        <v>8</v>
      </c>
      <c r="Y101">
        <f>SUM(X$2:X101)</f>
        <v>638</v>
      </c>
    </row>
    <row r="102" spans="1:25" x14ac:dyDescent="0.35">
      <c r="A102" s="1">
        <f>covid19!A85</f>
        <v>43991</v>
      </c>
      <c r="B102">
        <f>covid19!B85</f>
        <v>197340</v>
      </c>
      <c r="C102">
        <f>covid19!C85</f>
        <v>22179</v>
      </c>
      <c r="D102">
        <f>covid19!D85</f>
        <v>15352</v>
      </c>
      <c r="E102">
        <f>covid19!E85</f>
        <v>622</v>
      </c>
      <c r="F102">
        <f t="shared" si="7"/>
        <v>14049</v>
      </c>
      <c r="G102" s="1">
        <v>43991</v>
      </c>
      <c r="H102">
        <v>5001</v>
      </c>
      <c r="I102">
        <v>350</v>
      </c>
      <c r="J102">
        <f>SUM(I$2:I102)</f>
        <v>16256</v>
      </c>
      <c r="K102">
        <f t="shared" si="4"/>
        <v>15352</v>
      </c>
      <c r="L102" s="1">
        <v>43991</v>
      </c>
      <c r="M102">
        <v>62285</v>
      </c>
      <c r="N102">
        <v>5336</v>
      </c>
      <c r="O102">
        <f>SUM(N$2:N102)</f>
        <v>201690</v>
      </c>
      <c r="P102">
        <f t="shared" si="5"/>
        <v>197340</v>
      </c>
      <c r="Q102" s="1">
        <v>43991</v>
      </c>
      <c r="R102">
        <v>4455</v>
      </c>
      <c r="S102">
        <v>305</v>
      </c>
      <c r="T102">
        <f>SUM(S$2:S102)</f>
        <v>23221</v>
      </c>
      <c r="U102">
        <f t="shared" si="6"/>
        <v>22179</v>
      </c>
      <c r="V102" s="1">
        <v>43991</v>
      </c>
      <c r="W102">
        <v>137</v>
      </c>
      <c r="X102">
        <v>4</v>
      </c>
      <c r="Y102">
        <f>SUM(X$2:X102)</f>
        <v>642</v>
      </c>
    </row>
    <row r="103" spans="1:25" x14ac:dyDescent="0.35">
      <c r="A103" s="1">
        <f>covid19!A86</f>
        <v>43992</v>
      </c>
      <c r="B103">
        <f>covid19!B86</f>
        <v>202594</v>
      </c>
      <c r="C103">
        <f>covid19!C86</f>
        <v>22454</v>
      </c>
      <c r="D103">
        <f>covid19!D86</f>
        <v>15483</v>
      </c>
      <c r="E103">
        <f>covid19!E86</f>
        <v>629</v>
      </c>
      <c r="F103">
        <f t="shared" si="7"/>
        <v>14328</v>
      </c>
      <c r="G103" s="1">
        <v>43992</v>
      </c>
      <c r="H103">
        <v>4811</v>
      </c>
      <c r="I103">
        <v>343</v>
      </c>
      <c r="J103">
        <f>SUM(I$2:I103)</f>
        <v>16599</v>
      </c>
      <c r="K103">
        <f t="shared" si="4"/>
        <v>15483</v>
      </c>
      <c r="L103" s="1">
        <v>43992</v>
      </c>
      <c r="M103">
        <v>63225</v>
      </c>
      <c r="N103">
        <v>4380</v>
      </c>
      <c r="O103">
        <f>SUM(N$2:N103)</f>
        <v>206070</v>
      </c>
      <c r="P103">
        <f t="shared" si="5"/>
        <v>202594</v>
      </c>
      <c r="Q103" s="1">
        <v>43992</v>
      </c>
      <c r="R103">
        <v>3968</v>
      </c>
      <c r="S103">
        <v>251</v>
      </c>
      <c r="T103">
        <f>SUM(S$2:S103)</f>
        <v>23472</v>
      </c>
      <c r="U103">
        <f t="shared" si="6"/>
        <v>22454</v>
      </c>
      <c r="V103" s="1">
        <v>43992</v>
      </c>
      <c r="W103">
        <v>129</v>
      </c>
      <c r="X103">
        <v>7</v>
      </c>
      <c r="Y103">
        <f>SUM(X$2:X103)</f>
        <v>649</v>
      </c>
    </row>
    <row r="104" spans="1:25" x14ac:dyDescent="0.35">
      <c r="A104" s="1">
        <f>covid19!A87</f>
        <v>43993</v>
      </c>
      <c r="B104">
        <f>covid19!B87</f>
        <v>207057</v>
      </c>
      <c r="C104">
        <f>covid19!C87</f>
        <v>22785</v>
      </c>
      <c r="D104">
        <f>covid19!D87</f>
        <v>15906</v>
      </c>
      <c r="E104">
        <f>covid19!E87</f>
        <v>638</v>
      </c>
      <c r="F104">
        <f t="shared" si="7"/>
        <v>14651</v>
      </c>
      <c r="G104" s="1">
        <v>43993</v>
      </c>
      <c r="H104">
        <v>4727</v>
      </c>
      <c r="I104">
        <v>314</v>
      </c>
      <c r="J104">
        <f>SUM(I$2:I104)</f>
        <v>16913</v>
      </c>
      <c r="K104">
        <f t="shared" si="4"/>
        <v>15906</v>
      </c>
      <c r="L104" s="1">
        <v>43993</v>
      </c>
      <c r="M104">
        <v>64439</v>
      </c>
      <c r="N104">
        <v>5464</v>
      </c>
      <c r="O104">
        <f>SUM(N$2:N104)</f>
        <v>211534</v>
      </c>
      <c r="P104">
        <f t="shared" si="5"/>
        <v>207057</v>
      </c>
      <c r="Q104" s="1">
        <v>43993</v>
      </c>
      <c r="R104">
        <v>3982</v>
      </c>
      <c r="S104">
        <v>330</v>
      </c>
      <c r="T104">
        <f>SUM(S$2:S104)</f>
        <v>23802</v>
      </c>
      <c r="U104">
        <f t="shared" si="6"/>
        <v>22785</v>
      </c>
      <c r="V104" s="1">
        <v>43993</v>
      </c>
      <c r="W104">
        <v>122</v>
      </c>
      <c r="X104">
        <v>2</v>
      </c>
      <c r="Y104">
        <f>SUM(X$2:X104)</f>
        <v>651</v>
      </c>
    </row>
    <row r="105" spans="1:25" x14ac:dyDescent="0.35">
      <c r="A105" s="1">
        <f>covid19!A88</f>
        <v>43994</v>
      </c>
      <c r="B105">
        <f>covid19!B88</f>
        <v>212827</v>
      </c>
      <c r="C105">
        <f>covid19!C88</f>
        <v>23166</v>
      </c>
      <c r="D105">
        <f>covid19!D88</f>
        <v>16256</v>
      </c>
      <c r="E105">
        <f>covid19!E88</f>
        <v>641</v>
      </c>
      <c r="F105">
        <f t="shared" si="7"/>
        <v>14955</v>
      </c>
      <c r="G105" s="1">
        <v>43994</v>
      </c>
      <c r="H105">
        <v>4638</v>
      </c>
      <c r="I105">
        <v>357</v>
      </c>
      <c r="J105">
        <f>SUM(I$2:I105)</f>
        <v>17270</v>
      </c>
      <c r="K105">
        <f t="shared" si="4"/>
        <v>16256</v>
      </c>
      <c r="L105" s="1">
        <v>43994</v>
      </c>
      <c r="M105">
        <v>66327</v>
      </c>
      <c r="N105">
        <v>5629</v>
      </c>
      <c r="O105">
        <f>SUM(N$2:N105)</f>
        <v>217163</v>
      </c>
      <c r="P105">
        <f t="shared" si="5"/>
        <v>212827</v>
      </c>
      <c r="Q105" s="1">
        <v>43994</v>
      </c>
      <c r="R105">
        <v>4083</v>
      </c>
      <c r="S105">
        <v>312</v>
      </c>
      <c r="T105">
        <f>SUM(S$2:S105)</f>
        <v>24114</v>
      </c>
      <c r="U105">
        <f t="shared" si="6"/>
        <v>23166</v>
      </c>
      <c r="V105" s="1">
        <v>43994</v>
      </c>
      <c r="W105">
        <v>113</v>
      </c>
      <c r="X105">
        <v>5</v>
      </c>
      <c r="Y105">
        <f>SUM(X$2:X105)</f>
        <v>656</v>
      </c>
    </row>
    <row r="106" spans="1:25" x14ac:dyDescent="0.35">
      <c r="A106" s="1">
        <f>covid19!A89</f>
        <v>43995</v>
      </c>
      <c r="B106">
        <f>covid19!B89</f>
        <v>218960</v>
      </c>
      <c r="C106">
        <f>covid19!C89</f>
        <v>23551</v>
      </c>
      <c r="D106">
        <f>covid19!D89</f>
        <v>16599</v>
      </c>
      <c r="E106">
        <f>covid19!E89</f>
        <v>650</v>
      </c>
      <c r="F106">
        <f t="shared" ref="F106:F120" si="8">VLOOKUP(A109-28,A:C,3)</f>
        <v>15296</v>
      </c>
      <c r="G106" s="1">
        <v>43995</v>
      </c>
      <c r="H106">
        <v>4486</v>
      </c>
      <c r="I106">
        <v>162</v>
      </c>
      <c r="J106">
        <f>SUM(I$2:I106)</f>
        <v>17432</v>
      </c>
      <c r="K106">
        <f t="shared" si="4"/>
        <v>16599</v>
      </c>
      <c r="L106" s="1">
        <v>43995</v>
      </c>
      <c r="M106">
        <v>68184</v>
      </c>
      <c r="N106">
        <v>5188</v>
      </c>
      <c r="O106">
        <f>SUM(N$2:N106)</f>
        <v>222351</v>
      </c>
      <c r="P106">
        <f t="shared" si="5"/>
        <v>218960</v>
      </c>
      <c r="Q106" s="1">
        <v>43995</v>
      </c>
      <c r="R106">
        <v>4094</v>
      </c>
      <c r="S106">
        <v>274</v>
      </c>
      <c r="T106">
        <f>SUM(S$2:S106)</f>
        <v>24388</v>
      </c>
      <c r="U106">
        <f t="shared" si="6"/>
        <v>23551</v>
      </c>
      <c r="V106" s="1">
        <v>43995</v>
      </c>
      <c r="W106">
        <v>106</v>
      </c>
      <c r="X106">
        <v>5</v>
      </c>
      <c r="Y106">
        <f>SUM(X$2:X106)</f>
        <v>661</v>
      </c>
    </row>
    <row r="107" spans="1:25" x14ac:dyDescent="0.35">
      <c r="A107" s="1">
        <f>covid19!A90</f>
        <v>43996</v>
      </c>
      <c r="B107">
        <f>covid19!B90</f>
        <v>224663</v>
      </c>
      <c r="C107">
        <f>covid19!C90</f>
        <v>23879</v>
      </c>
      <c r="D107">
        <f>covid19!D90</f>
        <v>16913</v>
      </c>
      <c r="E107">
        <f>covid19!E90</f>
        <v>651</v>
      </c>
      <c r="F107">
        <f t="shared" si="8"/>
        <v>15534</v>
      </c>
      <c r="G107" s="1">
        <v>43996</v>
      </c>
      <c r="H107">
        <v>4407</v>
      </c>
      <c r="I107">
        <v>154</v>
      </c>
      <c r="J107">
        <f>SUM(I$2:I107)</f>
        <v>17586</v>
      </c>
      <c r="K107">
        <f t="shared" si="4"/>
        <v>16913</v>
      </c>
      <c r="L107" s="1">
        <v>43996</v>
      </c>
      <c r="M107">
        <v>68147</v>
      </c>
      <c r="N107">
        <v>3448</v>
      </c>
      <c r="O107">
        <f>SUM(N$2:N107)</f>
        <v>225799</v>
      </c>
      <c r="P107">
        <f t="shared" si="5"/>
        <v>224663</v>
      </c>
      <c r="Q107" s="1">
        <v>43996</v>
      </c>
      <c r="R107">
        <v>4021</v>
      </c>
      <c r="S107">
        <v>150</v>
      </c>
      <c r="T107">
        <f>SUM(S$2:S107)</f>
        <v>24538</v>
      </c>
      <c r="U107">
        <f t="shared" si="6"/>
        <v>23879</v>
      </c>
      <c r="V107" s="1">
        <v>43996</v>
      </c>
      <c r="W107">
        <v>106</v>
      </c>
      <c r="X107">
        <v>6</v>
      </c>
      <c r="Y107">
        <f>SUM(X$2:X107)</f>
        <v>667</v>
      </c>
    </row>
    <row r="108" spans="1:25" x14ac:dyDescent="0.35">
      <c r="A108" s="1">
        <f>covid19!A91</f>
        <v>43997</v>
      </c>
      <c r="B108">
        <f>covid19!B91</f>
        <v>227409</v>
      </c>
      <c r="C108">
        <f>covid19!C91</f>
        <v>24041</v>
      </c>
      <c r="D108">
        <f>covid19!D91</f>
        <v>17270</v>
      </c>
      <c r="E108">
        <f>covid19!E91</f>
        <v>653</v>
      </c>
      <c r="F108">
        <f t="shared" si="8"/>
        <v>15954</v>
      </c>
      <c r="G108" s="1">
        <v>43997</v>
      </c>
      <c r="H108">
        <v>4343</v>
      </c>
      <c r="I108">
        <v>436</v>
      </c>
      <c r="J108">
        <f>SUM(I$2:I108)</f>
        <v>18022</v>
      </c>
      <c r="K108">
        <f t="shared" si="4"/>
        <v>17270</v>
      </c>
      <c r="L108" s="1">
        <v>43997</v>
      </c>
      <c r="M108">
        <v>67071</v>
      </c>
      <c r="N108">
        <v>3173</v>
      </c>
      <c r="O108">
        <f>SUM(N$2:N108)</f>
        <v>228972</v>
      </c>
      <c r="P108">
        <f t="shared" si="5"/>
        <v>227409</v>
      </c>
      <c r="Q108" s="1">
        <v>43997</v>
      </c>
      <c r="R108">
        <v>3905</v>
      </c>
      <c r="S108">
        <v>134</v>
      </c>
      <c r="T108">
        <f>SUM(S$2:S108)</f>
        <v>24672</v>
      </c>
      <c r="U108">
        <f t="shared" si="6"/>
        <v>24041</v>
      </c>
      <c r="V108" s="1">
        <v>43997</v>
      </c>
      <c r="W108">
        <v>101</v>
      </c>
      <c r="X108">
        <v>8</v>
      </c>
      <c r="Y108">
        <f>SUM(X$2:X108)</f>
        <v>675</v>
      </c>
    </row>
    <row r="109" spans="1:25" x14ac:dyDescent="0.35">
      <c r="A109" s="1">
        <f>covid19!A92</f>
        <v>43998</v>
      </c>
      <c r="B109">
        <f>covid19!B92</f>
        <v>230263</v>
      </c>
      <c r="C109">
        <f>covid19!C92</f>
        <v>24161</v>
      </c>
      <c r="D109">
        <f>covid19!D92</f>
        <v>17432</v>
      </c>
      <c r="E109">
        <f>covid19!E92</f>
        <v>661</v>
      </c>
      <c r="F109">
        <f t="shared" si="8"/>
        <v>16415</v>
      </c>
      <c r="G109" s="1">
        <v>43998</v>
      </c>
      <c r="H109">
        <v>4372</v>
      </c>
      <c r="I109">
        <v>330</v>
      </c>
      <c r="J109">
        <f>SUM(I$2:I109)</f>
        <v>18352</v>
      </c>
      <c r="K109">
        <f t="shared" si="4"/>
        <v>17432</v>
      </c>
      <c r="L109" s="1">
        <v>43998</v>
      </c>
      <c r="M109">
        <v>65199</v>
      </c>
      <c r="N109">
        <v>3608</v>
      </c>
      <c r="O109">
        <f>SUM(N$2:N109)</f>
        <v>232580</v>
      </c>
      <c r="P109">
        <f t="shared" si="5"/>
        <v>230263</v>
      </c>
      <c r="Q109" s="1">
        <v>43998</v>
      </c>
      <c r="R109">
        <v>3708</v>
      </c>
      <c r="S109">
        <v>151</v>
      </c>
      <c r="T109">
        <f>SUM(S$2:S109)</f>
        <v>24823</v>
      </c>
      <c r="U109">
        <f t="shared" si="6"/>
        <v>24161</v>
      </c>
      <c r="V109" s="1">
        <v>43998</v>
      </c>
      <c r="W109">
        <v>99</v>
      </c>
      <c r="X109">
        <v>4</v>
      </c>
      <c r="Y109">
        <f>SUM(X$2:X109)</f>
        <v>679</v>
      </c>
    </row>
    <row r="110" spans="1:25" x14ac:dyDescent="0.35">
      <c r="A110" s="1">
        <f>covid19!A93</f>
        <v>43999</v>
      </c>
      <c r="B110">
        <f>covid19!B93</f>
        <v>234405</v>
      </c>
      <c r="C110">
        <f>covid19!C93</f>
        <v>24379</v>
      </c>
      <c r="D110">
        <f>covid19!D93</f>
        <v>17586</v>
      </c>
      <c r="E110">
        <f>covid19!E93</f>
        <v>671</v>
      </c>
      <c r="F110">
        <f t="shared" si="8"/>
        <v>16767</v>
      </c>
      <c r="G110" s="1">
        <v>43999</v>
      </c>
      <c r="H110">
        <v>4325</v>
      </c>
      <c r="I110">
        <v>389</v>
      </c>
      <c r="J110">
        <f>SUM(I$2:I110)</f>
        <v>18741</v>
      </c>
      <c r="K110">
        <f t="shared" si="4"/>
        <v>17586</v>
      </c>
      <c r="L110" s="1">
        <v>43999</v>
      </c>
      <c r="M110">
        <v>64681</v>
      </c>
      <c r="N110">
        <v>5598</v>
      </c>
      <c r="O110">
        <f>SUM(N$2:N110)</f>
        <v>238178</v>
      </c>
      <c r="P110">
        <f t="shared" si="5"/>
        <v>234405</v>
      </c>
      <c r="Q110" s="1">
        <v>43999</v>
      </c>
      <c r="R110">
        <v>3577</v>
      </c>
      <c r="S110">
        <v>330</v>
      </c>
      <c r="T110">
        <f>SUM(S$2:S110)</f>
        <v>25153</v>
      </c>
      <c r="U110">
        <f t="shared" si="6"/>
        <v>24379</v>
      </c>
      <c r="V110" s="1">
        <v>43999</v>
      </c>
      <c r="W110">
        <v>92</v>
      </c>
      <c r="X110">
        <v>3</v>
      </c>
      <c r="Y110">
        <f>SUM(X$2:X110)</f>
        <v>682</v>
      </c>
    </row>
    <row r="111" spans="1:25" x14ac:dyDescent="0.35">
      <c r="A111" s="1">
        <f>covid19!A94</f>
        <v>44000</v>
      </c>
      <c r="B111">
        <f>covid19!B94</f>
        <v>239596</v>
      </c>
      <c r="C111">
        <f>covid19!C94</f>
        <v>24735</v>
      </c>
      <c r="D111">
        <f>covid19!D94</f>
        <v>18022</v>
      </c>
      <c r="E111">
        <f>covid19!E94</f>
        <v>677</v>
      </c>
      <c r="F111">
        <f t="shared" si="8"/>
        <v>17557</v>
      </c>
      <c r="G111" s="1">
        <v>44000</v>
      </c>
      <c r="H111">
        <v>4343</v>
      </c>
      <c r="I111">
        <v>345</v>
      </c>
      <c r="J111">
        <f>SUM(I$2:I111)</f>
        <v>19086</v>
      </c>
      <c r="K111">
        <f t="shared" si="4"/>
        <v>18022</v>
      </c>
      <c r="L111" s="1">
        <v>44000</v>
      </c>
      <c r="M111">
        <v>66548</v>
      </c>
      <c r="N111">
        <v>4836</v>
      </c>
      <c r="O111">
        <f>SUM(N$2:N111)</f>
        <v>243014</v>
      </c>
      <c r="P111">
        <f t="shared" si="5"/>
        <v>239596</v>
      </c>
      <c r="Q111" s="1">
        <v>44000</v>
      </c>
      <c r="R111">
        <v>3685</v>
      </c>
      <c r="S111">
        <v>306</v>
      </c>
      <c r="T111">
        <f>SUM(S$2:S111)</f>
        <v>25459</v>
      </c>
      <c r="U111">
        <f t="shared" si="6"/>
        <v>24735</v>
      </c>
      <c r="V111" s="1">
        <v>44000</v>
      </c>
      <c r="W111">
        <v>85</v>
      </c>
      <c r="X111">
        <v>3</v>
      </c>
      <c r="Y111">
        <f>SUM(X$2:X111)</f>
        <v>685</v>
      </c>
    </row>
    <row r="112" spans="1:25" x14ac:dyDescent="0.35">
      <c r="A112" s="1">
        <f>covid19!A95</f>
        <v>44001</v>
      </c>
      <c r="B112">
        <f>covid19!B95</f>
        <v>245278</v>
      </c>
      <c r="C112">
        <f>covid19!C95</f>
        <v>25127</v>
      </c>
      <c r="D112">
        <f>covid19!D95</f>
        <v>18352</v>
      </c>
      <c r="E112">
        <f>covid19!E95</f>
        <v>680</v>
      </c>
      <c r="F112">
        <f t="shared" si="8"/>
        <v>17659</v>
      </c>
      <c r="G112" s="1">
        <v>44001</v>
      </c>
      <c r="H112">
        <v>4353</v>
      </c>
      <c r="I112">
        <v>380</v>
      </c>
      <c r="J112">
        <f>SUM(I$2:I112)</f>
        <v>19466</v>
      </c>
      <c r="K112">
        <f t="shared" si="4"/>
        <v>18352</v>
      </c>
      <c r="L112" s="1">
        <v>44001</v>
      </c>
      <c r="M112">
        <v>64425</v>
      </c>
      <c r="N112">
        <v>6256</v>
      </c>
      <c r="O112">
        <f>SUM(N$2:N112)</f>
        <v>249270</v>
      </c>
      <c r="P112">
        <f t="shared" si="5"/>
        <v>245278</v>
      </c>
      <c r="Q112" s="1">
        <v>44001</v>
      </c>
      <c r="R112">
        <v>3602</v>
      </c>
      <c r="S112">
        <v>443</v>
      </c>
      <c r="T112">
        <f>SUM(S$2:S112)</f>
        <v>25902</v>
      </c>
      <c r="U112">
        <f t="shared" si="6"/>
        <v>25127</v>
      </c>
      <c r="V112" s="1">
        <v>44001</v>
      </c>
      <c r="W112">
        <v>80</v>
      </c>
      <c r="X112">
        <v>5</v>
      </c>
      <c r="Y112">
        <f>SUM(X$2:X112)</f>
        <v>690</v>
      </c>
    </row>
    <row r="113" spans="1:25" x14ac:dyDescent="0.35">
      <c r="A113" s="1">
        <f>covid19!A96</f>
        <v>44002</v>
      </c>
      <c r="B113">
        <f>covid19!B96</f>
        <v>249207</v>
      </c>
      <c r="C113">
        <f>covid19!C96</f>
        <v>25424</v>
      </c>
      <c r="D113">
        <f>covid19!D96</f>
        <v>18741</v>
      </c>
      <c r="E113">
        <f>covid19!E96</f>
        <v>681</v>
      </c>
      <c r="F113">
        <f t="shared" si="8"/>
        <v>18273</v>
      </c>
      <c r="G113" s="1">
        <v>44002</v>
      </c>
      <c r="H113">
        <v>4301</v>
      </c>
      <c r="I113">
        <v>247</v>
      </c>
      <c r="J113">
        <f>SUM(I$2:I113)</f>
        <v>19713</v>
      </c>
      <c r="K113">
        <f t="shared" si="4"/>
        <v>18741</v>
      </c>
      <c r="L113" s="1">
        <v>44002</v>
      </c>
      <c r="M113">
        <v>65165</v>
      </c>
      <c r="N113">
        <v>3649</v>
      </c>
      <c r="O113">
        <f>SUM(N$2:N113)</f>
        <v>252919</v>
      </c>
      <c r="P113">
        <f t="shared" si="5"/>
        <v>249207</v>
      </c>
      <c r="Q113" s="1">
        <v>44002</v>
      </c>
      <c r="R113">
        <v>3675</v>
      </c>
      <c r="S113">
        <v>163</v>
      </c>
      <c r="T113">
        <f>SUM(S$2:S113)</f>
        <v>26065</v>
      </c>
      <c r="U113">
        <f t="shared" si="6"/>
        <v>25424</v>
      </c>
      <c r="V113" s="1">
        <v>44002</v>
      </c>
      <c r="W113">
        <v>75</v>
      </c>
      <c r="X113">
        <v>4</v>
      </c>
      <c r="Y113">
        <f>SUM(X$2:X113)</f>
        <v>694</v>
      </c>
    </row>
    <row r="114" spans="1:25" x14ac:dyDescent="0.35">
      <c r="A114" s="1">
        <f>covid19!A97</f>
        <v>44003</v>
      </c>
      <c r="B114">
        <f>covid19!B97</f>
        <v>256960</v>
      </c>
      <c r="C114">
        <f>covid19!C97</f>
        <v>25865</v>
      </c>
      <c r="D114">
        <f>covid19!D97</f>
        <v>19086</v>
      </c>
      <c r="E114">
        <f>covid19!E97</f>
        <v>685</v>
      </c>
      <c r="F114">
        <f t="shared" si="8"/>
        <v>18502</v>
      </c>
      <c r="G114" s="1">
        <v>44003</v>
      </c>
      <c r="H114">
        <v>4361</v>
      </c>
      <c r="I114">
        <v>241</v>
      </c>
      <c r="J114">
        <f>SUM(I$2:I114)</f>
        <v>19954</v>
      </c>
      <c r="K114">
        <f t="shared" si="4"/>
        <v>19086</v>
      </c>
      <c r="L114" s="1">
        <v>44003</v>
      </c>
      <c r="M114">
        <v>66359</v>
      </c>
      <c r="N114">
        <v>5380</v>
      </c>
      <c r="O114">
        <f>SUM(N$2:N114)</f>
        <v>258299</v>
      </c>
      <c r="P114">
        <f t="shared" si="5"/>
        <v>256960</v>
      </c>
      <c r="Q114" s="1">
        <v>44003</v>
      </c>
      <c r="R114">
        <v>3716</v>
      </c>
      <c r="S114">
        <v>353</v>
      </c>
      <c r="T114">
        <f>SUM(S$2:S114)</f>
        <v>26418</v>
      </c>
      <c r="U114">
        <f t="shared" si="6"/>
        <v>25865</v>
      </c>
      <c r="V114" s="1">
        <v>44003</v>
      </c>
      <c r="W114">
        <v>71</v>
      </c>
      <c r="X114">
        <v>0</v>
      </c>
      <c r="Y114">
        <f>SUM(X$2:X114)</f>
        <v>694</v>
      </c>
    </row>
    <row r="115" spans="1:25" x14ac:dyDescent="0.35">
      <c r="A115" s="1">
        <f>covid19!A98</f>
        <v>44004</v>
      </c>
      <c r="B115">
        <f>covid19!B98</f>
        <v>259002</v>
      </c>
      <c r="C115">
        <f>covid19!C98</f>
        <v>26048</v>
      </c>
      <c r="D115">
        <f>covid19!D98</f>
        <v>19466</v>
      </c>
      <c r="E115">
        <f>covid19!E98</f>
        <v>686</v>
      </c>
      <c r="F115">
        <f t="shared" si="8"/>
        <v>18792</v>
      </c>
      <c r="G115" s="1">
        <v>44004</v>
      </c>
      <c r="H115">
        <v>4471</v>
      </c>
      <c r="I115">
        <v>306</v>
      </c>
      <c r="J115">
        <f>SUM(I$2:I115)</f>
        <v>20260</v>
      </c>
      <c r="K115">
        <f t="shared" si="4"/>
        <v>19466</v>
      </c>
      <c r="L115" s="1">
        <v>44004</v>
      </c>
      <c r="M115">
        <v>66724</v>
      </c>
      <c r="N115">
        <v>4230</v>
      </c>
      <c r="O115">
        <f>SUM(N$2:N115)</f>
        <v>262529</v>
      </c>
      <c r="P115">
        <f t="shared" si="5"/>
        <v>259002</v>
      </c>
      <c r="Q115" s="1">
        <v>44004</v>
      </c>
      <c r="R115">
        <v>3803</v>
      </c>
      <c r="S115">
        <v>200</v>
      </c>
      <c r="T115">
        <f>SUM(S$2:S115)</f>
        <v>26618</v>
      </c>
      <c r="U115">
        <f t="shared" si="6"/>
        <v>26048</v>
      </c>
      <c r="V115" s="1">
        <v>44004</v>
      </c>
      <c r="W115">
        <v>64</v>
      </c>
      <c r="X115">
        <v>2</v>
      </c>
      <c r="Y115">
        <f>SUM(X$2:X115)</f>
        <v>696</v>
      </c>
    </row>
    <row r="116" spans="1:25" x14ac:dyDescent="0.35">
      <c r="A116" s="1">
        <f>covid19!A99</f>
        <v>44005</v>
      </c>
      <c r="B116">
        <f>covid19!B99</f>
        <v>264265</v>
      </c>
      <c r="C116">
        <f>covid19!C99</f>
        <v>26343</v>
      </c>
      <c r="D116">
        <f>covid19!D99</f>
        <v>19713</v>
      </c>
      <c r="E116">
        <f>covid19!E99</f>
        <v>688</v>
      </c>
      <c r="F116">
        <f t="shared" si="8"/>
        <v>19135</v>
      </c>
      <c r="G116" s="1">
        <v>44005</v>
      </c>
      <c r="H116">
        <v>4354</v>
      </c>
      <c r="I116">
        <v>395</v>
      </c>
      <c r="J116">
        <f>SUM(I$2:I116)</f>
        <v>20655</v>
      </c>
      <c r="K116">
        <f t="shared" si="4"/>
        <v>19713</v>
      </c>
      <c r="L116" s="1">
        <v>44005</v>
      </c>
      <c r="M116">
        <v>66175</v>
      </c>
      <c r="N116">
        <v>4068</v>
      </c>
      <c r="O116">
        <f>SUM(N$2:N116)</f>
        <v>266597</v>
      </c>
      <c r="P116">
        <f t="shared" si="5"/>
        <v>264265</v>
      </c>
      <c r="Q116" s="1">
        <v>44005</v>
      </c>
      <c r="R116">
        <v>3702</v>
      </c>
      <c r="S116">
        <v>236</v>
      </c>
      <c r="T116">
        <f>SUM(S$2:S116)</f>
        <v>26854</v>
      </c>
      <c r="U116">
        <f t="shared" si="6"/>
        <v>26343</v>
      </c>
      <c r="V116" s="1">
        <v>44005</v>
      </c>
      <c r="W116">
        <v>58</v>
      </c>
      <c r="X116">
        <v>4</v>
      </c>
      <c r="Y116">
        <f>SUM(X$2:X116)</f>
        <v>700</v>
      </c>
    </row>
    <row r="117" spans="1:25" x14ac:dyDescent="0.35">
      <c r="A117" s="1">
        <f>covid19!A100</f>
        <v>44006</v>
      </c>
      <c r="B117">
        <f>covid19!B100</f>
        <v>268435</v>
      </c>
      <c r="C117">
        <f>covid19!C100</f>
        <v>26601</v>
      </c>
      <c r="D117">
        <f>covid19!D100</f>
        <v>19954</v>
      </c>
      <c r="E117">
        <f>covid19!E100</f>
        <v>690</v>
      </c>
      <c r="F117">
        <f t="shared" si="8"/>
        <v>19551</v>
      </c>
      <c r="G117" s="1">
        <v>44006</v>
      </c>
      <c r="H117">
        <v>4399</v>
      </c>
      <c r="I117">
        <v>238</v>
      </c>
      <c r="J117">
        <f>SUM(I$2:I117)</f>
        <v>20893</v>
      </c>
      <c r="K117">
        <f t="shared" si="4"/>
        <v>19954</v>
      </c>
      <c r="L117" s="1">
        <v>44006</v>
      </c>
      <c r="M117">
        <v>64907</v>
      </c>
      <c r="N117">
        <v>6143</v>
      </c>
      <c r="O117">
        <f>SUM(N$2:N117)</f>
        <v>272740</v>
      </c>
      <c r="P117">
        <f t="shared" si="5"/>
        <v>268435</v>
      </c>
      <c r="Q117" s="1">
        <v>44006</v>
      </c>
      <c r="R117">
        <v>3633</v>
      </c>
      <c r="S117">
        <v>385</v>
      </c>
      <c r="T117">
        <f>SUM(S$2:S117)</f>
        <v>27239</v>
      </c>
      <c r="U117">
        <f t="shared" si="6"/>
        <v>26601</v>
      </c>
      <c r="V117" s="1">
        <v>44006</v>
      </c>
      <c r="W117">
        <v>58</v>
      </c>
      <c r="X117">
        <v>0</v>
      </c>
      <c r="Y117">
        <f>SUM(X$2:X117)</f>
        <v>700</v>
      </c>
    </row>
    <row r="118" spans="1:25" x14ac:dyDescent="0.35">
      <c r="A118" s="1">
        <f>covid19!A101</f>
        <v>44007</v>
      </c>
      <c r="B118">
        <f>covid19!B101</f>
        <v>275442</v>
      </c>
      <c r="C118">
        <f>covid19!C101</f>
        <v>27062</v>
      </c>
      <c r="D118">
        <f>covid19!D101</f>
        <v>20260</v>
      </c>
      <c r="E118">
        <f>covid19!E101</f>
        <v>694</v>
      </c>
      <c r="F118">
        <f t="shared" si="8"/>
        <v>19551</v>
      </c>
      <c r="G118" s="1">
        <v>44007</v>
      </c>
      <c r="H118">
        <v>4294</v>
      </c>
      <c r="I118">
        <v>302</v>
      </c>
      <c r="J118">
        <f>SUM(I$2:I118)</f>
        <v>21195</v>
      </c>
      <c r="K118">
        <f t="shared" si="4"/>
        <v>20260</v>
      </c>
      <c r="L118" s="1">
        <v>44007</v>
      </c>
      <c r="M118">
        <v>66670</v>
      </c>
      <c r="N118">
        <v>7116</v>
      </c>
      <c r="O118">
        <f>SUM(N$2:N118)</f>
        <v>279856</v>
      </c>
      <c r="P118">
        <f t="shared" si="5"/>
        <v>275442</v>
      </c>
      <c r="Q118" s="1">
        <v>44007</v>
      </c>
      <c r="R118">
        <v>3767</v>
      </c>
      <c r="S118">
        <v>443</v>
      </c>
      <c r="T118">
        <f>SUM(S$2:S118)</f>
        <v>27682</v>
      </c>
      <c r="U118">
        <f t="shared" si="6"/>
        <v>27062</v>
      </c>
      <c r="V118" s="1">
        <v>44007</v>
      </c>
      <c r="W118">
        <v>51</v>
      </c>
      <c r="X118">
        <v>2</v>
      </c>
      <c r="Y118">
        <f>SUM(X$2:X118)</f>
        <v>702</v>
      </c>
    </row>
    <row r="119" spans="1:25" x14ac:dyDescent="0.35">
      <c r="A119" s="1">
        <f>covid19!A102</f>
        <v>44008</v>
      </c>
      <c r="B119">
        <f>covid19!B102</f>
        <v>282023</v>
      </c>
      <c r="C119">
        <f>covid19!C102</f>
        <v>27593</v>
      </c>
      <c r="D119">
        <f>covid19!D102</f>
        <v>20655</v>
      </c>
      <c r="E119">
        <f>covid19!E102</f>
        <v>702</v>
      </c>
      <c r="F119">
        <f t="shared" si="8"/>
        <v>19688</v>
      </c>
      <c r="G119" s="1">
        <v>44008</v>
      </c>
      <c r="H119">
        <v>4282</v>
      </c>
      <c r="I119">
        <v>390</v>
      </c>
      <c r="J119">
        <f>SUM(I$2:I119)</f>
        <v>21585</v>
      </c>
      <c r="K119">
        <f t="shared" si="4"/>
        <v>20655</v>
      </c>
      <c r="L119" s="1">
        <v>44008</v>
      </c>
      <c r="M119">
        <v>68322</v>
      </c>
      <c r="N119">
        <v>6385</v>
      </c>
      <c r="O119">
        <f>SUM(N$2:N119)</f>
        <v>286241</v>
      </c>
      <c r="P119">
        <f t="shared" si="5"/>
        <v>282023</v>
      </c>
      <c r="Q119" s="1">
        <v>44008</v>
      </c>
      <c r="R119">
        <v>3880</v>
      </c>
      <c r="S119">
        <v>389</v>
      </c>
      <c r="T119">
        <f>SUM(S$2:S119)</f>
        <v>28071</v>
      </c>
      <c r="U119">
        <f t="shared" si="6"/>
        <v>27593</v>
      </c>
      <c r="V119" s="1">
        <v>44008</v>
      </c>
      <c r="W119">
        <v>51</v>
      </c>
      <c r="X119">
        <v>5</v>
      </c>
      <c r="Y119">
        <f>SUM(X$2:X119)</f>
        <v>707</v>
      </c>
    </row>
    <row r="120" spans="1:25" x14ac:dyDescent="0.35">
      <c r="A120" s="1">
        <f>covid19!A103</f>
        <v>44009</v>
      </c>
      <c r="B120">
        <f>covid19!B103</f>
        <v>288212</v>
      </c>
      <c r="C120">
        <f>covid19!C103</f>
        <v>27934</v>
      </c>
      <c r="D120">
        <f>covid19!D103</f>
        <v>20893</v>
      </c>
      <c r="E120">
        <f>covid19!E103</f>
        <v>704</v>
      </c>
      <c r="F120">
        <f t="shared" si="8"/>
        <v>19956</v>
      </c>
      <c r="G120" s="1">
        <v>44009</v>
      </c>
      <c r="H120">
        <v>4315</v>
      </c>
      <c r="I120">
        <v>244</v>
      </c>
      <c r="J120">
        <f>SUM(I$2:I120)</f>
        <v>21829</v>
      </c>
      <c r="K120">
        <f t="shared" si="4"/>
        <v>20893</v>
      </c>
      <c r="L120" s="1">
        <v>44009</v>
      </c>
      <c r="M120">
        <v>69078</v>
      </c>
      <c r="N120">
        <v>6403</v>
      </c>
      <c r="O120">
        <f>SUM(N$2:N120)</f>
        <v>292644</v>
      </c>
      <c r="P120">
        <f t="shared" si="5"/>
        <v>288212</v>
      </c>
      <c r="Q120" s="1">
        <v>44009</v>
      </c>
      <c r="R120">
        <v>3957</v>
      </c>
      <c r="S120">
        <v>367</v>
      </c>
      <c r="T120">
        <f>SUM(S$2:S120)</f>
        <v>28438</v>
      </c>
      <c r="U120">
        <f t="shared" si="6"/>
        <v>27934</v>
      </c>
      <c r="V120" s="1">
        <v>44009</v>
      </c>
      <c r="W120">
        <v>51</v>
      </c>
      <c r="X120">
        <v>3</v>
      </c>
      <c r="Y120">
        <f>SUM(X$2:X120)</f>
        <v>710</v>
      </c>
    </row>
    <row r="121" spans="1:25" x14ac:dyDescent="0.35">
      <c r="A121" s="1">
        <f>covid19!A104</f>
        <v>44010</v>
      </c>
      <c r="B121">
        <f>covid19!B104</f>
        <v>295920</v>
      </c>
      <c r="C121">
        <f>covid19!C104</f>
        <v>28478</v>
      </c>
      <c r="D121">
        <f>covid19!D104</f>
        <v>21195</v>
      </c>
      <c r="E121">
        <f>covid19!E104</f>
        <v>704</v>
      </c>
      <c r="F121">
        <f>VLOOKUP(A124-28,A:C,3)</f>
        <v>20157</v>
      </c>
      <c r="G121" s="1">
        <v>44010</v>
      </c>
      <c r="H121">
        <v>4397</v>
      </c>
      <c r="I121">
        <v>223</v>
      </c>
      <c r="J121">
        <f>SUM(I$2:I121)</f>
        <v>22052</v>
      </c>
      <c r="K121">
        <f t="shared" si="4"/>
        <v>21195</v>
      </c>
      <c r="L121" s="1">
        <v>44010</v>
      </c>
      <c r="M121">
        <v>70293</v>
      </c>
      <c r="N121">
        <v>4570</v>
      </c>
      <c r="O121">
        <f>SUM(N$2:N121)</f>
        <v>297214</v>
      </c>
      <c r="P121">
        <f t="shared" si="5"/>
        <v>295920</v>
      </c>
      <c r="Q121" s="1">
        <v>44010</v>
      </c>
      <c r="R121">
        <v>4050</v>
      </c>
      <c r="S121">
        <v>239</v>
      </c>
      <c r="T121">
        <f>SUM(S$2:S121)</f>
        <v>28677</v>
      </c>
      <c r="U121">
        <f t="shared" si="6"/>
        <v>28478</v>
      </c>
      <c r="V121" s="1">
        <v>44010</v>
      </c>
      <c r="W121">
        <v>49</v>
      </c>
      <c r="X121">
        <v>4</v>
      </c>
      <c r="Y121">
        <f>SUM(X$2:X121)</f>
        <v>714</v>
      </c>
    </row>
    <row r="122" spans="1:25" x14ac:dyDescent="0.35">
      <c r="A122" s="1">
        <f>covid19!A105</f>
        <v>44011</v>
      </c>
      <c r="B122">
        <f>covid19!B105</f>
        <v>300437</v>
      </c>
      <c r="C122">
        <f>covid19!C105</f>
        <v>28735</v>
      </c>
      <c r="D122">
        <f>covid19!D105</f>
        <v>21585</v>
      </c>
      <c r="E122">
        <f>covid19!E105</f>
        <v>707</v>
      </c>
      <c r="F122" t="e">
        <f>VLOOKUP(A125-28,A:C,3)</f>
        <v>#N/A</v>
      </c>
      <c r="G122" s="1">
        <v>44011</v>
      </c>
      <c r="H122">
        <v>4466</v>
      </c>
      <c r="I122">
        <v>384</v>
      </c>
      <c r="J122">
        <f>SUM(I$2:I122)</f>
        <v>22436</v>
      </c>
      <c r="K122">
        <f t="shared" si="4"/>
        <v>21585</v>
      </c>
      <c r="L122" s="1">
        <v>44011</v>
      </c>
      <c r="M122">
        <v>71415</v>
      </c>
      <c r="N122">
        <v>5506</v>
      </c>
      <c r="O122">
        <f>SUM(N$2:N122)</f>
        <v>302720</v>
      </c>
      <c r="P122">
        <f t="shared" si="5"/>
        <v>300437</v>
      </c>
      <c r="Q122" s="1">
        <v>44011</v>
      </c>
      <c r="R122">
        <v>4139</v>
      </c>
      <c r="S122">
        <v>287</v>
      </c>
      <c r="T122">
        <f>SUM(S$2:S122)</f>
        <v>28964</v>
      </c>
      <c r="U122">
        <f t="shared" si="6"/>
        <v>28735</v>
      </c>
      <c r="V122" s="1">
        <v>44011</v>
      </c>
      <c r="W122">
        <v>47</v>
      </c>
      <c r="X122">
        <v>0</v>
      </c>
      <c r="Y122">
        <f>SUM(X$2:X122)</f>
        <v>714</v>
      </c>
    </row>
    <row r="123" spans="1:25" x14ac:dyDescent="0.35">
      <c r="A123" s="1">
        <f>covid19!A106</f>
        <v>44012</v>
      </c>
      <c r="B123">
        <f>covid19!B106</f>
        <v>303775</v>
      </c>
      <c r="C123">
        <f>covid19!C106</f>
        <v>28944</v>
      </c>
      <c r="D123">
        <f>covid19!D106</f>
        <v>21829</v>
      </c>
      <c r="E123">
        <f>covid19!E106</f>
        <v>713</v>
      </c>
      <c r="F123" t="e">
        <f>VLOOKUP(A126-28,A:C,3)</f>
        <v>#N/A</v>
      </c>
      <c r="G123" s="1">
        <v>44012</v>
      </c>
      <c r="H123">
        <v>4414</v>
      </c>
      <c r="I123">
        <v>355</v>
      </c>
      <c r="J123">
        <f>SUM(I$2:I123)</f>
        <v>22791</v>
      </c>
      <c r="K123">
        <f t="shared" si="4"/>
        <v>21829</v>
      </c>
      <c r="L123" s="1">
        <v>44012</v>
      </c>
      <c r="M123">
        <v>73748</v>
      </c>
      <c r="N123">
        <v>3773</v>
      </c>
      <c r="O123">
        <f>SUM(N$2:N123)</f>
        <v>306493</v>
      </c>
      <c r="P123">
        <f t="shared" si="5"/>
        <v>303775</v>
      </c>
      <c r="Q123" s="1">
        <v>44012</v>
      </c>
      <c r="R123">
        <v>4292</v>
      </c>
      <c r="S123">
        <v>241</v>
      </c>
      <c r="T123">
        <f>SUM(S$2:S123)</f>
        <v>29205</v>
      </c>
      <c r="U123">
        <f t="shared" si="6"/>
        <v>28944</v>
      </c>
      <c r="V123" s="1">
        <v>44012</v>
      </c>
      <c r="W123">
        <v>39</v>
      </c>
      <c r="X123">
        <v>0</v>
      </c>
      <c r="Y123">
        <f>SUM(X$2:X123)</f>
        <v>714</v>
      </c>
    </row>
    <row r="124" spans="1:25" x14ac:dyDescent="0.35">
      <c r="A124" s="1">
        <f>covid19!A107</f>
        <v>44013</v>
      </c>
      <c r="B124">
        <f>covid19!B107</f>
        <v>308680</v>
      </c>
      <c r="C124">
        <f>covid19!C107</f>
        <v>29347</v>
      </c>
      <c r="D124">
        <f>covid19!D107</f>
        <v>22052</v>
      </c>
      <c r="E124">
        <f>covid19!E107</f>
        <v>717</v>
      </c>
      <c r="F124" t="e">
        <f>VLOOKUP(A127-28,A:C,3)</f>
        <v>#N/A</v>
      </c>
      <c r="G124" s="1">
        <v>44013</v>
      </c>
      <c r="H124">
        <v>4439</v>
      </c>
      <c r="I124">
        <v>329</v>
      </c>
      <c r="J124">
        <f>SUM(I$2:I124)</f>
        <v>23120</v>
      </c>
      <c r="K124">
        <f t="shared" si="4"/>
        <v>22052</v>
      </c>
      <c r="L124" s="1">
        <v>44013</v>
      </c>
      <c r="M124">
        <v>73913</v>
      </c>
      <c r="N124">
        <v>2187</v>
      </c>
      <c r="O124">
        <f>SUM(N$2:N124)</f>
        <v>308680</v>
      </c>
      <c r="P124">
        <f t="shared" si="5"/>
        <v>308680</v>
      </c>
      <c r="Q124" s="1">
        <v>44013</v>
      </c>
      <c r="R124">
        <v>4382</v>
      </c>
      <c r="S124">
        <v>142</v>
      </c>
      <c r="T124">
        <f>SUM(S$2:S124)</f>
        <v>29347</v>
      </c>
      <c r="U124">
        <f t="shared" si="6"/>
        <v>29347</v>
      </c>
      <c r="V124" s="1">
        <v>44013</v>
      </c>
      <c r="W124">
        <v>35</v>
      </c>
      <c r="X124">
        <v>0</v>
      </c>
      <c r="Y124">
        <f>SUM(X$2:X124)</f>
        <v>714</v>
      </c>
    </row>
    <row r="125" spans="1:25" x14ac:dyDescent="0.35">
      <c r="G125" s="1">
        <v>44014</v>
      </c>
      <c r="H125">
        <v>4379</v>
      </c>
      <c r="I125">
        <v>456</v>
      </c>
      <c r="J125">
        <f>SUM(I$2:I125)</f>
        <v>23576</v>
      </c>
    </row>
    <row r="126" spans="1:25" x14ac:dyDescent="0.35">
      <c r="G126" s="1">
        <v>44015</v>
      </c>
      <c r="H126">
        <v>4490</v>
      </c>
      <c r="I126">
        <v>286</v>
      </c>
      <c r="J126">
        <f>SUM(I$2:I126)</f>
        <v>23862</v>
      </c>
    </row>
    <row r="127" spans="1:25" x14ac:dyDescent="0.35">
      <c r="G127" s="1">
        <v>44016</v>
      </c>
      <c r="H127">
        <v>4396</v>
      </c>
      <c r="I127">
        <v>183</v>
      </c>
      <c r="J127">
        <f>SUM(I$2:I127)</f>
        <v>24045</v>
      </c>
    </row>
    <row r="128" spans="1:25" x14ac:dyDescent="0.35">
      <c r="G128" s="1">
        <v>44017</v>
      </c>
      <c r="H128">
        <v>4332</v>
      </c>
      <c r="I128">
        <v>190</v>
      </c>
      <c r="J128">
        <f>SUM(I$2:I128)</f>
        <v>24235</v>
      </c>
    </row>
    <row r="129" spans="7:10" x14ac:dyDescent="0.35">
      <c r="G129" s="1">
        <v>44018</v>
      </c>
      <c r="H129">
        <v>4281</v>
      </c>
      <c r="I129">
        <v>416</v>
      </c>
      <c r="J129">
        <f>SUM(I$2:I129)</f>
        <v>24651</v>
      </c>
    </row>
    <row r="130" spans="7:10" x14ac:dyDescent="0.35">
      <c r="G130" s="1">
        <v>44019</v>
      </c>
      <c r="H130">
        <v>4391</v>
      </c>
      <c r="I130">
        <v>400</v>
      </c>
      <c r="J130">
        <f>SUM(I$2:I130)</f>
        <v>25051</v>
      </c>
    </row>
    <row r="131" spans="7:10" x14ac:dyDescent="0.35">
      <c r="G131" s="1">
        <v>44020</v>
      </c>
      <c r="H131">
        <v>4396</v>
      </c>
      <c r="I131">
        <v>320</v>
      </c>
      <c r="J131">
        <f>SUM(I$2:I131)</f>
        <v>25371</v>
      </c>
    </row>
    <row r="132" spans="7:10" x14ac:dyDescent="0.35">
      <c r="G132" s="1">
        <v>44021</v>
      </c>
      <c r="H132">
        <v>4478</v>
      </c>
      <c r="I132">
        <v>341</v>
      </c>
      <c r="J132">
        <f>SUM(I$2:I132)</f>
        <v>25712</v>
      </c>
    </row>
    <row r="133" spans="7:10" x14ac:dyDescent="0.35">
      <c r="G133" s="1">
        <v>44022</v>
      </c>
      <c r="H133">
        <v>4517</v>
      </c>
      <c r="I133">
        <v>311</v>
      </c>
      <c r="J133">
        <f>SUM(I$2:I133)</f>
        <v>26023</v>
      </c>
    </row>
    <row r="134" spans="7:10" x14ac:dyDescent="0.35">
      <c r="G134" s="1">
        <v>44023</v>
      </c>
      <c r="H134">
        <v>4438</v>
      </c>
      <c r="I134">
        <v>1</v>
      </c>
      <c r="J134">
        <f>SUM(I$2:I134)</f>
        <v>26024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A259B-9973-473A-82BF-CDC9E6EAD895}">
  <sheetPr codeName="Sheet4"/>
  <dimension ref="A1:R119"/>
  <sheetViews>
    <sheetView topLeftCell="A93" workbookViewId="0">
      <selection activeCell="A111" sqref="A111:XFD119"/>
    </sheetView>
  </sheetViews>
  <sheetFormatPr defaultRowHeight="14.5" x14ac:dyDescent="0.35"/>
  <cols>
    <col min="1" max="1" width="9.453125" style="1" bestFit="1" customWidth="1"/>
    <col min="2" max="18" width="8.7265625" style="9"/>
  </cols>
  <sheetData>
    <row r="1" spans="1:18" x14ac:dyDescent="0.35">
      <c r="A1" s="1" t="str">
        <f>NewRecovered!A1</f>
        <v>date</v>
      </c>
      <c r="B1" s="9" t="str">
        <f>NewRecovered!B1</f>
        <v>Total Tested</v>
      </c>
      <c r="C1" s="9" t="str">
        <f>NewRecovered!C1</f>
        <v>positive</v>
      </c>
      <c r="D1" s="9" t="str">
        <f>NewRecovered!D1</f>
        <v>Recovered</v>
      </c>
      <c r="E1" s="9" t="str">
        <f>NewRecovered!E1</f>
        <v>deaths</v>
      </c>
      <c r="F1" s="9" t="str">
        <f>NewRecovered!F1</f>
        <v>28 day delay</v>
      </c>
      <c r="G1" s="9" t="str">
        <f>NewRecovered!H1</f>
        <v>Total Recoveries - Rolling 14 Day Total</v>
      </c>
      <c r="H1" s="9" t="str">
        <f>NewRecovered!I1</f>
        <v>Total Recoveries</v>
      </c>
      <c r="I1" s="9" t="s">
        <v>30</v>
      </c>
      <c r="J1" s="9">
        <f>NewRecovered!K1</f>
        <v>0</v>
      </c>
      <c r="K1" s="9" t="str">
        <f>NewRecovered!M1</f>
        <v>Total Individuals Tested - Rolling 14 Day Total</v>
      </c>
      <c r="L1" s="9" t="str">
        <f>NewRecovered!N1</f>
        <v>Total Individuals Tested</v>
      </c>
      <c r="M1" s="9">
        <f>NewRecovered!O1</f>
        <v>0</v>
      </c>
      <c r="N1" s="9" t="s">
        <v>31</v>
      </c>
      <c r="O1" s="9" t="str">
        <f>NewRecovered!R1</f>
        <v>Total Positive Cases - Rolling 14 Day Total</v>
      </c>
      <c r="P1" s="9" t="str">
        <f>NewRecovered!S1</f>
        <v>Total Positive Cases</v>
      </c>
      <c r="Q1" s="9" t="s">
        <v>32</v>
      </c>
      <c r="R1" s="9">
        <f>NewRecovered!U1</f>
        <v>0</v>
      </c>
    </row>
    <row r="2" spans="1:18" x14ac:dyDescent="0.35">
      <c r="A2" s="1">
        <f>NewRecovered!A9</f>
        <v>43898</v>
      </c>
      <c r="B2" s="9">
        <f>NewRecovered!B9</f>
        <v>0</v>
      </c>
      <c r="C2" s="9">
        <f>NewRecovered!C9</f>
        <v>3</v>
      </c>
      <c r="D2" s="9">
        <f>NewRecovered!D9</f>
        <v>0</v>
      </c>
      <c r="E2" s="9">
        <f>NewRecovered!E9</f>
        <v>0</v>
      </c>
      <c r="F2" s="9">
        <f>NewRecovered!F9</f>
        <v>0</v>
      </c>
      <c r="G2" s="9">
        <f>NewRecovered!H9</f>
        <v>0</v>
      </c>
      <c r="H2" s="9">
        <f>NewRecovered!I9</f>
        <v>0</v>
      </c>
      <c r="I2" s="9">
        <f>NewRecovered!J9</f>
        <v>0</v>
      </c>
      <c r="J2" s="9">
        <f>NewRecovered!K9</f>
        <v>0</v>
      </c>
      <c r="K2" s="9">
        <f>NewRecovered!M9</f>
        <v>10</v>
      </c>
      <c r="L2" s="9">
        <f>NewRecovered!N9</f>
        <v>0</v>
      </c>
      <c r="M2" s="9">
        <f>NewRecovered!O9</f>
        <v>10</v>
      </c>
      <c r="N2" s="9">
        <f>NewRecovered!P9</f>
        <v>0</v>
      </c>
      <c r="O2" s="9">
        <f>NewRecovered!R9</f>
        <v>0</v>
      </c>
      <c r="P2" s="9">
        <f>NewRecovered!S9</f>
        <v>0</v>
      </c>
      <c r="Q2" s="9">
        <f>NewRecovered!T9</f>
        <v>0</v>
      </c>
      <c r="R2" s="9">
        <f>NewRecovered!U9</f>
        <v>3</v>
      </c>
    </row>
    <row r="3" spans="1:18" x14ac:dyDescent="0.35">
      <c r="A3" s="1">
        <f>NewRecovered!A10</f>
        <v>43899</v>
      </c>
      <c r="B3" s="9">
        <f>NewRecovered!B10</f>
        <v>0</v>
      </c>
      <c r="C3" s="9">
        <f>NewRecovered!C10</f>
        <v>5</v>
      </c>
      <c r="D3" s="9">
        <f>NewRecovered!D10</f>
        <v>0</v>
      </c>
      <c r="E3" s="9">
        <f>NewRecovered!E10</f>
        <v>0</v>
      </c>
      <c r="F3" s="9">
        <f>NewRecovered!F10</f>
        <v>0</v>
      </c>
      <c r="G3" s="9">
        <f>NewRecovered!H10</f>
        <v>0</v>
      </c>
      <c r="H3" s="9">
        <f>NewRecovered!I10</f>
        <v>0</v>
      </c>
      <c r="I3" s="9">
        <f>NewRecovered!J10</f>
        <v>0</v>
      </c>
      <c r="J3" s="9">
        <f>NewRecovered!K10</f>
        <v>0</v>
      </c>
      <c r="K3" s="9">
        <f>NewRecovered!M10</f>
        <v>10</v>
      </c>
      <c r="L3" s="9">
        <f>NewRecovered!N10</f>
        <v>30</v>
      </c>
      <c r="M3" s="9">
        <f>NewRecovered!O10</f>
        <v>40</v>
      </c>
      <c r="N3" s="9">
        <f>NewRecovered!P10</f>
        <v>0</v>
      </c>
      <c r="O3" s="9">
        <f>NewRecovered!R10</f>
        <v>0</v>
      </c>
      <c r="P3" s="9">
        <f>NewRecovered!S10</f>
        <v>7</v>
      </c>
      <c r="Q3" s="9">
        <f>NewRecovered!T10</f>
        <v>7</v>
      </c>
      <c r="R3" s="9">
        <f>NewRecovered!U10</f>
        <v>5</v>
      </c>
    </row>
    <row r="4" spans="1:18" x14ac:dyDescent="0.35">
      <c r="A4" s="1">
        <f>NewRecovered!A11</f>
        <v>43900</v>
      </c>
      <c r="B4" s="9">
        <f>NewRecovered!B11</f>
        <v>27</v>
      </c>
      <c r="C4" s="9">
        <f>NewRecovered!C11</f>
        <v>13</v>
      </c>
      <c r="D4" s="9">
        <f>NewRecovered!D11</f>
        <v>0</v>
      </c>
      <c r="E4" s="9">
        <f>NewRecovered!E11</f>
        <v>0</v>
      </c>
      <c r="F4" s="9">
        <f>NewRecovered!F11</f>
        <v>0</v>
      </c>
      <c r="G4" s="9">
        <f>NewRecovered!H11</f>
        <v>0</v>
      </c>
      <c r="H4" s="9">
        <f>NewRecovered!I11</f>
        <v>0</v>
      </c>
      <c r="I4" s="9">
        <f>NewRecovered!J11</f>
        <v>0</v>
      </c>
      <c r="J4" s="9">
        <f>NewRecovered!K11</f>
        <v>0</v>
      </c>
      <c r="K4" s="9">
        <f>NewRecovered!M11</f>
        <v>40</v>
      </c>
      <c r="L4" s="9">
        <f>NewRecovered!N11</f>
        <v>9</v>
      </c>
      <c r="M4" s="9">
        <f>NewRecovered!O11</f>
        <v>49</v>
      </c>
      <c r="N4" s="9">
        <f>NewRecovered!P11</f>
        <v>27</v>
      </c>
      <c r="O4" s="9">
        <f>NewRecovered!R11</f>
        <v>7</v>
      </c>
      <c r="P4" s="9">
        <f>NewRecovered!S11</f>
        <v>5</v>
      </c>
      <c r="Q4" s="9">
        <f>NewRecovered!T11</f>
        <v>12</v>
      </c>
      <c r="R4" s="9">
        <f>NewRecovered!U11</f>
        <v>13</v>
      </c>
    </row>
    <row r="5" spans="1:18" x14ac:dyDescent="0.35">
      <c r="A5" s="1">
        <f>NewRecovered!A12</f>
        <v>43901</v>
      </c>
      <c r="B5" s="9">
        <f>NewRecovered!B12</f>
        <v>35</v>
      </c>
      <c r="C5" s="9">
        <f>NewRecovered!C12</f>
        <v>14</v>
      </c>
      <c r="D5" s="9">
        <f>NewRecovered!D12</f>
        <v>0</v>
      </c>
      <c r="E5" s="9">
        <f>NewRecovered!E12</f>
        <v>0</v>
      </c>
      <c r="F5" s="9">
        <f>NewRecovered!F12</f>
        <v>0</v>
      </c>
      <c r="G5" s="9">
        <f>NewRecovered!H12</f>
        <v>0</v>
      </c>
      <c r="H5" s="9">
        <f>NewRecovered!I12</f>
        <v>0</v>
      </c>
      <c r="I5" s="9">
        <f>NewRecovered!J12</f>
        <v>0</v>
      </c>
      <c r="J5" s="9">
        <f>NewRecovered!K12</f>
        <v>0</v>
      </c>
      <c r="K5" s="9">
        <f>NewRecovered!M12</f>
        <v>49</v>
      </c>
      <c r="L5" s="9">
        <f>NewRecovered!N12</f>
        <v>15</v>
      </c>
      <c r="M5" s="9">
        <f>NewRecovered!O12</f>
        <v>64</v>
      </c>
      <c r="N5" s="9">
        <f>NewRecovered!P12</f>
        <v>35</v>
      </c>
      <c r="O5" s="9">
        <f>NewRecovered!R12</f>
        <v>12</v>
      </c>
      <c r="P5" s="9">
        <f>NewRecovered!S12</f>
        <v>1</v>
      </c>
      <c r="Q5" s="9">
        <f>NewRecovered!T12</f>
        <v>13</v>
      </c>
      <c r="R5" s="9">
        <f>NewRecovered!U12</f>
        <v>14</v>
      </c>
    </row>
    <row r="6" spans="1:18" x14ac:dyDescent="0.35">
      <c r="A6" s="1">
        <f>NewRecovered!A14</f>
        <v>43903</v>
      </c>
      <c r="B6" s="9">
        <f>NewRecovered!B14</f>
        <v>0</v>
      </c>
      <c r="C6" s="9">
        <f>NewRecovered!C14</f>
        <v>17</v>
      </c>
      <c r="D6" s="9">
        <f>NewRecovered!D14</f>
        <v>0</v>
      </c>
      <c r="E6" s="9">
        <f>NewRecovered!E14</f>
        <v>0</v>
      </c>
      <c r="F6" s="9">
        <f>NewRecovered!F14</f>
        <v>0</v>
      </c>
      <c r="G6" s="9">
        <f>NewRecovered!H14</f>
        <v>0</v>
      </c>
      <c r="H6" s="9">
        <f>NewRecovered!I14</f>
        <v>0</v>
      </c>
      <c r="I6" s="9">
        <f>NewRecovered!J14</f>
        <v>0</v>
      </c>
      <c r="J6" s="9">
        <f>NewRecovered!K14</f>
        <v>0</v>
      </c>
      <c r="K6" s="9">
        <f>NewRecovered!M14</f>
        <v>101</v>
      </c>
      <c r="L6" s="9">
        <f>NewRecovered!N14</f>
        <v>27</v>
      </c>
      <c r="M6" s="9">
        <f>NewRecovered!O14</f>
        <v>128</v>
      </c>
      <c r="N6" s="9">
        <f>NewRecovered!P14</f>
        <v>0</v>
      </c>
      <c r="O6" s="9">
        <f>NewRecovered!R14</f>
        <v>16</v>
      </c>
      <c r="P6" s="9">
        <f>NewRecovered!S14</f>
        <v>1</v>
      </c>
      <c r="Q6" s="9">
        <f>NewRecovered!T14</f>
        <v>17</v>
      </c>
      <c r="R6" s="9">
        <f>NewRecovered!U14</f>
        <v>17</v>
      </c>
    </row>
    <row r="7" spans="1:18" x14ac:dyDescent="0.35">
      <c r="A7" s="1">
        <f>NewRecovered!A15</f>
        <v>43904</v>
      </c>
      <c r="B7" s="9">
        <f>NewRecovered!B15</f>
        <v>0</v>
      </c>
      <c r="C7" s="9">
        <f>NewRecovered!C15</f>
        <v>18</v>
      </c>
      <c r="D7" s="9">
        <f>NewRecovered!D15</f>
        <v>0</v>
      </c>
      <c r="E7" s="9">
        <f>NewRecovered!E15</f>
        <v>0</v>
      </c>
      <c r="F7" s="9">
        <f>NewRecovered!F15</f>
        <v>0</v>
      </c>
      <c r="G7" s="9">
        <f>NewRecovered!H15</f>
        <v>0</v>
      </c>
      <c r="H7" s="9">
        <f>NewRecovered!I15</f>
        <v>0</v>
      </c>
      <c r="I7" s="9">
        <f>NewRecovered!J15</f>
        <v>0</v>
      </c>
      <c r="J7" s="9">
        <f>NewRecovered!K15</f>
        <v>0</v>
      </c>
      <c r="K7" s="9">
        <f>NewRecovered!M15</f>
        <v>128</v>
      </c>
      <c r="L7" s="9">
        <f>NewRecovered!N15</f>
        <v>1</v>
      </c>
      <c r="M7" s="9">
        <f>NewRecovered!O15</f>
        <v>129</v>
      </c>
      <c r="N7" s="9">
        <f>NewRecovered!P15</f>
        <v>0</v>
      </c>
      <c r="O7" s="9">
        <f>NewRecovered!R15</f>
        <v>17</v>
      </c>
      <c r="P7" s="9">
        <f>NewRecovered!S15</f>
        <v>1</v>
      </c>
      <c r="Q7" s="9">
        <f>NewRecovered!T15</f>
        <v>18</v>
      </c>
      <c r="R7" s="9">
        <f>NewRecovered!U15</f>
        <v>18</v>
      </c>
    </row>
    <row r="8" spans="1:18" x14ac:dyDescent="0.35">
      <c r="A8" s="1">
        <f>NewRecovered!A19</f>
        <v>43908</v>
      </c>
      <c r="B8" s="9">
        <f>NewRecovered!B19</f>
        <v>0</v>
      </c>
      <c r="C8" s="9">
        <f>NewRecovered!C19</f>
        <v>38</v>
      </c>
      <c r="D8" s="9">
        <f>NewRecovered!D19</f>
        <v>4</v>
      </c>
      <c r="E8" s="9">
        <f>NewRecovered!E19</f>
        <v>0</v>
      </c>
      <c r="F8" s="9">
        <f>NewRecovered!F19</f>
        <v>0</v>
      </c>
      <c r="G8" s="9">
        <f>NewRecovered!H19</f>
        <v>1</v>
      </c>
      <c r="H8" s="9">
        <f>NewRecovered!I19</f>
        <v>3</v>
      </c>
      <c r="I8" s="9">
        <f>NewRecovered!J19</f>
        <v>4</v>
      </c>
      <c r="J8" s="9">
        <f>NewRecovered!K19</f>
        <v>4</v>
      </c>
      <c r="K8" s="9">
        <f>NewRecovered!M19</f>
        <v>343</v>
      </c>
      <c r="L8" s="9">
        <f>NewRecovered!N19</f>
        <v>193</v>
      </c>
      <c r="M8" s="9">
        <f>NewRecovered!O19</f>
        <v>539</v>
      </c>
      <c r="N8" s="9">
        <f>NewRecovered!P19</f>
        <v>0</v>
      </c>
      <c r="O8" s="9">
        <f>NewRecovered!R19</f>
        <v>31</v>
      </c>
      <c r="P8" s="9">
        <f>NewRecovered!S19</f>
        <v>11</v>
      </c>
      <c r="Q8" s="9">
        <f>NewRecovered!T19</f>
        <v>42</v>
      </c>
      <c r="R8" s="9">
        <f>NewRecovered!U19</f>
        <v>38</v>
      </c>
    </row>
    <row r="9" spans="1:18" x14ac:dyDescent="0.35">
      <c r="A9" s="1">
        <f>NewRecovered!A20</f>
        <v>43909</v>
      </c>
      <c r="B9" s="9">
        <f>NewRecovered!B20</f>
        <v>686</v>
      </c>
      <c r="C9" s="9">
        <f>NewRecovered!C20</f>
        <v>44</v>
      </c>
      <c r="D9" s="9">
        <f>NewRecovered!D20</f>
        <v>8</v>
      </c>
      <c r="E9" s="9">
        <f>NewRecovered!E20</f>
        <v>0</v>
      </c>
      <c r="F9" s="9">
        <f>NewRecovered!F20</f>
        <v>0</v>
      </c>
      <c r="G9" s="9">
        <f>NewRecovered!H20</f>
        <v>4</v>
      </c>
      <c r="H9" s="9">
        <f>NewRecovered!I20</f>
        <v>4</v>
      </c>
      <c r="I9" s="9">
        <f>NewRecovered!J20</f>
        <v>8</v>
      </c>
      <c r="J9" s="9">
        <f>NewRecovered!K20</f>
        <v>8</v>
      </c>
      <c r="K9" s="9">
        <f>NewRecovered!M20</f>
        <v>536</v>
      </c>
      <c r="L9" s="9">
        <f>NewRecovered!N20</f>
        <v>347</v>
      </c>
      <c r="M9" s="9">
        <f>NewRecovered!O20</f>
        <v>886</v>
      </c>
      <c r="N9" s="9">
        <f>NewRecovered!P20</f>
        <v>686</v>
      </c>
      <c r="O9" s="9">
        <f>NewRecovered!R20</f>
        <v>42</v>
      </c>
      <c r="P9" s="9">
        <f>NewRecovered!S20</f>
        <v>10</v>
      </c>
      <c r="Q9" s="9">
        <f>NewRecovered!T20</f>
        <v>52</v>
      </c>
      <c r="R9" s="9">
        <f>NewRecovered!U20</f>
        <v>44</v>
      </c>
    </row>
    <row r="10" spans="1:18" x14ac:dyDescent="0.35">
      <c r="A10" s="1">
        <f>NewRecovered!A21</f>
        <v>43910</v>
      </c>
      <c r="B10" s="9">
        <f>NewRecovered!B21</f>
        <v>0</v>
      </c>
      <c r="C10" s="9">
        <f>NewRecovered!C21</f>
        <v>0</v>
      </c>
      <c r="D10" s="9">
        <f>NewRecovered!D21</f>
        <v>0</v>
      </c>
      <c r="E10" s="9">
        <f>NewRecovered!E21</f>
        <v>0</v>
      </c>
      <c r="F10" s="9">
        <f>NewRecovered!F21</f>
        <v>0</v>
      </c>
      <c r="G10" s="9">
        <f>NewRecovered!H21</f>
        <v>8</v>
      </c>
      <c r="H10" s="9">
        <f>NewRecovered!I21</f>
        <v>3</v>
      </c>
      <c r="I10" s="9">
        <f>NewRecovered!J21</f>
        <v>11</v>
      </c>
      <c r="J10" s="9">
        <f>NewRecovered!K21</f>
        <v>0</v>
      </c>
      <c r="K10" s="9">
        <f>NewRecovered!M21</f>
        <v>876</v>
      </c>
      <c r="L10" s="9">
        <f>NewRecovered!N21</f>
        <v>359</v>
      </c>
      <c r="M10" s="9">
        <f>NewRecovered!O21</f>
        <v>1245</v>
      </c>
      <c r="N10" s="9">
        <f>NewRecovered!P21</f>
        <v>0</v>
      </c>
      <c r="O10" s="9">
        <f>NewRecovered!R21</f>
        <v>52</v>
      </c>
      <c r="P10" s="9">
        <f>NewRecovered!S21</f>
        <v>30</v>
      </c>
      <c r="Q10" s="9">
        <f>NewRecovered!T21</f>
        <v>82</v>
      </c>
      <c r="R10" s="9">
        <f>NewRecovered!U21</f>
        <v>0</v>
      </c>
    </row>
    <row r="11" spans="1:18" x14ac:dyDescent="0.35">
      <c r="A11" s="1">
        <f>NewRecovered!A22</f>
        <v>43911</v>
      </c>
      <c r="B11" s="9">
        <f>NewRecovered!B22</f>
        <v>0</v>
      </c>
      <c r="C11" s="9">
        <f>NewRecovered!C22</f>
        <v>0</v>
      </c>
      <c r="D11" s="9">
        <f>NewRecovered!D22</f>
        <v>0</v>
      </c>
      <c r="E11" s="9">
        <f>NewRecovered!E22</f>
        <v>0</v>
      </c>
      <c r="F11" s="9">
        <f>NewRecovered!F22</f>
        <v>0</v>
      </c>
      <c r="G11" s="9">
        <f>NewRecovered!H22</f>
        <v>11</v>
      </c>
      <c r="H11" s="9">
        <f>NewRecovered!I22</f>
        <v>2</v>
      </c>
      <c r="I11" s="9">
        <f>NewRecovered!J22</f>
        <v>13</v>
      </c>
      <c r="J11" s="9">
        <f>NewRecovered!K22</f>
        <v>0</v>
      </c>
      <c r="K11" s="9">
        <f>NewRecovered!M22</f>
        <v>1235</v>
      </c>
      <c r="L11" s="9">
        <f>NewRecovered!N22</f>
        <v>366</v>
      </c>
      <c r="M11" s="9">
        <f>NewRecovered!O22</f>
        <v>1611</v>
      </c>
      <c r="N11" s="9">
        <f>NewRecovered!P22</f>
        <v>0</v>
      </c>
      <c r="O11" s="9">
        <f>NewRecovered!R22</f>
        <v>82</v>
      </c>
      <c r="P11" s="9">
        <f>NewRecovered!S22</f>
        <v>26</v>
      </c>
      <c r="Q11" s="9">
        <f>NewRecovered!T22</f>
        <v>108</v>
      </c>
      <c r="R11" s="9">
        <f>NewRecovered!U22</f>
        <v>0</v>
      </c>
    </row>
    <row r="12" spans="1:18" x14ac:dyDescent="0.35">
      <c r="A12" s="1">
        <f>NewRecovered!A23</f>
        <v>43912</v>
      </c>
      <c r="B12" s="9">
        <f>NewRecovered!B23</f>
        <v>0</v>
      </c>
      <c r="C12" s="9">
        <f>NewRecovered!C23</f>
        <v>0</v>
      </c>
      <c r="D12" s="9">
        <f>NewRecovered!D23</f>
        <v>0</v>
      </c>
      <c r="E12" s="9">
        <f>NewRecovered!E23</f>
        <v>0</v>
      </c>
      <c r="F12" s="9">
        <f>NewRecovered!F23</f>
        <v>0</v>
      </c>
      <c r="G12" s="9">
        <f>NewRecovered!H23</f>
        <v>13</v>
      </c>
      <c r="H12" s="9">
        <f>NewRecovered!I23</f>
        <v>4</v>
      </c>
      <c r="I12" s="9">
        <f>NewRecovered!J23</f>
        <v>17</v>
      </c>
      <c r="J12" s="9">
        <f>NewRecovered!K23</f>
        <v>0</v>
      </c>
      <c r="K12" s="9">
        <f>NewRecovered!M23</f>
        <v>1601</v>
      </c>
      <c r="L12" s="9">
        <f>NewRecovered!N23</f>
        <v>555</v>
      </c>
      <c r="M12" s="9">
        <f>NewRecovered!O23</f>
        <v>2166</v>
      </c>
      <c r="N12" s="9">
        <f>NewRecovered!P23</f>
        <v>0</v>
      </c>
      <c r="O12" s="9">
        <f>NewRecovered!R23</f>
        <v>108</v>
      </c>
      <c r="P12" s="9">
        <f>NewRecovered!S23</f>
        <v>25</v>
      </c>
      <c r="Q12" s="9">
        <f>NewRecovered!T23</f>
        <v>133</v>
      </c>
      <c r="R12" s="9">
        <f>NewRecovered!U23</f>
        <v>0</v>
      </c>
    </row>
    <row r="13" spans="1:18" x14ac:dyDescent="0.35">
      <c r="A13" s="1">
        <f>NewRecovered!A24</f>
        <v>43913</v>
      </c>
      <c r="B13" s="9">
        <f>NewRecovered!B24</f>
        <v>2148</v>
      </c>
      <c r="C13" s="9">
        <f>NewRecovered!C24</f>
        <v>105</v>
      </c>
      <c r="D13" s="9">
        <f>NewRecovered!D24</f>
        <v>11</v>
      </c>
      <c r="E13" s="9">
        <f>NewRecovered!E24</f>
        <v>0</v>
      </c>
      <c r="F13" s="9">
        <f>NewRecovered!F24</f>
        <v>0</v>
      </c>
      <c r="G13" s="9">
        <f>NewRecovered!H24</f>
        <v>17</v>
      </c>
      <c r="H13" s="9">
        <f>NewRecovered!I24</f>
        <v>4</v>
      </c>
      <c r="I13" s="9">
        <f>NewRecovered!J24</f>
        <v>21</v>
      </c>
      <c r="J13" s="9">
        <f>NewRecovered!K24</f>
        <v>11</v>
      </c>
      <c r="K13" s="9">
        <f>NewRecovered!M24</f>
        <v>2156</v>
      </c>
      <c r="L13" s="9">
        <f>NewRecovered!N24</f>
        <v>310</v>
      </c>
      <c r="M13" s="9">
        <f>NewRecovered!O24</f>
        <v>2476</v>
      </c>
      <c r="N13" s="9">
        <f>NewRecovered!P24</f>
        <v>2148</v>
      </c>
      <c r="O13" s="9">
        <f>NewRecovered!R24</f>
        <v>133</v>
      </c>
      <c r="P13" s="9">
        <f>NewRecovered!S24</f>
        <v>25</v>
      </c>
      <c r="Q13" s="9">
        <f>NewRecovered!T24</f>
        <v>158</v>
      </c>
      <c r="R13" s="9">
        <f>NewRecovered!U24</f>
        <v>105</v>
      </c>
    </row>
    <row r="14" spans="1:18" x14ac:dyDescent="0.35">
      <c r="A14" s="1">
        <f>NewRecovered!A25</f>
        <v>43914</v>
      </c>
      <c r="B14" s="9">
        <f>NewRecovered!B25</f>
        <v>0</v>
      </c>
      <c r="C14" s="9" t="str">
        <f>NewRecovered!C25</f>
        <v>NA</v>
      </c>
      <c r="D14" s="9">
        <f>NewRecovered!D25</f>
        <v>13</v>
      </c>
      <c r="E14" s="9">
        <f>NewRecovered!E25</f>
        <v>1</v>
      </c>
      <c r="F14" s="9">
        <f>NewRecovered!F25</f>
        <v>0</v>
      </c>
      <c r="G14" s="9">
        <f>NewRecovered!H25</f>
        <v>21</v>
      </c>
      <c r="H14" s="9">
        <f>NewRecovered!I25</f>
        <v>9</v>
      </c>
      <c r="I14" s="9">
        <f>NewRecovered!J25</f>
        <v>30</v>
      </c>
      <c r="J14" s="9">
        <f>NewRecovered!K25</f>
        <v>13</v>
      </c>
      <c r="K14" s="9">
        <f>NewRecovered!M25</f>
        <v>2436</v>
      </c>
      <c r="L14" s="9">
        <f>NewRecovered!N25</f>
        <v>441</v>
      </c>
      <c r="M14" s="9">
        <f>NewRecovered!O25</f>
        <v>2917</v>
      </c>
      <c r="N14" s="9">
        <f>NewRecovered!P25</f>
        <v>0</v>
      </c>
      <c r="O14" s="9">
        <f>NewRecovered!R25</f>
        <v>151</v>
      </c>
      <c r="P14" s="9">
        <f>NewRecovered!S25</f>
        <v>27</v>
      </c>
      <c r="Q14" s="9">
        <f>NewRecovered!T25</f>
        <v>185</v>
      </c>
      <c r="R14" s="9" t="str">
        <f>NewRecovered!U25</f>
        <v>NA</v>
      </c>
    </row>
    <row r="15" spans="1:18" x14ac:dyDescent="0.35">
      <c r="A15" s="1">
        <f>NewRecovered!A28</f>
        <v>43917</v>
      </c>
      <c r="B15" s="9">
        <f>NewRecovered!B28</f>
        <v>3975</v>
      </c>
      <c r="C15" s="9">
        <f>NewRecovered!C28</f>
        <v>235</v>
      </c>
      <c r="D15" s="9">
        <f>NewRecovered!D28</f>
        <v>17</v>
      </c>
      <c r="E15" s="9">
        <f>NewRecovered!E28</f>
        <v>3</v>
      </c>
      <c r="F15" s="9">
        <f>NewRecovered!F28</f>
        <v>0</v>
      </c>
      <c r="G15" s="9">
        <f>NewRecovered!H28</f>
        <v>45</v>
      </c>
      <c r="H15" s="9">
        <f>NewRecovered!I28</f>
        <v>15</v>
      </c>
      <c r="I15" s="9">
        <f>NewRecovered!J28</f>
        <v>60</v>
      </c>
      <c r="J15" s="9">
        <f>NewRecovered!K28</f>
        <v>17</v>
      </c>
      <c r="K15" s="9">
        <f>NewRecovered!M28</f>
        <v>4148</v>
      </c>
      <c r="L15" s="9">
        <f>NewRecovered!N28</f>
        <v>828</v>
      </c>
      <c r="M15" s="9">
        <f>NewRecovered!O28</f>
        <v>5077</v>
      </c>
      <c r="N15" s="9">
        <f>NewRecovered!P28</f>
        <v>3975</v>
      </c>
      <c r="O15" s="9">
        <f>NewRecovered!R28</f>
        <v>280</v>
      </c>
      <c r="P15" s="9">
        <f>NewRecovered!S28</f>
        <v>69</v>
      </c>
      <c r="Q15" s="9">
        <f>NewRecovered!T28</f>
        <v>365</v>
      </c>
      <c r="R15" s="9">
        <f>NewRecovered!U28</f>
        <v>235</v>
      </c>
    </row>
    <row r="16" spans="1:18" x14ac:dyDescent="0.35">
      <c r="A16" s="1">
        <f>NewRecovered!A29</f>
        <v>43918</v>
      </c>
      <c r="B16" s="9">
        <f>NewRecovered!B29</f>
        <v>4673</v>
      </c>
      <c r="C16" s="9">
        <f>NewRecovered!C29</f>
        <v>298</v>
      </c>
      <c r="D16" s="9">
        <f>NewRecovered!D29</f>
        <v>21</v>
      </c>
      <c r="E16" s="9">
        <f>NewRecovered!E29</f>
        <v>3</v>
      </c>
      <c r="F16" s="9">
        <f>NewRecovered!F29</f>
        <v>0</v>
      </c>
      <c r="G16" s="9">
        <f>NewRecovered!H29</f>
        <v>60</v>
      </c>
      <c r="H16" s="9">
        <f>NewRecovered!I29</f>
        <v>9</v>
      </c>
      <c r="I16" s="9">
        <f>NewRecovered!J29</f>
        <v>69</v>
      </c>
      <c r="J16" s="9">
        <f>NewRecovered!K29</f>
        <v>21</v>
      </c>
      <c r="K16" s="9">
        <f>NewRecovered!M29</f>
        <v>4949</v>
      </c>
      <c r="L16" s="9">
        <f>NewRecovered!N29</f>
        <v>801</v>
      </c>
      <c r="M16" s="9">
        <f>NewRecovered!O29</f>
        <v>5878</v>
      </c>
      <c r="N16" s="9">
        <f>NewRecovered!P29</f>
        <v>4673</v>
      </c>
      <c r="O16" s="9">
        <f>NewRecovered!R29</f>
        <v>348</v>
      </c>
      <c r="P16" s="9">
        <f>NewRecovered!S29</f>
        <v>67</v>
      </c>
      <c r="Q16" s="9">
        <f>NewRecovered!T29</f>
        <v>432</v>
      </c>
      <c r="R16" s="9">
        <f>NewRecovered!U29</f>
        <v>298</v>
      </c>
    </row>
    <row r="17" spans="1:18" x14ac:dyDescent="0.35">
      <c r="A17" s="1">
        <f>NewRecovered!A30</f>
        <v>43919</v>
      </c>
      <c r="B17" s="9">
        <f>NewRecovered!B30</f>
        <v>5349</v>
      </c>
      <c r="C17" s="9">
        <f>NewRecovered!C30</f>
        <v>336</v>
      </c>
      <c r="D17" s="9">
        <f>NewRecovered!D30</f>
        <v>30</v>
      </c>
      <c r="E17" s="9">
        <f>NewRecovered!E30</f>
        <v>4</v>
      </c>
      <c r="F17" s="9">
        <f>NewRecovered!F30</f>
        <v>0</v>
      </c>
      <c r="G17" s="9">
        <f>NewRecovered!H30</f>
        <v>69</v>
      </c>
      <c r="H17" s="9">
        <f>NewRecovered!I30</f>
        <v>14</v>
      </c>
      <c r="I17" s="9">
        <f>NewRecovered!J30</f>
        <v>83</v>
      </c>
      <c r="J17" s="9">
        <f>NewRecovered!K30</f>
        <v>30</v>
      </c>
      <c r="K17" s="9">
        <f>NewRecovered!M30</f>
        <v>5749</v>
      </c>
      <c r="L17" s="9">
        <f>NewRecovered!N30</f>
        <v>764</v>
      </c>
      <c r="M17" s="9">
        <f>NewRecovered!O30</f>
        <v>6642</v>
      </c>
      <c r="N17" s="9">
        <f>NewRecovered!P30</f>
        <v>5349</v>
      </c>
      <c r="O17" s="9">
        <f>NewRecovered!R30</f>
        <v>414</v>
      </c>
      <c r="P17" s="9">
        <f>NewRecovered!S30</f>
        <v>89</v>
      </c>
      <c r="Q17" s="9">
        <f>NewRecovered!T30</f>
        <v>521</v>
      </c>
      <c r="R17" s="9">
        <f>NewRecovered!U30</f>
        <v>336</v>
      </c>
    </row>
    <row r="18" spans="1:18" x14ac:dyDescent="0.35">
      <c r="A18" s="1">
        <f>NewRecovered!A31</f>
        <v>43920</v>
      </c>
      <c r="B18" s="9">
        <f>NewRecovered!B31</f>
        <v>6586</v>
      </c>
      <c r="C18" s="9">
        <f>NewRecovered!C31</f>
        <v>424</v>
      </c>
      <c r="D18" s="9">
        <f>NewRecovered!D31</f>
        <v>60</v>
      </c>
      <c r="E18" s="9">
        <f>NewRecovered!E31</f>
        <v>6</v>
      </c>
      <c r="F18" s="9">
        <f>NewRecovered!F31</f>
        <v>0</v>
      </c>
      <c r="G18" s="9">
        <f>NewRecovered!H31</f>
        <v>83</v>
      </c>
      <c r="H18" s="9">
        <f>NewRecovered!I31</f>
        <v>34</v>
      </c>
      <c r="I18" s="9">
        <f>NewRecovered!J31</f>
        <v>117</v>
      </c>
      <c r="J18" s="9">
        <f>NewRecovered!K31</f>
        <v>60</v>
      </c>
      <c r="K18" s="9">
        <f>NewRecovered!M31</f>
        <v>6509</v>
      </c>
      <c r="L18" s="9">
        <f>NewRecovered!N31</f>
        <v>633</v>
      </c>
      <c r="M18" s="9">
        <f>NewRecovered!O31</f>
        <v>7275</v>
      </c>
      <c r="N18" s="9">
        <f>NewRecovered!P31</f>
        <v>6586</v>
      </c>
      <c r="O18" s="9">
        <f>NewRecovered!R31</f>
        <v>499</v>
      </c>
      <c r="P18" s="9">
        <f>NewRecovered!S31</f>
        <v>54</v>
      </c>
      <c r="Q18" s="9">
        <f>NewRecovered!T31</f>
        <v>575</v>
      </c>
      <c r="R18" s="9">
        <f>NewRecovered!U31</f>
        <v>424</v>
      </c>
    </row>
    <row r="19" spans="1:18" x14ac:dyDescent="0.35">
      <c r="A19" s="1">
        <f>NewRecovered!A32</f>
        <v>43921</v>
      </c>
      <c r="B19" s="9">
        <f>NewRecovered!B32</f>
        <v>7385</v>
      </c>
      <c r="C19" s="9">
        <f>NewRecovered!C32</f>
        <v>497</v>
      </c>
      <c r="D19" s="9">
        <f>NewRecovered!D32</f>
        <v>69</v>
      </c>
      <c r="E19" s="9">
        <f>NewRecovered!E32</f>
        <v>7</v>
      </c>
      <c r="F19" s="9">
        <f>NewRecovered!F32</f>
        <v>0</v>
      </c>
      <c r="G19" s="9">
        <f>NewRecovered!H32</f>
        <v>117</v>
      </c>
      <c r="H19" s="9">
        <f>NewRecovered!I32</f>
        <v>33</v>
      </c>
      <c r="I19" s="9">
        <f>NewRecovered!J32</f>
        <v>150</v>
      </c>
      <c r="J19" s="9">
        <f>NewRecovered!K32</f>
        <v>69</v>
      </c>
      <c r="K19" s="9">
        <f>NewRecovered!M32</f>
        <v>7008</v>
      </c>
      <c r="L19" s="9">
        <f>NewRecovered!N32</f>
        <v>606</v>
      </c>
      <c r="M19" s="9">
        <f>NewRecovered!O32</f>
        <v>7881</v>
      </c>
      <c r="N19" s="9">
        <f>NewRecovered!P32</f>
        <v>7385</v>
      </c>
      <c r="O19" s="9">
        <f>NewRecovered!R32</f>
        <v>551</v>
      </c>
      <c r="P19" s="9">
        <f>NewRecovered!S32</f>
        <v>61</v>
      </c>
      <c r="Q19" s="9">
        <f>NewRecovered!T32</f>
        <v>636</v>
      </c>
      <c r="R19" s="9">
        <f>NewRecovered!U32</f>
        <v>497</v>
      </c>
    </row>
    <row r="20" spans="1:18" x14ac:dyDescent="0.35">
      <c r="A20" s="1">
        <f>NewRecovered!A33</f>
        <v>43922</v>
      </c>
      <c r="B20" s="9">
        <f>NewRecovered!B33</f>
        <v>7853</v>
      </c>
      <c r="C20" s="9">
        <f>NewRecovered!C33</f>
        <v>549</v>
      </c>
      <c r="D20" s="9">
        <f>NewRecovered!D33</f>
        <v>83</v>
      </c>
      <c r="E20" s="9">
        <f>NewRecovered!E33</f>
        <v>9</v>
      </c>
      <c r="F20" s="9">
        <f>NewRecovered!F33</f>
        <v>0</v>
      </c>
      <c r="G20" s="9">
        <f>NewRecovered!H33</f>
        <v>149</v>
      </c>
      <c r="H20" s="9">
        <f>NewRecovered!I33</f>
        <v>45</v>
      </c>
      <c r="I20" s="9">
        <f>NewRecovered!J33</f>
        <v>195</v>
      </c>
      <c r="J20" s="9">
        <f>NewRecovered!K33</f>
        <v>83</v>
      </c>
      <c r="K20" s="9">
        <f>NewRecovered!M33</f>
        <v>7535</v>
      </c>
      <c r="L20" s="9">
        <f>NewRecovered!N33</f>
        <v>812</v>
      </c>
      <c r="M20" s="9">
        <f>NewRecovered!O33</f>
        <v>8693</v>
      </c>
      <c r="N20" s="9">
        <f>NewRecovered!P33</f>
        <v>7853</v>
      </c>
      <c r="O20" s="9">
        <f>NewRecovered!R33</f>
        <v>605</v>
      </c>
      <c r="P20" s="9">
        <f>NewRecovered!S33</f>
        <v>83</v>
      </c>
      <c r="Q20" s="9">
        <f>NewRecovered!T33</f>
        <v>719</v>
      </c>
      <c r="R20" s="9">
        <f>NewRecovered!U33</f>
        <v>549</v>
      </c>
    </row>
    <row r="21" spans="1:18" x14ac:dyDescent="0.35">
      <c r="A21" s="1">
        <f>NewRecovered!A34</f>
        <v>43923</v>
      </c>
      <c r="B21" s="9">
        <f>NewRecovered!B34</f>
        <v>8668</v>
      </c>
      <c r="C21" s="9">
        <f>NewRecovered!C34</f>
        <v>614</v>
      </c>
      <c r="D21" s="9">
        <f>NewRecovered!D34</f>
        <v>117</v>
      </c>
      <c r="E21" s="9">
        <f>NewRecovered!E34</f>
        <v>11</v>
      </c>
      <c r="F21" s="9">
        <f>NewRecovered!F34</f>
        <v>0</v>
      </c>
      <c r="G21" s="9">
        <f>NewRecovered!H34</f>
        <v>191</v>
      </c>
      <c r="H21" s="9">
        <f>NewRecovered!I34</f>
        <v>48</v>
      </c>
      <c r="I21" s="9">
        <f>NewRecovered!J34</f>
        <v>243</v>
      </c>
      <c r="J21" s="9">
        <f>NewRecovered!K34</f>
        <v>117</v>
      </c>
      <c r="K21" s="9">
        <f>NewRecovered!M34</f>
        <v>8154</v>
      </c>
      <c r="L21" s="9">
        <f>NewRecovered!N34</f>
        <v>1152</v>
      </c>
      <c r="M21" s="9">
        <f>NewRecovered!O34</f>
        <v>9845</v>
      </c>
      <c r="N21" s="9">
        <f>NewRecovered!P34</f>
        <v>8668</v>
      </c>
      <c r="O21" s="9">
        <f>NewRecovered!R34</f>
        <v>677</v>
      </c>
      <c r="P21" s="9">
        <f>NewRecovered!S34</f>
        <v>129</v>
      </c>
      <c r="Q21" s="9">
        <f>NewRecovered!T34</f>
        <v>848</v>
      </c>
      <c r="R21" s="9">
        <f>NewRecovered!U34</f>
        <v>614</v>
      </c>
    </row>
    <row r="22" spans="1:18" x14ac:dyDescent="0.35">
      <c r="A22" s="1">
        <f>NewRecovered!A35</f>
        <v>43924</v>
      </c>
      <c r="B22" s="9">
        <f>NewRecovered!B35</f>
        <v>699</v>
      </c>
      <c r="C22" s="9">
        <f>NewRecovered!C35</f>
        <v>699</v>
      </c>
      <c r="D22" s="9">
        <f>NewRecovered!D35</f>
        <v>150</v>
      </c>
      <c r="E22" s="9">
        <f>NewRecovered!E35</f>
        <v>11</v>
      </c>
      <c r="F22" s="9">
        <f>NewRecovered!F35</f>
        <v>0</v>
      </c>
      <c r="G22" s="9">
        <f>NewRecovered!H35</f>
        <v>235</v>
      </c>
      <c r="H22" s="9">
        <f>NewRecovered!I35</f>
        <v>43</v>
      </c>
      <c r="I22" s="9">
        <f>NewRecovered!J35</f>
        <v>286</v>
      </c>
      <c r="J22" s="9">
        <f>NewRecovered!K35</f>
        <v>150</v>
      </c>
      <c r="K22" s="9">
        <f>NewRecovered!M35</f>
        <v>8959</v>
      </c>
      <c r="L22" s="9">
        <f>NewRecovered!N35</f>
        <v>616</v>
      </c>
      <c r="M22" s="9">
        <f>NewRecovered!O35</f>
        <v>10461</v>
      </c>
      <c r="N22" s="9">
        <f>NewRecovered!P35</f>
        <v>699</v>
      </c>
      <c r="O22" s="9">
        <f>NewRecovered!R35</f>
        <v>796</v>
      </c>
      <c r="P22" s="9">
        <f>NewRecovered!S35</f>
        <v>80</v>
      </c>
      <c r="Q22" s="9">
        <f>NewRecovered!T35</f>
        <v>928</v>
      </c>
      <c r="R22" s="9">
        <f>NewRecovered!U35</f>
        <v>699</v>
      </c>
    </row>
    <row r="23" spans="1:18" x14ac:dyDescent="0.35">
      <c r="A23" s="1">
        <f>NewRecovered!A36</f>
        <v>43925</v>
      </c>
      <c r="B23" s="9">
        <f>NewRecovered!B36</f>
        <v>10240</v>
      </c>
      <c r="C23" s="9">
        <f>NewRecovered!C36</f>
        <v>786</v>
      </c>
      <c r="D23" s="9">
        <f>NewRecovered!D36</f>
        <v>195</v>
      </c>
      <c r="E23" s="9">
        <f>NewRecovered!E36</f>
        <v>14</v>
      </c>
      <c r="F23" s="9">
        <f>NewRecovered!F36</f>
        <v>0</v>
      </c>
      <c r="G23" s="9">
        <f>NewRecovered!H36</f>
        <v>275</v>
      </c>
      <c r="H23" s="9">
        <f>NewRecovered!I36</f>
        <v>25</v>
      </c>
      <c r="I23" s="9">
        <f>NewRecovered!J36</f>
        <v>311</v>
      </c>
      <c r="J23" s="9">
        <f>NewRecovered!K36</f>
        <v>195</v>
      </c>
      <c r="K23" s="9">
        <f>NewRecovered!M36</f>
        <v>9216</v>
      </c>
      <c r="L23" s="9">
        <f>NewRecovered!N36</f>
        <v>984</v>
      </c>
      <c r="M23" s="9">
        <f>NewRecovered!O36</f>
        <v>11445</v>
      </c>
      <c r="N23" s="9">
        <f>NewRecovered!P36</f>
        <v>10240</v>
      </c>
      <c r="O23" s="9">
        <f>NewRecovered!R36</f>
        <v>846</v>
      </c>
      <c r="P23" s="9">
        <f>NewRecovered!S36</f>
        <v>132</v>
      </c>
      <c r="Q23" s="9">
        <f>NewRecovered!T36</f>
        <v>1060</v>
      </c>
      <c r="R23" s="9">
        <f>NewRecovered!U36</f>
        <v>786</v>
      </c>
    </row>
    <row r="24" spans="1:18" x14ac:dyDescent="0.35">
      <c r="A24" s="1">
        <f>NewRecovered!A37</f>
        <v>43926</v>
      </c>
      <c r="B24" s="9">
        <f>NewRecovered!B37</f>
        <v>10841</v>
      </c>
      <c r="C24" s="9">
        <f>NewRecovered!C37</f>
        <v>868</v>
      </c>
      <c r="D24" s="9">
        <f>NewRecovered!D37</f>
        <v>243</v>
      </c>
      <c r="E24" s="9">
        <f>NewRecovered!E37</f>
        <v>22</v>
      </c>
      <c r="F24" s="9">
        <f>NewRecovered!F37</f>
        <v>0</v>
      </c>
      <c r="G24" s="9">
        <f>NewRecovered!H37</f>
        <v>298</v>
      </c>
      <c r="H24" s="9">
        <f>NewRecovered!I37</f>
        <v>36</v>
      </c>
      <c r="I24" s="9">
        <f>NewRecovered!J37</f>
        <v>347</v>
      </c>
      <c r="J24" s="9">
        <f>NewRecovered!K37</f>
        <v>243</v>
      </c>
      <c r="K24" s="9">
        <f>NewRecovered!M37</f>
        <v>9834</v>
      </c>
      <c r="L24" s="9">
        <f>NewRecovered!N37</f>
        <v>241</v>
      </c>
      <c r="M24" s="9">
        <f>NewRecovered!O37</f>
        <v>11686</v>
      </c>
      <c r="N24" s="9">
        <f>NewRecovered!P37</f>
        <v>10841</v>
      </c>
      <c r="O24" s="9">
        <f>NewRecovered!R37</f>
        <v>952</v>
      </c>
      <c r="P24" s="9">
        <f>NewRecovered!S37</f>
        <v>18</v>
      </c>
      <c r="Q24" s="9">
        <f>NewRecovered!T37</f>
        <v>1078</v>
      </c>
      <c r="R24" s="9">
        <f>NewRecovered!U37</f>
        <v>868</v>
      </c>
    </row>
    <row r="25" spans="1:18" x14ac:dyDescent="0.35">
      <c r="A25" s="1">
        <f>NewRecovered!A38</f>
        <v>43927</v>
      </c>
      <c r="B25" s="9">
        <f>NewRecovered!B38</f>
        <v>11599</v>
      </c>
      <c r="C25" s="9">
        <f>NewRecovered!C38</f>
        <v>946</v>
      </c>
      <c r="D25" s="9">
        <f>NewRecovered!D38</f>
        <v>286</v>
      </c>
      <c r="E25" s="9">
        <f>NewRecovered!E38</f>
        <v>25</v>
      </c>
      <c r="F25" s="9">
        <f>NewRecovered!F38</f>
        <v>0</v>
      </c>
      <c r="G25" s="9">
        <f>NewRecovered!H38</f>
        <v>330</v>
      </c>
      <c r="H25" s="9">
        <f>NewRecovered!I38</f>
        <v>90</v>
      </c>
      <c r="I25" s="9">
        <f>NewRecovered!J38</f>
        <v>437</v>
      </c>
      <c r="J25" s="9">
        <f>NewRecovered!K38</f>
        <v>286</v>
      </c>
      <c r="K25" s="9">
        <f>NewRecovered!M38</f>
        <v>9520</v>
      </c>
      <c r="L25" s="9">
        <f>NewRecovered!N38</f>
        <v>1174</v>
      </c>
      <c r="M25" s="9">
        <f>NewRecovered!O38</f>
        <v>12860</v>
      </c>
      <c r="N25" s="9">
        <f>NewRecovered!P38</f>
        <v>11599</v>
      </c>
      <c r="O25" s="9">
        <f>NewRecovered!R38</f>
        <v>945</v>
      </c>
      <c r="P25" s="9">
        <f>NewRecovered!S38</f>
        <v>132</v>
      </c>
      <c r="Q25" s="9">
        <f>NewRecovered!T38</f>
        <v>1210</v>
      </c>
      <c r="R25" s="9">
        <f>NewRecovered!U38</f>
        <v>946</v>
      </c>
    </row>
    <row r="26" spans="1:18" x14ac:dyDescent="0.35">
      <c r="A26" s="1">
        <f>NewRecovered!A39</f>
        <v>43928</v>
      </c>
      <c r="B26" s="9">
        <f>NewRecovered!B39</f>
        <v>12718</v>
      </c>
      <c r="C26" s="9">
        <f>NewRecovered!C39</f>
        <v>1048</v>
      </c>
      <c r="D26" s="9">
        <f>NewRecovered!D39</f>
        <v>311</v>
      </c>
      <c r="E26" s="9">
        <f>NewRecovered!E39</f>
        <v>26</v>
      </c>
      <c r="F26" s="9">
        <f>NewRecovered!F39</f>
        <v>0</v>
      </c>
      <c r="G26" s="9">
        <f>NewRecovered!H39</f>
        <v>416</v>
      </c>
      <c r="H26" s="9">
        <f>NewRecovered!I39</f>
        <v>69</v>
      </c>
      <c r="I26" s="9">
        <f>NewRecovered!J39</f>
        <v>506</v>
      </c>
      <c r="J26" s="9">
        <f>NewRecovered!K39</f>
        <v>311</v>
      </c>
      <c r="K26" s="9">
        <f>NewRecovered!M39</f>
        <v>10384</v>
      </c>
      <c r="L26" s="9">
        <f>NewRecovered!N39</f>
        <v>1353</v>
      </c>
      <c r="M26" s="9">
        <f>NewRecovered!O39</f>
        <v>14213</v>
      </c>
      <c r="N26" s="9">
        <f>NewRecovered!P39</f>
        <v>12718</v>
      </c>
      <c r="O26" s="9">
        <f>NewRecovered!R39</f>
        <v>1052</v>
      </c>
      <c r="P26" s="9">
        <f>NewRecovered!S39</f>
        <v>129</v>
      </c>
      <c r="Q26" s="9">
        <f>NewRecovered!T39</f>
        <v>1339</v>
      </c>
      <c r="R26" s="9">
        <f>NewRecovered!U39</f>
        <v>1048</v>
      </c>
    </row>
    <row r="27" spans="1:18" x14ac:dyDescent="0.35">
      <c r="A27" s="1">
        <f>NewRecovered!A40</f>
        <v>43929</v>
      </c>
      <c r="B27" s="9">
        <f>NewRecovered!B40</f>
        <v>13966</v>
      </c>
      <c r="C27" s="9">
        <f>NewRecovered!C40</f>
        <v>1145</v>
      </c>
      <c r="D27" s="9">
        <f>NewRecovered!D40</f>
        <v>347</v>
      </c>
      <c r="E27" s="9">
        <f>NewRecovered!E40</f>
        <v>27</v>
      </c>
      <c r="F27" s="9">
        <f>NewRecovered!F40</f>
        <v>0</v>
      </c>
      <c r="G27" s="9">
        <f>NewRecovered!H40</f>
        <v>476</v>
      </c>
      <c r="H27" s="9">
        <f>NewRecovered!I40</f>
        <v>68</v>
      </c>
      <c r="I27" s="9">
        <f>NewRecovered!J40</f>
        <v>574</v>
      </c>
      <c r="J27" s="9">
        <f>NewRecovered!K40</f>
        <v>347</v>
      </c>
      <c r="K27" s="9">
        <f>NewRecovered!M40</f>
        <v>11296</v>
      </c>
      <c r="L27" s="9">
        <f>NewRecovered!N40</f>
        <v>1107</v>
      </c>
      <c r="M27" s="9">
        <f>NewRecovered!O40</f>
        <v>15320</v>
      </c>
      <c r="N27" s="9">
        <f>NewRecovered!P40</f>
        <v>13966</v>
      </c>
      <c r="O27" s="9">
        <f>NewRecovered!R40</f>
        <v>1154</v>
      </c>
      <c r="P27" s="9">
        <f>NewRecovered!S40</f>
        <v>122</v>
      </c>
      <c r="Q27" s="9">
        <f>NewRecovered!T40</f>
        <v>1461</v>
      </c>
      <c r="R27" s="9">
        <f>NewRecovered!U40</f>
        <v>1145</v>
      </c>
    </row>
    <row r="28" spans="1:18" x14ac:dyDescent="0.35">
      <c r="A28" s="1">
        <f>NewRecovered!A41</f>
        <v>43930</v>
      </c>
      <c r="B28" s="9">
        <f>NewRecovered!B41</f>
        <v>14973</v>
      </c>
      <c r="C28" s="9">
        <f>NewRecovered!C41</f>
        <v>1270</v>
      </c>
      <c r="D28" s="9">
        <f>NewRecovered!D41</f>
        <v>437</v>
      </c>
      <c r="E28" s="9">
        <f>NewRecovered!E41</f>
        <v>29</v>
      </c>
      <c r="F28" s="9">
        <f>NewRecovered!F41</f>
        <v>0</v>
      </c>
      <c r="G28" s="9">
        <f>NewRecovered!H41</f>
        <v>541</v>
      </c>
      <c r="H28" s="9">
        <f>NewRecovered!I41</f>
        <v>83</v>
      </c>
      <c r="I28" s="9">
        <f>NewRecovered!J41</f>
        <v>657</v>
      </c>
      <c r="J28" s="9">
        <f>NewRecovered!K41</f>
        <v>437</v>
      </c>
      <c r="K28" s="9">
        <f>NewRecovered!M41</f>
        <v>11818</v>
      </c>
      <c r="L28" s="9">
        <f>NewRecovered!N41</f>
        <v>1016</v>
      </c>
      <c r="M28" s="9">
        <f>NewRecovered!O41</f>
        <v>16336</v>
      </c>
      <c r="N28" s="9">
        <f>NewRecovered!P41</f>
        <v>14973</v>
      </c>
      <c r="O28" s="9">
        <f>NewRecovered!R41</f>
        <v>1222</v>
      </c>
      <c r="P28" s="9">
        <f>NewRecovered!S41</f>
        <v>137</v>
      </c>
      <c r="Q28" s="9">
        <f>NewRecovered!T41</f>
        <v>1598</v>
      </c>
      <c r="R28" s="9">
        <f>NewRecovered!U41</f>
        <v>1270</v>
      </c>
    </row>
    <row r="29" spans="1:18" x14ac:dyDescent="0.35">
      <c r="A29" s="1">
        <f>NewRecovered!A42</f>
        <v>43931</v>
      </c>
      <c r="B29" s="9">
        <f>NewRecovered!B42</f>
        <v>15953</v>
      </c>
      <c r="C29" s="9">
        <f>NewRecovered!C42</f>
        <v>1388</v>
      </c>
      <c r="D29" s="9">
        <f>NewRecovered!D42</f>
        <v>506</v>
      </c>
      <c r="E29" s="9">
        <f>NewRecovered!E42</f>
        <v>31</v>
      </c>
      <c r="F29" s="9">
        <f>NewRecovered!F42</f>
        <v>18</v>
      </c>
      <c r="G29" s="9">
        <f>NewRecovered!H42</f>
        <v>612</v>
      </c>
      <c r="H29" s="9">
        <f>NewRecovered!I42</f>
        <v>98</v>
      </c>
      <c r="I29" s="9">
        <f>NewRecovered!J42</f>
        <v>755</v>
      </c>
      <c r="J29" s="9">
        <f>NewRecovered!K42</f>
        <v>506</v>
      </c>
      <c r="K29" s="9">
        <f>NewRecovered!M42</f>
        <v>12087</v>
      </c>
      <c r="L29" s="9">
        <f>NewRecovered!N42</f>
        <v>1091</v>
      </c>
      <c r="M29" s="9">
        <f>NewRecovered!O42</f>
        <v>17427</v>
      </c>
      <c r="N29" s="9">
        <f>NewRecovered!P42</f>
        <v>15953</v>
      </c>
      <c r="O29" s="9">
        <f>NewRecovered!R42</f>
        <v>1302</v>
      </c>
      <c r="P29" s="9">
        <f>NewRecovered!S42</f>
        <v>143</v>
      </c>
      <c r="Q29" s="9">
        <f>NewRecovered!T42</f>
        <v>1741</v>
      </c>
      <c r="R29" s="9">
        <f>NewRecovered!U42</f>
        <v>1388</v>
      </c>
    </row>
    <row r="30" spans="1:18" x14ac:dyDescent="0.35">
      <c r="A30" s="1">
        <f>NewRecovered!A43</f>
        <v>43932</v>
      </c>
      <c r="B30" s="9">
        <f>NewRecovered!B43</f>
        <v>17132</v>
      </c>
      <c r="C30" s="9">
        <f>NewRecovered!C43</f>
        <v>1510</v>
      </c>
      <c r="D30" s="9">
        <f>NewRecovered!D43</f>
        <v>574</v>
      </c>
      <c r="E30" s="9">
        <f>NewRecovered!E43</f>
        <v>34</v>
      </c>
      <c r="F30" s="9">
        <f>NewRecovered!F43</f>
        <v>18</v>
      </c>
      <c r="G30" s="9">
        <f>NewRecovered!H43</f>
        <v>695</v>
      </c>
      <c r="H30" s="9">
        <f>NewRecovered!I43</f>
        <v>41</v>
      </c>
      <c r="I30" s="9">
        <f>NewRecovered!J43</f>
        <v>796</v>
      </c>
      <c r="J30" s="9">
        <f>NewRecovered!K43</f>
        <v>574</v>
      </c>
      <c r="K30" s="9">
        <f>NewRecovered!M43</f>
        <v>12350</v>
      </c>
      <c r="L30" s="9">
        <f>NewRecovered!N43</f>
        <v>1005</v>
      </c>
      <c r="M30" s="9">
        <f>NewRecovered!O43</f>
        <v>18432</v>
      </c>
      <c r="N30" s="9">
        <f>NewRecovered!P43</f>
        <v>17132</v>
      </c>
      <c r="O30" s="9">
        <f>NewRecovered!R43</f>
        <v>1376</v>
      </c>
      <c r="P30" s="9">
        <f>NewRecovered!S43</f>
        <v>177</v>
      </c>
      <c r="Q30" s="9">
        <f>NewRecovered!T43</f>
        <v>1918</v>
      </c>
      <c r="R30" s="9">
        <f>NewRecovered!U43</f>
        <v>1510</v>
      </c>
    </row>
    <row r="31" spans="1:18" x14ac:dyDescent="0.35">
      <c r="A31" s="1">
        <f>NewRecovered!A44</f>
        <v>43933</v>
      </c>
      <c r="B31" s="9">
        <f>NewRecovered!B44</f>
        <v>17592</v>
      </c>
      <c r="C31" s="9">
        <f>NewRecovered!C44</f>
        <v>1587</v>
      </c>
      <c r="D31" s="9">
        <f>NewRecovered!D44</f>
        <v>657</v>
      </c>
      <c r="E31" s="9">
        <f>NewRecovered!E44</f>
        <v>41</v>
      </c>
      <c r="F31" s="9">
        <f>NewRecovered!F44</f>
        <v>38</v>
      </c>
      <c r="G31" s="9">
        <f>NewRecovered!H44</f>
        <v>727</v>
      </c>
      <c r="H31" s="9">
        <f>NewRecovered!I44</f>
        <v>26</v>
      </c>
      <c r="I31" s="9">
        <f>NewRecovered!J44</f>
        <v>822</v>
      </c>
      <c r="J31" s="9">
        <f>NewRecovered!K44</f>
        <v>657</v>
      </c>
      <c r="K31" s="9">
        <f>NewRecovered!M44</f>
        <v>12554</v>
      </c>
      <c r="L31" s="9">
        <f>NewRecovered!N44</f>
        <v>952</v>
      </c>
      <c r="M31" s="9">
        <f>NewRecovered!O44</f>
        <v>19384</v>
      </c>
      <c r="N31" s="9">
        <f>NewRecovered!P44</f>
        <v>17592</v>
      </c>
      <c r="O31" s="9">
        <f>NewRecovered!R44</f>
        <v>1486</v>
      </c>
      <c r="P31" s="9">
        <f>NewRecovered!S44</f>
        <v>203</v>
      </c>
      <c r="Q31" s="9">
        <f>NewRecovered!T44</f>
        <v>2121</v>
      </c>
      <c r="R31" s="9">
        <f>NewRecovered!U44</f>
        <v>1587</v>
      </c>
    </row>
    <row r="32" spans="1:18" x14ac:dyDescent="0.35">
      <c r="A32" s="1">
        <f>NewRecovered!A45</f>
        <v>43934</v>
      </c>
      <c r="B32" s="9">
        <f>NewRecovered!B45</f>
        <v>18696</v>
      </c>
      <c r="C32" s="9">
        <f>NewRecovered!C45</f>
        <v>1710</v>
      </c>
      <c r="D32" s="9">
        <f>NewRecovered!D45</f>
        <v>755</v>
      </c>
      <c r="E32" s="9">
        <f>NewRecovered!E45</f>
        <v>43</v>
      </c>
      <c r="F32" s="9">
        <f>NewRecovered!F45</f>
        <v>44</v>
      </c>
      <c r="G32" s="9">
        <f>NewRecovered!H45</f>
        <v>739</v>
      </c>
      <c r="H32" s="9">
        <f>NewRecovered!I45</f>
        <v>106</v>
      </c>
      <c r="I32" s="9">
        <f>NewRecovered!J45</f>
        <v>928</v>
      </c>
      <c r="J32" s="9">
        <f>NewRecovered!K45</f>
        <v>755</v>
      </c>
      <c r="K32" s="9">
        <f>NewRecovered!M45</f>
        <v>12742</v>
      </c>
      <c r="L32" s="9">
        <f>NewRecovered!N45</f>
        <v>480</v>
      </c>
      <c r="M32" s="9">
        <f>NewRecovered!O45</f>
        <v>19864</v>
      </c>
      <c r="N32" s="9">
        <f>NewRecovered!P45</f>
        <v>18696</v>
      </c>
      <c r="O32" s="9">
        <f>NewRecovered!R45</f>
        <v>1600</v>
      </c>
      <c r="P32" s="9">
        <f>NewRecovered!S45</f>
        <v>82</v>
      </c>
      <c r="Q32" s="9">
        <f>NewRecovered!T45</f>
        <v>2203</v>
      </c>
      <c r="R32" s="9">
        <f>NewRecovered!U45</f>
        <v>1710</v>
      </c>
    </row>
    <row r="33" spans="1:18" x14ac:dyDescent="0.35">
      <c r="A33" s="1">
        <f>NewRecovered!A46</f>
        <v>43935</v>
      </c>
      <c r="B33" s="9">
        <f>NewRecovered!B46</f>
        <v>19366</v>
      </c>
      <c r="C33" s="9">
        <f>NewRecovered!C46</f>
        <v>1899</v>
      </c>
      <c r="D33" s="9">
        <f>NewRecovered!D46</f>
        <v>796</v>
      </c>
      <c r="E33" s="9">
        <f>NewRecovered!E46</f>
        <v>49</v>
      </c>
      <c r="F33" s="9">
        <f>NewRecovered!F46</f>
        <v>0</v>
      </c>
      <c r="G33" s="9">
        <f>NewRecovered!H46</f>
        <v>811</v>
      </c>
      <c r="H33" s="9">
        <f>NewRecovered!I46</f>
        <v>90</v>
      </c>
      <c r="I33" s="9">
        <f>NewRecovered!J46</f>
        <v>1018</v>
      </c>
      <c r="J33" s="9">
        <f>NewRecovered!K46</f>
        <v>796</v>
      </c>
      <c r="K33" s="9">
        <f>NewRecovered!M46</f>
        <v>12589</v>
      </c>
      <c r="L33" s="9">
        <f>NewRecovered!N46</f>
        <v>495</v>
      </c>
      <c r="M33" s="9">
        <f>NewRecovered!O46</f>
        <v>20359</v>
      </c>
      <c r="N33" s="9">
        <f>NewRecovered!P46</f>
        <v>19366</v>
      </c>
      <c r="O33" s="9">
        <f>NewRecovered!R46</f>
        <v>1628</v>
      </c>
      <c r="P33" s="9">
        <f>NewRecovered!S46</f>
        <v>83</v>
      </c>
      <c r="Q33" s="9">
        <f>NewRecovered!T46</f>
        <v>2286</v>
      </c>
      <c r="R33" s="9">
        <f>NewRecovered!U46</f>
        <v>1899</v>
      </c>
    </row>
    <row r="34" spans="1:18" x14ac:dyDescent="0.35">
      <c r="A34" s="1">
        <f>NewRecovered!A47</f>
        <v>43936</v>
      </c>
      <c r="B34" s="9">
        <f>NewRecovered!B47</f>
        <v>19869</v>
      </c>
      <c r="C34" s="9">
        <f>NewRecovered!C47</f>
        <v>1995</v>
      </c>
      <c r="D34" s="9">
        <f>NewRecovered!D47</f>
        <v>822</v>
      </c>
      <c r="E34" s="9">
        <f>NewRecovered!E47</f>
        <v>43</v>
      </c>
      <c r="F34" s="9">
        <f>NewRecovered!F47</f>
        <v>0</v>
      </c>
      <c r="G34" s="9">
        <f>NewRecovered!H47</f>
        <v>868</v>
      </c>
      <c r="H34" s="9">
        <f>NewRecovered!I47</f>
        <v>81</v>
      </c>
      <c r="I34" s="9">
        <f>NewRecovered!J47</f>
        <v>1099</v>
      </c>
      <c r="J34" s="9">
        <f>NewRecovered!K47</f>
        <v>822</v>
      </c>
      <c r="K34" s="9">
        <f>NewRecovered!M47</f>
        <v>12478</v>
      </c>
      <c r="L34" s="9">
        <f>NewRecovered!N47</f>
        <v>1253</v>
      </c>
      <c r="M34" s="9">
        <f>NewRecovered!O47</f>
        <v>21612</v>
      </c>
      <c r="N34" s="9">
        <f>NewRecovered!P47</f>
        <v>19869</v>
      </c>
      <c r="O34" s="9">
        <f>NewRecovered!R47</f>
        <v>1650</v>
      </c>
      <c r="P34" s="9">
        <f>NewRecovered!S47</f>
        <v>269</v>
      </c>
      <c r="Q34" s="9">
        <f>NewRecovered!T47</f>
        <v>2555</v>
      </c>
      <c r="R34" s="9">
        <f>NewRecovered!U47</f>
        <v>1995</v>
      </c>
    </row>
    <row r="35" spans="1:18" x14ac:dyDescent="0.35">
      <c r="A35" s="1">
        <f>NewRecovered!A48</f>
        <v>43937</v>
      </c>
      <c r="B35" s="9">
        <f>NewRecovered!B48</f>
        <v>20675</v>
      </c>
      <c r="C35" s="9">
        <f>NewRecovered!C48</f>
        <v>2141</v>
      </c>
      <c r="D35" s="9">
        <f>NewRecovered!D48</f>
        <v>928</v>
      </c>
      <c r="E35" s="9">
        <f>NewRecovered!E48</f>
        <v>60</v>
      </c>
      <c r="F35" s="9">
        <f>NewRecovered!F48</f>
        <v>0</v>
      </c>
      <c r="G35" s="9">
        <f>NewRecovered!H48</f>
        <v>904</v>
      </c>
      <c r="H35" s="9">
        <f>NewRecovered!I48</f>
        <v>83</v>
      </c>
      <c r="I35" s="9">
        <f>NewRecovered!J48</f>
        <v>1182</v>
      </c>
      <c r="J35" s="9">
        <f>NewRecovered!K48</f>
        <v>928</v>
      </c>
      <c r="K35" s="9">
        <f>NewRecovered!M48</f>
        <v>12919</v>
      </c>
      <c r="L35" s="9">
        <f>NewRecovered!N48</f>
        <v>1082</v>
      </c>
      <c r="M35" s="9">
        <f>NewRecovered!O48</f>
        <v>22694</v>
      </c>
      <c r="N35" s="9">
        <f>NewRecovered!P48</f>
        <v>20675</v>
      </c>
      <c r="O35" s="9">
        <f>NewRecovered!R48</f>
        <v>1836</v>
      </c>
      <c r="P35" s="9">
        <f>NewRecovered!S48</f>
        <v>152</v>
      </c>
      <c r="Q35" s="9">
        <f>NewRecovered!T48</f>
        <v>2707</v>
      </c>
      <c r="R35" s="9">
        <f>NewRecovered!U48</f>
        <v>2141</v>
      </c>
    </row>
    <row r="36" spans="1:18" x14ac:dyDescent="0.35">
      <c r="A36" s="1">
        <f>NewRecovered!A49</f>
        <v>43938</v>
      </c>
      <c r="B36" s="9">
        <f>NewRecovered!B49</f>
        <v>21792</v>
      </c>
      <c r="C36" s="9">
        <f>NewRecovered!C49</f>
        <v>2332</v>
      </c>
      <c r="D36" s="9">
        <f>NewRecovered!D49</f>
        <v>1018</v>
      </c>
      <c r="E36" s="9">
        <f>NewRecovered!E49</f>
        <v>64</v>
      </c>
      <c r="F36" s="9">
        <f>NewRecovered!F49</f>
        <v>105</v>
      </c>
      <c r="G36" s="9">
        <f>NewRecovered!H49</f>
        <v>939</v>
      </c>
      <c r="H36" s="9">
        <f>NewRecovered!I49</f>
        <v>109</v>
      </c>
      <c r="I36" s="9">
        <f>NewRecovered!J49</f>
        <v>1291</v>
      </c>
      <c r="J36" s="9">
        <f>NewRecovered!K49</f>
        <v>1018</v>
      </c>
      <c r="K36" s="9">
        <f>NewRecovered!M49</f>
        <v>12849</v>
      </c>
      <c r="L36" s="9">
        <f>NewRecovered!N49</f>
        <v>1769</v>
      </c>
      <c r="M36" s="9">
        <f>NewRecovered!O49</f>
        <v>24463</v>
      </c>
      <c r="N36" s="9">
        <f>NewRecovered!P49</f>
        <v>21792</v>
      </c>
      <c r="O36" s="9">
        <f>NewRecovered!R49</f>
        <v>1859</v>
      </c>
      <c r="P36" s="9">
        <f>NewRecovered!S49</f>
        <v>461</v>
      </c>
      <c r="Q36" s="9">
        <f>NewRecovered!T49</f>
        <v>3168</v>
      </c>
      <c r="R36" s="9">
        <f>NewRecovered!U49</f>
        <v>2332</v>
      </c>
    </row>
    <row r="37" spans="1:18" x14ac:dyDescent="0.35">
      <c r="A37" s="1">
        <f>NewRecovered!A50</f>
        <v>43939</v>
      </c>
      <c r="B37" s="9">
        <f>NewRecovered!B50</f>
        <v>22947</v>
      </c>
      <c r="C37" s="9">
        <f>NewRecovered!C50</f>
        <v>2513</v>
      </c>
      <c r="D37" s="9">
        <f>NewRecovered!D50</f>
        <v>1099</v>
      </c>
      <c r="E37" s="9">
        <f>NewRecovered!E50</f>
        <v>74</v>
      </c>
      <c r="F37" s="9" t="str">
        <f>NewRecovered!F50</f>
        <v>NA</v>
      </c>
      <c r="G37" s="9">
        <f>NewRecovered!H50</f>
        <v>1005</v>
      </c>
      <c r="H37" s="9">
        <f>NewRecovered!I50</f>
        <v>65</v>
      </c>
      <c r="I37" s="9">
        <f>NewRecovered!J50</f>
        <v>1356</v>
      </c>
      <c r="J37" s="9">
        <f>NewRecovered!K50</f>
        <v>1099</v>
      </c>
      <c r="K37" s="9">
        <f>NewRecovered!M50</f>
        <v>14002</v>
      </c>
      <c r="L37" s="9">
        <f>NewRecovered!N50</f>
        <v>1361</v>
      </c>
      <c r="M37" s="9">
        <f>NewRecovered!O50</f>
        <v>25824</v>
      </c>
      <c r="N37" s="9">
        <f>NewRecovered!P50</f>
        <v>22947</v>
      </c>
      <c r="O37" s="9">
        <f>NewRecovered!R50</f>
        <v>2240</v>
      </c>
      <c r="P37" s="9">
        <f>NewRecovered!S50</f>
        <v>315</v>
      </c>
      <c r="Q37" s="9">
        <f>NewRecovered!T50</f>
        <v>3483</v>
      </c>
      <c r="R37" s="9">
        <f>NewRecovered!U50</f>
        <v>2513</v>
      </c>
    </row>
    <row r="38" spans="1:18" x14ac:dyDescent="0.35">
      <c r="A38" s="1">
        <f>NewRecovered!A51</f>
        <v>43940</v>
      </c>
      <c r="B38" s="9">
        <f>NewRecovered!B51</f>
        <v>24550</v>
      </c>
      <c r="C38" s="9">
        <f>NewRecovered!C51</f>
        <v>2902</v>
      </c>
      <c r="D38" s="9">
        <f>NewRecovered!D51</f>
        <v>1182</v>
      </c>
      <c r="E38" s="9">
        <f>NewRecovered!E51</f>
        <v>75</v>
      </c>
      <c r="F38" s="9" t="str">
        <f>NewRecovered!F51</f>
        <v>NA</v>
      </c>
      <c r="G38" s="9">
        <f>NewRecovered!H51</f>
        <v>1045</v>
      </c>
      <c r="H38" s="9">
        <f>NewRecovered!I51</f>
        <v>39</v>
      </c>
      <c r="I38" s="9">
        <f>NewRecovered!J51</f>
        <v>1395</v>
      </c>
      <c r="J38" s="9">
        <f>NewRecovered!K51</f>
        <v>1182</v>
      </c>
      <c r="K38" s="9">
        <f>NewRecovered!M51</f>
        <v>14379</v>
      </c>
      <c r="L38" s="9">
        <f>NewRecovered!N51</f>
        <v>1788</v>
      </c>
      <c r="M38" s="9">
        <f>NewRecovered!O51</f>
        <v>27612</v>
      </c>
      <c r="N38" s="9">
        <f>NewRecovered!P51</f>
        <v>24550</v>
      </c>
      <c r="O38" s="9">
        <f>NewRecovered!R51</f>
        <v>2423</v>
      </c>
      <c r="P38" s="9">
        <f>NewRecovered!S51</f>
        <v>488</v>
      </c>
      <c r="Q38" s="9">
        <f>NewRecovered!T51</f>
        <v>3971</v>
      </c>
      <c r="R38" s="9">
        <f>NewRecovered!U51</f>
        <v>2902</v>
      </c>
    </row>
    <row r="39" spans="1:18" x14ac:dyDescent="0.35">
      <c r="A39" s="1">
        <f>NewRecovered!A52</f>
        <v>43941</v>
      </c>
      <c r="B39" s="9">
        <f>NewRecovered!B52</f>
        <v>25820</v>
      </c>
      <c r="C39" s="9">
        <f>NewRecovered!C52</f>
        <v>3159</v>
      </c>
      <c r="D39" s="9">
        <f>NewRecovered!D52</f>
        <v>1291</v>
      </c>
      <c r="E39" s="9">
        <f>NewRecovered!E52</f>
        <v>79</v>
      </c>
      <c r="F39" s="9" t="str">
        <f>NewRecovered!F52</f>
        <v>NA</v>
      </c>
      <c r="G39" s="9">
        <f>NewRecovered!H52</f>
        <v>1048</v>
      </c>
      <c r="H39" s="9">
        <f>NewRecovered!I52</f>
        <v>156</v>
      </c>
      <c r="I39" s="9">
        <f>NewRecovered!J52</f>
        <v>1551</v>
      </c>
      <c r="J39" s="9">
        <f>NewRecovered!K52</f>
        <v>1291</v>
      </c>
      <c r="K39" s="9">
        <f>NewRecovered!M52</f>
        <v>15926</v>
      </c>
      <c r="L39" s="9">
        <f>NewRecovered!N52</f>
        <v>552</v>
      </c>
      <c r="M39" s="9">
        <f>NewRecovered!O52</f>
        <v>28164</v>
      </c>
      <c r="N39" s="9">
        <f>NewRecovered!P52</f>
        <v>25820</v>
      </c>
      <c r="O39" s="9">
        <f>NewRecovered!R52</f>
        <v>2893</v>
      </c>
      <c r="P39" s="9">
        <f>NewRecovered!S52</f>
        <v>103</v>
      </c>
      <c r="Q39" s="9">
        <f>NewRecovered!T52</f>
        <v>4074</v>
      </c>
      <c r="R39" s="9">
        <f>NewRecovered!U52</f>
        <v>3159</v>
      </c>
    </row>
    <row r="40" spans="1:18" x14ac:dyDescent="0.35">
      <c r="A40" s="1">
        <f>NewRecovered!A53</f>
        <v>43942</v>
      </c>
      <c r="B40" s="9">
        <f>NewRecovered!B53</f>
        <v>27615</v>
      </c>
      <c r="C40" s="9">
        <f>NewRecovered!C53</f>
        <v>3641</v>
      </c>
      <c r="D40" s="9">
        <f>NewRecovered!D53</f>
        <v>1356</v>
      </c>
      <c r="E40" s="9">
        <f>NewRecovered!E53</f>
        <v>83</v>
      </c>
      <c r="F40" s="9">
        <f>NewRecovered!F53</f>
        <v>235</v>
      </c>
      <c r="G40" s="9">
        <f>NewRecovered!H53</f>
        <v>1114</v>
      </c>
      <c r="H40" s="9">
        <f>NewRecovered!I53</f>
        <v>98</v>
      </c>
      <c r="I40" s="9">
        <f>NewRecovered!J53</f>
        <v>1649</v>
      </c>
      <c r="J40" s="9">
        <f>NewRecovered!K53</f>
        <v>1356</v>
      </c>
      <c r="K40" s="9">
        <f>NewRecovered!M53</f>
        <v>15304</v>
      </c>
      <c r="L40" s="9">
        <f>NewRecovered!N53</f>
        <v>886</v>
      </c>
      <c r="M40" s="9">
        <f>NewRecovered!O53</f>
        <v>29050</v>
      </c>
      <c r="N40" s="9">
        <f>NewRecovered!P53</f>
        <v>27615</v>
      </c>
      <c r="O40" s="9">
        <f>NewRecovered!R53</f>
        <v>2864</v>
      </c>
      <c r="P40" s="9">
        <f>NewRecovered!S53</f>
        <v>170</v>
      </c>
      <c r="Q40" s="9">
        <f>NewRecovered!T53</f>
        <v>4244</v>
      </c>
      <c r="R40" s="9">
        <f>NewRecovered!U53</f>
        <v>3641</v>
      </c>
    </row>
    <row r="41" spans="1:18" x14ac:dyDescent="0.35">
      <c r="A41" s="1">
        <f>NewRecovered!A54</f>
        <v>43943</v>
      </c>
      <c r="B41" s="9">
        <f>NewRecovered!B54</f>
        <v>28244</v>
      </c>
      <c r="C41" s="9">
        <f>NewRecovered!C54</f>
        <v>3748</v>
      </c>
      <c r="D41" s="9">
        <f>NewRecovered!D54</f>
        <v>1395</v>
      </c>
      <c r="E41" s="9">
        <f>NewRecovered!E54</f>
        <v>90</v>
      </c>
      <c r="F41" s="9">
        <f>NewRecovered!F54</f>
        <v>298</v>
      </c>
      <c r="G41" s="9">
        <f>NewRecovered!H54</f>
        <v>1143</v>
      </c>
      <c r="H41" s="9">
        <f>NewRecovered!I54</f>
        <v>123</v>
      </c>
      <c r="I41" s="9">
        <f>NewRecovered!J54</f>
        <v>1772</v>
      </c>
      <c r="J41" s="9">
        <f>NewRecovered!K54</f>
        <v>1395</v>
      </c>
      <c r="K41" s="9">
        <f>NewRecovered!M54</f>
        <v>14837</v>
      </c>
      <c r="L41" s="9">
        <f>NewRecovered!N54</f>
        <v>2664</v>
      </c>
      <c r="M41" s="9">
        <f>NewRecovered!O54</f>
        <v>31714</v>
      </c>
      <c r="N41" s="9">
        <f>NewRecovered!P54</f>
        <v>28244</v>
      </c>
      <c r="O41" s="9">
        <f>NewRecovered!R54</f>
        <v>2905</v>
      </c>
      <c r="P41" s="9">
        <f>NewRecovered!S54</f>
        <v>571</v>
      </c>
      <c r="Q41" s="9">
        <f>NewRecovered!T54</f>
        <v>4815</v>
      </c>
      <c r="R41" s="9">
        <f>NewRecovered!U54</f>
        <v>3748</v>
      </c>
    </row>
    <row r="42" spans="1:18" x14ac:dyDescent="0.35">
      <c r="A42" s="1">
        <f>NewRecovered!A55</f>
        <v>43944</v>
      </c>
      <c r="B42" s="9">
        <f>NewRecovered!B55</f>
        <v>29262</v>
      </c>
      <c r="C42" s="9">
        <f>NewRecovered!C55</f>
        <v>3924</v>
      </c>
      <c r="D42" s="9">
        <f>NewRecovered!D55</f>
        <v>1551</v>
      </c>
      <c r="E42" s="9">
        <f>NewRecovered!E55</f>
        <v>96</v>
      </c>
      <c r="F42" s="9">
        <f>NewRecovered!F55</f>
        <v>336</v>
      </c>
      <c r="G42" s="9">
        <f>NewRecovered!H55</f>
        <v>1198</v>
      </c>
      <c r="H42" s="9">
        <f>NewRecovered!I55</f>
        <v>149</v>
      </c>
      <c r="I42" s="9">
        <f>NewRecovered!J55</f>
        <v>1921</v>
      </c>
      <c r="J42" s="9">
        <f>NewRecovered!K55</f>
        <v>1551</v>
      </c>
      <c r="K42" s="9">
        <f>NewRecovered!M55</f>
        <v>16394</v>
      </c>
      <c r="L42" s="9">
        <f>NewRecovered!N55</f>
        <v>2436</v>
      </c>
      <c r="M42" s="9">
        <f>NewRecovered!O55</f>
        <v>34150</v>
      </c>
      <c r="N42" s="9">
        <f>NewRecovered!P55</f>
        <v>29262</v>
      </c>
      <c r="O42" s="9">
        <f>NewRecovered!R55</f>
        <v>3354</v>
      </c>
      <c r="P42" s="9">
        <f>NewRecovered!S55</f>
        <v>717</v>
      </c>
      <c r="Q42" s="9">
        <f>NewRecovered!T55</f>
        <v>5532</v>
      </c>
      <c r="R42" s="9">
        <f>NewRecovered!U55</f>
        <v>3924</v>
      </c>
    </row>
    <row r="43" spans="1:18" x14ac:dyDescent="0.35">
      <c r="A43" s="1">
        <f>NewRecovered!A56</f>
        <v>43945</v>
      </c>
      <c r="B43" s="9">
        <f>NewRecovered!B56</f>
        <v>31973</v>
      </c>
      <c r="C43" s="9">
        <f>NewRecovered!C56</f>
        <v>4445</v>
      </c>
      <c r="D43" s="9">
        <f>NewRecovered!D56</f>
        <v>1649</v>
      </c>
      <c r="E43" s="9">
        <f>NewRecovered!E56</f>
        <v>107</v>
      </c>
      <c r="F43" s="9">
        <f>NewRecovered!F56</f>
        <v>424</v>
      </c>
      <c r="G43" s="9">
        <f>NewRecovered!H56</f>
        <v>1264</v>
      </c>
      <c r="H43" s="9">
        <f>NewRecovered!I56</f>
        <v>251</v>
      </c>
      <c r="I43" s="9">
        <f>NewRecovered!J56</f>
        <v>2172</v>
      </c>
      <c r="J43" s="9">
        <f>NewRecovered!K56</f>
        <v>1649</v>
      </c>
      <c r="K43" s="9">
        <f>NewRecovered!M56</f>
        <v>17814</v>
      </c>
      <c r="L43" s="9">
        <f>NewRecovered!N56</f>
        <v>1970</v>
      </c>
      <c r="M43" s="9">
        <f>NewRecovered!O56</f>
        <v>36120</v>
      </c>
      <c r="N43" s="9">
        <f>NewRecovered!P56</f>
        <v>31973</v>
      </c>
      <c r="O43" s="9">
        <f>NewRecovered!R56</f>
        <v>3934</v>
      </c>
      <c r="P43" s="9">
        <f>NewRecovered!S56</f>
        <v>465</v>
      </c>
      <c r="Q43" s="9">
        <f>NewRecovered!T56</f>
        <v>5997</v>
      </c>
      <c r="R43" s="9">
        <f>NewRecovered!U56</f>
        <v>4445</v>
      </c>
    </row>
    <row r="44" spans="1:18" x14ac:dyDescent="0.35">
      <c r="A44" s="1">
        <f>NewRecovered!A57</f>
        <v>43946</v>
      </c>
      <c r="B44" s="9">
        <f>NewRecovered!B57</f>
        <v>34350</v>
      </c>
      <c r="C44" s="9">
        <f>NewRecovered!C57</f>
        <v>5092</v>
      </c>
      <c r="D44" s="9">
        <f>NewRecovered!D57</f>
        <v>1772</v>
      </c>
      <c r="E44" s="9">
        <f>NewRecovered!E57</f>
        <v>111</v>
      </c>
      <c r="F44" s="9">
        <f>NewRecovered!F57</f>
        <v>497</v>
      </c>
      <c r="G44" s="9">
        <f>NewRecovered!H57</f>
        <v>1417</v>
      </c>
      <c r="H44" s="9">
        <f>NewRecovered!I57</f>
        <v>129</v>
      </c>
      <c r="I44" s="9">
        <f>NewRecovered!J57</f>
        <v>2301</v>
      </c>
      <c r="J44" s="9">
        <f>NewRecovered!K57</f>
        <v>1772</v>
      </c>
      <c r="K44" s="9">
        <f>NewRecovered!M57</f>
        <v>18693</v>
      </c>
      <c r="L44" s="9">
        <f>NewRecovered!N57</f>
        <v>2076</v>
      </c>
      <c r="M44" s="9">
        <f>NewRecovered!O57</f>
        <v>38196</v>
      </c>
      <c r="N44" s="9">
        <f>NewRecovered!P57</f>
        <v>34350</v>
      </c>
      <c r="O44" s="9">
        <f>NewRecovered!R57</f>
        <v>4256</v>
      </c>
      <c r="P44" s="9">
        <f>NewRecovered!S57</f>
        <v>441</v>
      </c>
      <c r="Q44" s="9">
        <f>NewRecovered!T57</f>
        <v>6438</v>
      </c>
      <c r="R44" s="9">
        <f>NewRecovered!U57</f>
        <v>5092</v>
      </c>
    </row>
    <row r="45" spans="1:18" x14ac:dyDescent="0.35">
      <c r="A45" s="1">
        <f>NewRecovered!A58</f>
        <v>43947</v>
      </c>
      <c r="B45" s="9">
        <f>NewRecovered!B58</f>
        <v>36090</v>
      </c>
      <c r="C45" s="9">
        <f>NewRecovered!C58</f>
        <v>5476</v>
      </c>
      <c r="D45" s="9">
        <f>NewRecovered!D58</f>
        <v>1921</v>
      </c>
      <c r="E45" s="9">
        <f>NewRecovered!E58</f>
        <v>118</v>
      </c>
      <c r="F45" s="9">
        <f>NewRecovered!F58</f>
        <v>549</v>
      </c>
      <c r="G45" s="9">
        <f>NewRecovered!H58</f>
        <v>1505</v>
      </c>
      <c r="H45" s="9">
        <f>NewRecovered!I58</f>
        <v>121</v>
      </c>
      <c r="I45" s="9">
        <f>NewRecovered!J58</f>
        <v>2422</v>
      </c>
      <c r="J45" s="9">
        <f>NewRecovered!K58</f>
        <v>1921</v>
      </c>
      <c r="K45" s="9">
        <f>NewRecovered!M58</f>
        <v>19764</v>
      </c>
      <c r="L45" s="9">
        <f>NewRecovered!N58</f>
        <v>2105</v>
      </c>
      <c r="M45" s="9">
        <f>NewRecovered!O58</f>
        <v>40301</v>
      </c>
      <c r="N45" s="9">
        <f>NewRecovered!P58</f>
        <v>36090</v>
      </c>
      <c r="O45" s="9">
        <f>NewRecovered!R58</f>
        <v>4520</v>
      </c>
      <c r="P45" s="9">
        <f>NewRecovered!S58</f>
        <v>593</v>
      </c>
      <c r="Q45" s="9">
        <f>NewRecovered!T58</f>
        <v>7031</v>
      </c>
      <c r="R45" s="9">
        <f>NewRecovered!U58</f>
        <v>5476</v>
      </c>
    </row>
    <row r="46" spans="1:18" x14ac:dyDescent="0.35">
      <c r="A46" s="1">
        <f>NewRecovered!A59</f>
        <v>43948</v>
      </c>
      <c r="B46" s="9">
        <f>NewRecovered!B59</f>
        <v>38150</v>
      </c>
      <c r="C46" s="9">
        <f>NewRecovered!C59</f>
        <v>5868</v>
      </c>
      <c r="D46" s="9">
        <f>NewRecovered!D59</f>
        <v>2172</v>
      </c>
      <c r="E46" s="9">
        <f>NewRecovered!E59</f>
        <v>127</v>
      </c>
      <c r="F46" s="9">
        <f>NewRecovered!F59</f>
        <v>614</v>
      </c>
      <c r="G46" s="9">
        <f>NewRecovered!H59</f>
        <v>1600</v>
      </c>
      <c r="H46" s="9">
        <f>NewRecovered!I59</f>
        <v>366</v>
      </c>
      <c r="I46" s="9">
        <f>NewRecovered!J59</f>
        <v>2788</v>
      </c>
      <c r="J46" s="9">
        <f>NewRecovered!K59</f>
        <v>2172</v>
      </c>
      <c r="K46" s="9">
        <f>NewRecovered!M59</f>
        <v>20917</v>
      </c>
      <c r="L46" s="9">
        <f>NewRecovered!N59</f>
        <v>2192</v>
      </c>
      <c r="M46" s="9">
        <f>NewRecovered!O59</f>
        <v>42493</v>
      </c>
      <c r="N46" s="9">
        <f>NewRecovered!P59</f>
        <v>38150</v>
      </c>
      <c r="O46" s="9">
        <f>NewRecovered!R59</f>
        <v>4910</v>
      </c>
      <c r="P46" s="9">
        <f>NewRecovered!S59</f>
        <v>667</v>
      </c>
      <c r="Q46" s="9">
        <f>NewRecovered!T59</f>
        <v>7698</v>
      </c>
      <c r="R46" s="9">
        <f>NewRecovered!U59</f>
        <v>5868</v>
      </c>
    </row>
    <row r="47" spans="1:18" x14ac:dyDescent="0.35">
      <c r="A47" s="1">
        <f>NewRecovered!A60</f>
        <v>43949</v>
      </c>
      <c r="B47" s="9">
        <f>NewRecovered!B60</f>
        <v>39823</v>
      </c>
      <c r="C47" s="9">
        <f>NewRecovered!C60</f>
        <v>6376</v>
      </c>
      <c r="D47" s="9">
        <f>NewRecovered!D60</f>
        <v>2301</v>
      </c>
      <c r="E47" s="9">
        <f>NewRecovered!E60</f>
        <v>136</v>
      </c>
      <c r="F47" s="9">
        <f>NewRecovered!F60</f>
        <v>699</v>
      </c>
      <c r="G47" s="9">
        <f>NewRecovered!H60</f>
        <v>1860</v>
      </c>
      <c r="H47" s="9">
        <f>NewRecovered!I60</f>
        <v>263</v>
      </c>
      <c r="I47" s="9">
        <f>NewRecovered!J60</f>
        <v>3051</v>
      </c>
      <c r="J47" s="9">
        <f>NewRecovered!K60</f>
        <v>2301</v>
      </c>
      <c r="K47" s="9">
        <f>NewRecovered!M60</f>
        <v>22629</v>
      </c>
      <c r="L47" s="9">
        <f>NewRecovered!N60</f>
        <v>1748</v>
      </c>
      <c r="M47" s="9">
        <f>NewRecovered!O60</f>
        <v>44241</v>
      </c>
      <c r="N47" s="9">
        <f>NewRecovered!P60</f>
        <v>39823</v>
      </c>
      <c r="O47" s="9">
        <f>NewRecovered!R60</f>
        <v>5495</v>
      </c>
      <c r="P47" s="9">
        <f>NewRecovered!S60</f>
        <v>318</v>
      </c>
      <c r="Q47" s="9">
        <f>NewRecovered!T60</f>
        <v>8016</v>
      </c>
      <c r="R47" s="9">
        <f>NewRecovered!U60</f>
        <v>6376</v>
      </c>
    </row>
    <row r="48" spans="1:18" x14ac:dyDescent="0.35">
      <c r="A48" s="1">
        <f>NewRecovered!A61</f>
        <v>43950</v>
      </c>
      <c r="B48" s="9">
        <f>NewRecovered!B61</f>
        <v>41337</v>
      </c>
      <c r="C48" s="9">
        <f>NewRecovered!C61</f>
        <v>6843</v>
      </c>
      <c r="D48" s="9">
        <f>NewRecovered!D61</f>
        <v>2422</v>
      </c>
      <c r="E48" s="9">
        <f>NewRecovered!E61</f>
        <v>148</v>
      </c>
      <c r="F48" s="9">
        <f>NewRecovered!F61</f>
        <v>786</v>
      </c>
      <c r="G48" s="9">
        <f>NewRecovered!H61</f>
        <v>2033</v>
      </c>
      <c r="H48" s="9">
        <f>NewRecovered!I61</f>
        <v>288</v>
      </c>
      <c r="I48" s="9">
        <f>NewRecovered!J61</f>
        <v>3339</v>
      </c>
      <c r="J48" s="9">
        <f>NewRecovered!K61</f>
        <v>2422</v>
      </c>
      <c r="K48" s="9">
        <f>NewRecovered!M61</f>
        <v>23882</v>
      </c>
      <c r="L48" s="9">
        <f>NewRecovered!N61</f>
        <v>2953</v>
      </c>
      <c r="M48" s="9">
        <f>NewRecovered!O61</f>
        <v>47194</v>
      </c>
      <c r="N48" s="9">
        <f>NewRecovered!P61</f>
        <v>41337</v>
      </c>
      <c r="O48" s="9">
        <f>NewRecovered!R61</f>
        <v>5730</v>
      </c>
      <c r="P48" s="9">
        <f>NewRecovered!S61</f>
        <v>801</v>
      </c>
      <c r="Q48" s="9">
        <f>NewRecovered!T61</f>
        <v>8817</v>
      </c>
      <c r="R48" s="9">
        <f>NewRecovered!U61</f>
        <v>6843</v>
      </c>
    </row>
    <row r="49" spans="1:18" x14ac:dyDescent="0.35">
      <c r="A49" s="1">
        <f>NewRecovered!A62</f>
        <v>43951</v>
      </c>
      <c r="B49" s="9">
        <f>NewRecovered!B62</f>
        <v>42667</v>
      </c>
      <c r="C49" s="9">
        <f>NewRecovered!C62</f>
        <v>7145</v>
      </c>
      <c r="D49" s="9">
        <f>NewRecovered!D62</f>
        <v>2788</v>
      </c>
      <c r="E49" s="9">
        <f>NewRecovered!E62</f>
        <v>162</v>
      </c>
      <c r="F49" s="9">
        <f>NewRecovered!F62</f>
        <v>868</v>
      </c>
      <c r="G49" s="9">
        <f>NewRecovered!H62</f>
        <v>2240</v>
      </c>
      <c r="H49" s="9">
        <f>NewRecovered!I62</f>
        <v>274</v>
      </c>
      <c r="I49" s="9">
        <f>NewRecovered!J62</f>
        <v>3613</v>
      </c>
      <c r="J49" s="9">
        <f>NewRecovered!K62</f>
        <v>2788</v>
      </c>
      <c r="K49" s="9">
        <f>NewRecovered!M62</f>
        <v>25582</v>
      </c>
      <c r="L49" s="9">
        <f>NewRecovered!N62</f>
        <v>2720</v>
      </c>
      <c r="M49" s="9">
        <f>NewRecovered!O62</f>
        <v>49914</v>
      </c>
      <c r="N49" s="9">
        <f>NewRecovered!P62</f>
        <v>42667</v>
      </c>
      <c r="O49" s="9">
        <f>NewRecovered!R62</f>
        <v>6262</v>
      </c>
      <c r="P49" s="9">
        <f>NewRecovered!S62</f>
        <v>517</v>
      </c>
      <c r="Q49" s="9">
        <f>NewRecovered!T62</f>
        <v>9334</v>
      </c>
      <c r="R49" s="9">
        <f>NewRecovered!U62</f>
        <v>7145</v>
      </c>
    </row>
    <row r="50" spans="1:18" x14ac:dyDescent="0.35">
      <c r="A50" s="1">
        <f>NewRecovered!A63</f>
        <v>43952</v>
      </c>
      <c r="B50" s="9">
        <f>NewRecovered!B63</f>
        <v>45593</v>
      </c>
      <c r="C50" s="9">
        <f>NewRecovered!C63</f>
        <v>7884</v>
      </c>
      <c r="D50" s="9">
        <f>NewRecovered!D63</f>
        <v>3051</v>
      </c>
      <c r="E50" s="9">
        <f>NewRecovered!E63</f>
        <v>170</v>
      </c>
      <c r="F50" s="9">
        <f>NewRecovered!F63</f>
        <v>946</v>
      </c>
      <c r="G50" s="9">
        <f>NewRecovered!H63</f>
        <v>2431</v>
      </c>
      <c r="H50" s="9">
        <f>NewRecovered!I63</f>
        <v>281</v>
      </c>
      <c r="I50" s="9">
        <f>NewRecovered!J63</f>
        <v>3894</v>
      </c>
      <c r="J50" s="9">
        <f>NewRecovered!K63</f>
        <v>3051</v>
      </c>
      <c r="K50" s="9">
        <f>NewRecovered!M63</f>
        <v>27220</v>
      </c>
      <c r="L50" s="9">
        <f>NewRecovered!N63</f>
        <v>3406</v>
      </c>
      <c r="M50" s="9">
        <f>NewRecovered!O63</f>
        <v>53320</v>
      </c>
      <c r="N50" s="9">
        <f>NewRecovered!P63</f>
        <v>45593</v>
      </c>
      <c r="O50" s="9">
        <f>NewRecovered!R63</f>
        <v>6627</v>
      </c>
      <c r="P50" s="9">
        <f>NewRecovered!S63</f>
        <v>597</v>
      </c>
      <c r="Q50" s="9">
        <f>NewRecovered!T63</f>
        <v>9931</v>
      </c>
      <c r="R50" s="9">
        <f>NewRecovered!U63</f>
        <v>7884</v>
      </c>
    </row>
    <row r="51" spans="1:18" x14ac:dyDescent="0.35">
      <c r="A51" s="1">
        <f>NewRecovered!A64</f>
        <v>43953</v>
      </c>
      <c r="B51" s="9">
        <f>NewRecovered!B64</f>
        <v>49727</v>
      </c>
      <c r="C51" s="9">
        <f>NewRecovered!C64</f>
        <v>8641</v>
      </c>
      <c r="D51" s="9">
        <f>NewRecovered!D64</f>
        <v>3339</v>
      </c>
      <c r="E51" s="9">
        <f>NewRecovered!E64</f>
        <v>175</v>
      </c>
      <c r="F51" s="9">
        <f>NewRecovered!F64</f>
        <v>1048</v>
      </c>
      <c r="G51" s="9">
        <f>NewRecovered!H64</f>
        <v>2603</v>
      </c>
      <c r="H51" s="9">
        <f>NewRecovered!I64</f>
        <v>187</v>
      </c>
      <c r="I51" s="9">
        <f>NewRecovered!J64</f>
        <v>4081</v>
      </c>
      <c r="J51" s="9">
        <f>NewRecovered!K64</f>
        <v>3339</v>
      </c>
      <c r="K51" s="9">
        <f>NewRecovered!M64</f>
        <v>28857</v>
      </c>
      <c r="L51" s="9">
        <f>NewRecovered!N64</f>
        <v>3099</v>
      </c>
      <c r="M51" s="9">
        <f>NewRecovered!O64</f>
        <v>56419</v>
      </c>
      <c r="N51" s="9">
        <f>NewRecovered!P64</f>
        <v>49727</v>
      </c>
      <c r="O51" s="9">
        <f>NewRecovered!R64</f>
        <v>6763</v>
      </c>
      <c r="P51" s="9">
        <f>NewRecovered!S64</f>
        <v>490</v>
      </c>
      <c r="Q51" s="9">
        <f>NewRecovered!T64</f>
        <v>10421</v>
      </c>
      <c r="R51" s="9">
        <f>NewRecovered!U64</f>
        <v>8641</v>
      </c>
    </row>
    <row r="52" spans="1:18" x14ac:dyDescent="0.35">
      <c r="A52" s="1">
        <f>NewRecovered!A65</f>
        <v>43954</v>
      </c>
      <c r="B52" s="9">
        <f>NewRecovered!B65</f>
        <v>53186</v>
      </c>
      <c r="C52" s="9">
        <f>NewRecovered!C65</f>
        <v>9169</v>
      </c>
      <c r="D52" s="9">
        <f>NewRecovered!D65</f>
        <v>3613</v>
      </c>
      <c r="E52" s="9">
        <f>NewRecovered!E65</f>
        <v>184</v>
      </c>
      <c r="F52" s="9">
        <f>NewRecovered!F65</f>
        <v>1145</v>
      </c>
      <c r="G52" s="9">
        <f>NewRecovered!H65</f>
        <v>2725</v>
      </c>
      <c r="H52" s="9">
        <f>NewRecovered!I65</f>
        <v>93</v>
      </c>
      <c r="I52" s="9">
        <f>NewRecovered!J65</f>
        <v>4174</v>
      </c>
      <c r="J52" s="9">
        <f>NewRecovered!K65</f>
        <v>3613</v>
      </c>
      <c r="K52" s="9">
        <f>NewRecovered!M65</f>
        <v>30595</v>
      </c>
      <c r="L52" s="9">
        <f>NewRecovered!N65</f>
        <v>2738</v>
      </c>
      <c r="M52" s="9">
        <f>NewRecovered!O65</f>
        <v>59157</v>
      </c>
      <c r="N52" s="9">
        <f>NewRecovered!P65</f>
        <v>53186</v>
      </c>
      <c r="O52" s="9">
        <f>NewRecovered!R65</f>
        <v>6938</v>
      </c>
      <c r="P52" s="9">
        <f>NewRecovered!S65</f>
        <v>382</v>
      </c>
      <c r="Q52" s="9">
        <f>NewRecovered!T65</f>
        <v>10803</v>
      </c>
      <c r="R52" s="9">
        <f>NewRecovered!U65</f>
        <v>9169</v>
      </c>
    </row>
    <row r="53" spans="1:18" x14ac:dyDescent="0.35">
      <c r="A53" s="1">
        <f>NewRecovered!A66</f>
        <v>43955</v>
      </c>
      <c r="B53" s="9">
        <f>NewRecovered!B66</f>
        <v>57161</v>
      </c>
      <c r="C53" s="9">
        <f>NewRecovered!C66</f>
        <v>9703</v>
      </c>
      <c r="D53" s="9">
        <f>NewRecovered!D66</f>
        <v>3894</v>
      </c>
      <c r="E53" s="9">
        <f>NewRecovered!E66</f>
        <v>188</v>
      </c>
      <c r="F53" s="9">
        <f>NewRecovered!F66</f>
        <v>1270</v>
      </c>
      <c r="G53" s="9">
        <f>NewRecovered!H66</f>
        <v>2779</v>
      </c>
      <c r="H53" s="9">
        <f>NewRecovered!I66</f>
        <v>351</v>
      </c>
      <c r="I53" s="9">
        <f>NewRecovered!J66</f>
        <v>4525</v>
      </c>
      <c r="J53" s="9">
        <f>NewRecovered!K66</f>
        <v>3894</v>
      </c>
      <c r="K53" s="9">
        <f>NewRecovered!M66</f>
        <v>31545</v>
      </c>
      <c r="L53" s="9">
        <f>NewRecovered!N66</f>
        <v>2484</v>
      </c>
      <c r="M53" s="9">
        <f>NewRecovered!O66</f>
        <v>61641</v>
      </c>
      <c r="N53" s="9">
        <f>NewRecovered!P66</f>
        <v>57161</v>
      </c>
      <c r="O53" s="9">
        <f>NewRecovered!R66</f>
        <v>6832</v>
      </c>
      <c r="P53" s="9">
        <f>NewRecovered!S66</f>
        <v>310</v>
      </c>
      <c r="Q53" s="9">
        <f>NewRecovered!T66</f>
        <v>11113</v>
      </c>
      <c r="R53" s="9">
        <f>NewRecovered!U66</f>
        <v>9703</v>
      </c>
    </row>
    <row r="54" spans="1:18" x14ac:dyDescent="0.35">
      <c r="A54" s="1">
        <f>NewRecovered!A67</f>
        <v>43956</v>
      </c>
      <c r="B54" s="9">
        <f>NewRecovered!B67</f>
        <v>60569</v>
      </c>
      <c r="C54" s="9">
        <f>NewRecovered!C67</f>
        <v>10111</v>
      </c>
      <c r="D54" s="9">
        <f>NewRecovered!D67</f>
        <v>4081</v>
      </c>
      <c r="E54" s="9">
        <f>NewRecovered!E67</f>
        <v>207</v>
      </c>
      <c r="F54" s="9">
        <f>NewRecovered!F67</f>
        <v>1388</v>
      </c>
      <c r="G54" s="9">
        <f>NewRecovered!H67</f>
        <v>2974</v>
      </c>
      <c r="H54" s="9">
        <f>NewRecovered!I67</f>
        <v>260</v>
      </c>
      <c r="I54" s="9">
        <f>NewRecovered!J67</f>
        <v>4785</v>
      </c>
      <c r="J54" s="9">
        <f>NewRecovered!K67</f>
        <v>4081</v>
      </c>
      <c r="K54" s="9">
        <f>NewRecovered!M67</f>
        <v>33477</v>
      </c>
      <c r="L54" s="9">
        <f>NewRecovered!N67</f>
        <v>2386</v>
      </c>
      <c r="M54" s="9">
        <f>NewRecovered!O67</f>
        <v>64027</v>
      </c>
      <c r="N54" s="9">
        <f>NewRecovered!P67</f>
        <v>60569</v>
      </c>
      <c r="O54" s="9">
        <f>NewRecovered!R67</f>
        <v>7039</v>
      </c>
      <c r="P54" s="9">
        <f>NewRecovered!S67</f>
        <v>332</v>
      </c>
      <c r="Q54" s="9">
        <f>NewRecovered!T67</f>
        <v>11445</v>
      </c>
      <c r="R54" s="9">
        <f>NewRecovered!U67</f>
        <v>10111</v>
      </c>
    </row>
    <row r="55" spans="1:18" x14ac:dyDescent="0.35">
      <c r="A55" s="1">
        <f>NewRecovered!A68</f>
        <v>43957</v>
      </c>
      <c r="B55" s="9">
        <f>NewRecovered!B68</f>
        <v>63171</v>
      </c>
      <c r="C55" s="9">
        <f>NewRecovered!C68</f>
        <v>10404</v>
      </c>
      <c r="D55" s="9">
        <f>NewRecovered!D68</f>
        <v>4174</v>
      </c>
      <c r="E55" s="9">
        <f>NewRecovered!E68</f>
        <v>219</v>
      </c>
      <c r="F55" s="9">
        <f>NewRecovered!F68</f>
        <v>1510</v>
      </c>
      <c r="G55" s="9">
        <f>NewRecovered!H68</f>
        <v>3136</v>
      </c>
      <c r="H55" s="9">
        <f>NewRecovered!I68</f>
        <v>317</v>
      </c>
      <c r="I55" s="9">
        <f>NewRecovered!J68</f>
        <v>5102</v>
      </c>
      <c r="J55" s="9">
        <f>NewRecovered!K68</f>
        <v>4174</v>
      </c>
      <c r="K55" s="9">
        <f>NewRecovered!M68</f>
        <v>34977</v>
      </c>
      <c r="L55" s="9">
        <f>NewRecovered!N68</f>
        <v>2633</v>
      </c>
      <c r="M55" s="9">
        <f>NewRecovered!O68</f>
        <v>66660</v>
      </c>
      <c r="N55" s="9">
        <f>NewRecovered!P68</f>
        <v>63171</v>
      </c>
      <c r="O55" s="9">
        <f>NewRecovered!R68</f>
        <v>7201</v>
      </c>
      <c r="P55" s="9">
        <f>NewRecovered!S68</f>
        <v>399</v>
      </c>
      <c r="Q55" s="9">
        <f>NewRecovered!T68</f>
        <v>11844</v>
      </c>
      <c r="R55" s="9">
        <f>NewRecovered!U68</f>
        <v>10404</v>
      </c>
    </row>
    <row r="56" spans="1:18" x14ac:dyDescent="0.35">
      <c r="A56" s="1">
        <f>NewRecovered!A69</f>
        <v>43958</v>
      </c>
      <c r="B56" s="9">
        <f>NewRecovered!B69</f>
        <v>66427</v>
      </c>
      <c r="C56" s="9">
        <f>NewRecovered!C69</f>
        <v>11059</v>
      </c>
      <c r="D56" s="9">
        <f>NewRecovered!D69</f>
        <v>4525</v>
      </c>
      <c r="E56" s="9">
        <f>NewRecovered!E69</f>
        <v>231</v>
      </c>
      <c r="F56" s="9">
        <f>NewRecovered!F69</f>
        <v>1587</v>
      </c>
      <c r="G56" s="9">
        <f>NewRecovered!H69</f>
        <v>3330</v>
      </c>
      <c r="H56" s="9">
        <f>NewRecovered!I69</f>
        <v>394</v>
      </c>
      <c r="I56" s="9">
        <f>NewRecovered!J69</f>
        <v>5496</v>
      </c>
      <c r="J56" s="9">
        <f>NewRecovered!K69</f>
        <v>4525</v>
      </c>
      <c r="K56" s="9">
        <f>NewRecovered!M69</f>
        <v>34946</v>
      </c>
      <c r="L56" s="9">
        <f>NewRecovered!N69</f>
        <v>3773</v>
      </c>
      <c r="M56" s="9">
        <f>NewRecovered!O69</f>
        <v>70433</v>
      </c>
      <c r="N56" s="9">
        <f>NewRecovered!P69</f>
        <v>66427</v>
      </c>
      <c r="O56" s="9">
        <f>NewRecovered!R69</f>
        <v>7029</v>
      </c>
      <c r="P56" s="9">
        <f>NewRecovered!S69</f>
        <v>445</v>
      </c>
      <c r="Q56" s="9">
        <f>NewRecovered!T69</f>
        <v>12289</v>
      </c>
      <c r="R56" s="9">
        <f>NewRecovered!U69</f>
        <v>11059</v>
      </c>
    </row>
    <row r="57" spans="1:18" x14ac:dyDescent="0.35">
      <c r="A57" s="1">
        <f>NewRecovered!A70</f>
        <v>43959</v>
      </c>
      <c r="B57" s="9">
        <f>NewRecovered!B70</f>
        <v>70261</v>
      </c>
      <c r="C57" s="9">
        <f>NewRecovered!C70</f>
        <v>11457</v>
      </c>
      <c r="D57" s="9">
        <f>NewRecovered!D70</f>
        <v>4785</v>
      </c>
      <c r="E57" s="9">
        <f>NewRecovered!E70</f>
        <v>243</v>
      </c>
      <c r="F57" s="9">
        <f>NewRecovered!F70</f>
        <v>1710</v>
      </c>
      <c r="G57" s="9">
        <f>NewRecovered!H70</f>
        <v>3575</v>
      </c>
      <c r="H57" s="9">
        <f>NewRecovered!I70</f>
        <v>404</v>
      </c>
      <c r="I57" s="9">
        <f>NewRecovered!J70</f>
        <v>5900</v>
      </c>
      <c r="J57" s="9">
        <f>NewRecovered!K70</f>
        <v>4785</v>
      </c>
      <c r="K57" s="9">
        <f>NewRecovered!M70</f>
        <v>36283</v>
      </c>
      <c r="L57" s="9">
        <f>NewRecovered!N70</f>
        <v>1208</v>
      </c>
      <c r="M57" s="9">
        <f>NewRecovered!O70</f>
        <v>71641</v>
      </c>
      <c r="N57" s="9">
        <f>NewRecovered!P70</f>
        <v>70261</v>
      </c>
      <c r="O57" s="9">
        <f>NewRecovered!R70</f>
        <v>6757</v>
      </c>
      <c r="P57" s="9">
        <f>NewRecovered!S70</f>
        <v>202</v>
      </c>
      <c r="Q57" s="9">
        <f>NewRecovered!T70</f>
        <v>12491</v>
      </c>
      <c r="R57" s="9">
        <f>NewRecovered!U70</f>
        <v>11457</v>
      </c>
    </row>
    <row r="58" spans="1:18" x14ac:dyDescent="0.35">
      <c r="A58" s="1">
        <f>NewRecovered!A71</f>
        <v>43960</v>
      </c>
      <c r="B58" s="9">
        <f>NewRecovered!B71</f>
        <v>71476</v>
      </c>
      <c r="C58" s="9">
        <f>NewRecovered!C71</f>
        <v>11671</v>
      </c>
      <c r="D58" s="9">
        <f>NewRecovered!D71</f>
        <v>5102</v>
      </c>
      <c r="E58" s="9">
        <f>NewRecovered!E71</f>
        <v>252</v>
      </c>
      <c r="F58" s="9">
        <f>NewRecovered!F71</f>
        <v>1899</v>
      </c>
      <c r="G58" s="9">
        <f>NewRecovered!H71</f>
        <v>3728</v>
      </c>
      <c r="H58" s="9">
        <f>NewRecovered!I71</f>
        <v>146</v>
      </c>
      <c r="I58" s="9">
        <f>NewRecovered!J71</f>
        <v>6046</v>
      </c>
      <c r="J58" s="9">
        <f>NewRecovered!K71</f>
        <v>5102</v>
      </c>
      <c r="K58" s="9">
        <f>NewRecovered!M71</f>
        <v>35521</v>
      </c>
      <c r="L58" s="9">
        <f>NewRecovered!N71</f>
        <v>2684</v>
      </c>
      <c r="M58" s="9">
        <f>NewRecovered!O71</f>
        <v>74325</v>
      </c>
      <c r="N58" s="9">
        <f>NewRecovered!P71</f>
        <v>71476</v>
      </c>
      <c r="O58" s="9">
        <f>NewRecovered!R71</f>
        <v>6494</v>
      </c>
      <c r="P58" s="9">
        <f>NewRecovered!S71</f>
        <v>330</v>
      </c>
      <c r="Q58" s="9">
        <f>NewRecovered!T71</f>
        <v>12821</v>
      </c>
      <c r="R58" s="9">
        <f>NewRecovered!U71</f>
        <v>11671</v>
      </c>
    </row>
    <row r="59" spans="1:18" x14ac:dyDescent="0.35">
      <c r="A59" s="1">
        <f>NewRecovered!A72</f>
        <v>43961</v>
      </c>
      <c r="B59" s="9">
        <f>NewRecovered!B72</f>
        <v>74174</v>
      </c>
      <c r="C59" s="9">
        <f>NewRecovered!C72</f>
        <v>11959</v>
      </c>
      <c r="D59" s="9">
        <f>NewRecovered!D72</f>
        <v>5496</v>
      </c>
      <c r="E59" s="9">
        <f>NewRecovered!E72</f>
        <v>265</v>
      </c>
      <c r="F59" s="9">
        <f>NewRecovered!F72</f>
        <v>1995</v>
      </c>
      <c r="G59" s="9">
        <f>NewRecovered!H72</f>
        <v>3745</v>
      </c>
      <c r="H59" s="9">
        <f>NewRecovered!I72</f>
        <v>120</v>
      </c>
      <c r="I59" s="9">
        <f>NewRecovered!J72</f>
        <v>6166</v>
      </c>
      <c r="J59" s="9">
        <f>NewRecovered!K72</f>
        <v>5496</v>
      </c>
      <c r="K59" s="9">
        <f>NewRecovered!M72</f>
        <v>36129</v>
      </c>
      <c r="L59" s="9">
        <f>NewRecovered!N72</f>
        <v>3610</v>
      </c>
      <c r="M59" s="9">
        <f>NewRecovered!O72</f>
        <v>77935</v>
      </c>
      <c r="N59" s="9">
        <f>NewRecovered!P72</f>
        <v>74174</v>
      </c>
      <c r="O59" s="9">
        <f>NewRecovered!R72</f>
        <v>6383</v>
      </c>
      <c r="P59" s="9">
        <f>NewRecovered!S72</f>
        <v>439</v>
      </c>
      <c r="Q59" s="9">
        <f>NewRecovered!T72</f>
        <v>13260</v>
      </c>
      <c r="R59" s="9">
        <f>NewRecovered!U72</f>
        <v>11959</v>
      </c>
    </row>
    <row r="60" spans="1:18" x14ac:dyDescent="0.35">
      <c r="A60" s="1">
        <f>NewRecovered!A73</f>
        <v>43962</v>
      </c>
      <c r="B60" s="9">
        <f>NewRecovered!B73</f>
        <v>77792</v>
      </c>
      <c r="C60" s="9">
        <f>NewRecovered!C73</f>
        <v>12373</v>
      </c>
      <c r="D60" s="9">
        <f>NewRecovered!D73</f>
        <v>5900</v>
      </c>
      <c r="E60" s="9">
        <f>NewRecovered!E73</f>
        <v>271</v>
      </c>
      <c r="F60" s="9">
        <f>NewRecovered!F73</f>
        <v>2141</v>
      </c>
      <c r="G60" s="9">
        <f>NewRecovered!H73</f>
        <v>3744</v>
      </c>
      <c r="H60" s="9">
        <f>NewRecovered!I73</f>
        <v>471</v>
      </c>
      <c r="I60" s="9">
        <f>NewRecovered!J73</f>
        <v>6637</v>
      </c>
      <c r="J60" s="9">
        <f>NewRecovered!K73</f>
        <v>5900</v>
      </c>
      <c r="K60" s="9">
        <f>NewRecovered!M73</f>
        <v>37634</v>
      </c>
      <c r="L60" s="9">
        <f>NewRecovered!N73</f>
        <v>3450</v>
      </c>
      <c r="M60" s="9">
        <f>NewRecovered!O73</f>
        <v>81385</v>
      </c>
      <c r="N60" s="9">
        <f>NewRecovered!P73</f>
        <v>77792</v>
      </c>
      <c r="O60" s="9">
        <f>NewRecovered!R73</f>
        <v>6229</v>
      </c>
      <c r="P60" s="9">
        <f>NewRecovered!S73</f>
        <v>520</v>
      </c>
      <c r="Q60" s="9">
        <f>NewRecovered!T73</f>
        <v>13780</v>
      </c>
      <c r="R60" s="9">
        <f>NewRecovered!U73</f>
        <v>12373</v>
      </c>
    </row>
    <row r="61" spans="1:18" x14ac:dyDescent="0.35">
      <c r="A61" s="1">
        <f>NewRecovered!A74</f>
        <v>43963</v>
      </c>
      <c r="B61" s="9">
        <f>NewRecovered!B74</f>
        <v>81288</v>
      </c>
      <c r="C61" s="9">
        <f>NewRecovered!C74</f>
        <v>12912</v>
      </c>
      <c r="D61" s="9">
        <f>NewRecovered!D74</f>
        <v>6046</v>
      </c>
      <c r="E61" s="9">
        <f>NewRecovered!E74</f>
        <v>289</v>
      </c>
      <c r="F61" s="9">
        <f>NewRecovered!F74</f>
        <v>2332</v>
      </c>
      <c r="G61" s="9">
        <f>NewRecovered!H74</f>
        <v>3849</v>
      </c>
      <c r="H61" s="9">
        <f>NewRecovered!I74</f>
        <v>349</v>
      </c>
      <c r="I61" s="9">
        <f>NewRecovered!J74</f>
        <v>6986</v>
      </c>
      <c r="J61" s="9">
        <f>NewRecovered!K74</f>
        <v>6046</v>
      </c>
      <c r="K61" s="9">
        <f>NewRecovered!M74</f>
        <v>38892</v>
      </c>
      <c r="L61" s="9">
        <f>NewRecovered!N74</f>
        <v>4473</v>
      </c>
      <c r="M61" s="9">
        <f>NewRecovered!O74</f>
        <v>85858</v>
      </c>
      <c r="N61" s="9">
        <f>NewRecovered!P74</f>
        <v>81288</v>
      </c>
      <c r="O61" s="9">
        <f>NewRecovered!R74</f>
        <v>6082</v>
      </c>
      <c r="P61" s="9">
        <f>NewRecovered!S74</f>
        <v>396</v>
      </c>
      <c r="Q61" s="9">
        <f>NewRecovered!T74</f>
        <v>14176</v>
      </c>
      <c r="R61" s="9">
        <f>NewRecovered!U74</f>
        <v>12912</v>
      </c>
    </row>
    <row r="62" spans="1:18" x14ac:dyDescent="0.35">
      <c r="A62" s="1">
        <f>NewRecovered!A75</f>
        <v>43964</v>
      </c>
      <c r="B62" s="9">
        <f>NewRecovered!B75</f>
        <v>85719</v>
      </c>
      <c r="C62" s="9">
        <f>NewRecovered!C75</f>
        <v>13289</v>
      </c>
      <c r="D62" s="9">
        <f>NewRecovered!D75</f>
        <v>6166</v>
      </c>
      <c r="E62" s="9">
        <f>NewRecovered!E75</f>
        <v>306</v>
      </c>
      <c r="F62" s="9">
        <f>NewRecovered!F75</f>
        <v>2513</v>
      </c>
      <c r="G62" s="9">
        <f>NewRecovered!H75</f>
        <v>3935</v>
      </c>
      <c r="H62" s="9">
        <f>NewRecovered!I75</f>
        <v>322</v>
      </c>
      <c r="I62" s="9">
        <f>NewRecovered!J75</f>
        <v>7308</v>
      </c>
      <c r="J62" s="9">
        <f>NewRecovered!K75</f>
        <v>6166</v>
      </c>
      <c r="K62" s="9">
        <f>NewRecovered!M75</f>
        <v>41617</v>
      </c>
      <c r="L62" s="9">
        <f>NewRecovered!N75</f>
        <v>3560</v>
      </c>
      <c r="M62" s="9">
        <f>NewRecovered!O75</f>
        <v>89418</v>
      </c>
      <c r="N62" s="9">
        <f>NewRecovered!P75</f>
        <v>85719</v>
      </c>
      <c r="O62" s="9">
        <f>NewRecovered!R75</f>
        <v>6160</v>
      </c>
      <c r="P62" s="9">
        <f>NewRecovered!S75</f>
        <v>361</v>
      </c>
      <c r="Q62" s="9">
        <f>NewRecovered!T75</f>
        <v>14537</v>
      </c>
      <c r="R62" s="9">
        <f>NewRecovered!U75</f>
        <v>13289</v>
      </c>
    </row>
    <row r="63" spans="1:18" x14ac:dyDescent="0.35">
      <c r="A63" s="1">
        <f>NewRecovered!A76</f>
        <v>43965</v>
      </c>
      <c r="B63" s="9">
        <f>NewRecovered!B76</f>
        <v>89294</v>
      </c>
      <c r="C63" s="9">
        <f>NewRecovered!C76</f>
        <v>13675</v>
      </c>
      <c r="D63" s="9">
        <f>NewRecovered!D76</f>
        <v>6637</v>
      </c>
      <c r="E63" s="9">
        <f>NewRecovered!E76</f>
        <v>318</v>
      </c>
      <c r="F63" s="9">
        <f>NewRecovered!F76</f>
        <v>2902</v>
      </c>
      <c r="G63" s="9">
        <f>NewRecovered!H76</f>
        <v>3969</v>
      </c>
      <c r="H63" s="9">
        <f>NewRecovered!I76</f>
        <v>383</v>
      </c>
      <c r="I63" s="9">
        <f>NewRecovered!J76</f>
        <v>7691</v>
      </c>
      <c r="J63" s="9">
        <f>NewRecovered!K76</f>
        <v>6637</v>
      </c>
      <c r="K63" s="9">
        <f>NewRecovered!M76</f>
        <v>42224</v>
      </c>
      <c r="L63" s="9">
        <f>NewRecovered!N76</f>
        <v>4282</v>
      </c>
      <c r="M63" s="9">
        <f>NewRecovered!O76</f>
        <v>93700</v>
      </c>
      <c r="N63" s="9">
        <f>NewRecovered!P76</f>
        <v>89294</v>
      </c>
      <c r="O63" s="9">
        <f>NewRecovered!R76</f>
        <v>5720</v>
      </c>
      <c r="P63" s="9">
        <f>NewRecovered!S76</f>
        <v>428</v>
      </c>
      <c r="Q63" s="9">
        <f>NewRecovered!T76</f>
        <v>14965</v>
      </c>
      <c r="R63" s="9">
        <f>NewRecovered!U76</f>
        <v>13675</v>
      </c>
    </row>
    <row r="64" spans="1:18" x14ac:dyDescent="0.35">
      <c r="A64" s="1">
        <f>NewRecovered!A77</f>
        <v>43966</v>
      </c>
      <c r="B64" s="9">
        <f>NewRecovered!B77</f>
        <v>93556</v>
      </c>
      <c r="C64" s="9">
        <f>NewRecovered!C77</f>
        <v>14049</v>
      </c>
      <c r="D64" s="9">
        <f>NewRecovered!D77</f>
        <v>6986</v>
      </c>
      <c r="E64" s="9">
        <f>NewRecovered!E77</f>
        <v>336</v>
      </c>
      <c r="F64" s="9">
        <f>NewRecovered!F77</f>
        <v>3159</v>
      </c>
      <c r="G64" s="9">
        <f>NewRecovered!H77</f>
        <v>4078</v>
      </c>
      <c r="H64" s="9">
        <f>NewRecovered!I77</f>
        <v>455</v>
      </c>
      <c r="I64" s="9">
        <f>NewRecovered!J77</f>
        <v>8146</v>
      </c>
      <c r="J64" s="9">
        <f>NewRecovered!K77</f>
        <v>6986</v>
      </c>
      <c r="K64" s="9">
        <f>NewRecovered!M77</f>
        <v>43786</v>
      </c>
      <c r="L64" s="9">
        <f>NewRecovered!N77</f>
        <v>2753</v>
      </c>
      <c r="M64" s="9">
        <f>NewRecovered!O77</f>
        <v>96453</v>
      </c>
      <c r="N64" s="9">
        <f>NewRecovered!P77</f>
        <v>93556</v>
      </c>
      <c r="O64" s="9">
        <f>NewRecovered!R77</f>
        <v>5631</v>
      </c>
      <c r="P64" s="9">
        <f>NewRecovered!S77</f>
        <v>262</v>
      </c>
      <c r="Q64" s="9">
        <f>NewRecovered!T77</f>
        <v>15227</v>
      </c>
      <c r="R64" s="9">
        <f>NewRecovered!U77</f>
        <v>14049</v>
      </c>
    </row>
    <row r="65" spans="1:18" x14ac:dyDescent="0.35">
      <c r="A65" s="1">
        <f>NewRecovered!A78</f>
        <v>43967</v>
      </c>
      <c r="B65" s="9">
        <f>NewRecovered!B78</f>
        <v>96300</v>
      </c>
      <c r="C65" s="9">
        <f>NewRecovered!C78</f>
        <v>14328</v>
      </c>
      <c r="D65" s="9">
        <f>NewRecovered!D78</f>
        <v>7308</v>
      </c>
      <c r="E65" s="9">
        <f>NewRecovered!E78</f>
        <v>346</v>
      </c>
      <c r="F65" s="9">
        <f>NewRecovered!F78</f>
        <v>3641</v>
      </c>
      <c r="G65" s="9">
        <f>NewRecovered!H78</f>
        <v>4252</v>
      </c>
      <c r="H65" s="9">
        <f>NewRecovered!I78</f>
        <v>220</v>
      </c>
      <c r="I65" s="9">
        <f>NewRecovered!J78</f>
        <v>8366</v>
      </c>
      <c r="J65" s="9">
        <f>NewRecovered!K78</f>
        <v>7308</v>
      </c>
      <c r="K65" s="9">
        <f>NewRecovered!M78</f>
        <v>43133</v>
      </c>
      <c r="L65" s="9">
        <f>NewRecovered!N78</f>
        <v>3921</v>
      </c>
      <c r="M65" s="9">
        <f>NewRecovered!O78</f>
        <v>100374</v>
      </c>
      <c r="N65" s="9">
        <f>NewRecovered!P78</f>
        <v>96300</v>
      </c>
      <c r="O65" s="9">
        <f>NewRecovered!R78</f>
        <v>5296</v>
      </c>
      <c r="P65" s="9">
        <f>NewRecovered!S78</f>
        <v>319</v>
      </c>
      <c r="Q65" s="9">
        <f>NewRecovered!T78</f>
        <v>15546</v>
      </c>
      <c r="R65" s="9">
        <f>NewRecovered!U78</f>
        <v>14328</v>
      </c>
    </row>
    <row r="66" spans="1:18" x14ac:dyDescent="0.35">
      <c r="A66" s="1">
        <f>NewRecovered!A79</f>
        <v>43968</v>
      </c>
      <c r="B66" s="9">
        <f>NewRecovered!B79</f>
        <v>100241</v>
      </c>
      <c r="C66" s="9">
        <f>NewRecovered!C79</f>
        <v>14651</v>
      </c>
      <c r="D66" s="9">
        <f>NewRecovered!D79</f>
        <v>7691</v>
      </c>
      <c r="E66" s="9">
        <f>NewRecovered!E79</f>
        <v>351</v>
      </c>
      <c r="F66" s="9">
        <f>NewRecovered!F79</f>
        <v>3748</v>
      </c>
      <c r="G66" s="9">
        <f>NewRecovered!H79</f>
        <v>4285</v>
      </c>
      <c r="H66" s="9">
        <f>NewRecovered!I79</f>
        <v>153</v>
      </c>
      <c r="I66" s="9">
        <f>NewRecovered!J79</f>
        <v>8519</v>
      </c>
      <c r="J66" s="9">
        <f>NewRecovered!K79</f>
        <v>7691</v>
      </c>
      <c r="K66" s="9">
        <f>NewRecovered!M79</f>
        <v>43955</v>
      </c>
      <c r="L66" s="9">
        <f>NewRecovered!N79</f>
        <v>2891</v>
      </c>
      <c r="M66" s="9">
        <f>NewRecovered!O79</f>
        <v>103265</v>
      </c>
      <c r="N66" s="9">
        <f>NewRecovered!P79</f>
        <v>100241</v>
      </c>
      <c r="O66" s="9">
        <f>NewRecovered!R79</f>
        <v>5125</v>
      </c>
      <c r="P66" s="9">
        <f>NewRecovered!S79</f>
        <v>269</v>
      </c>
      <c r="Q66" s="9">
        <f>NewRecovered!T79</f>
        <v>15815</v>
      </c>
      <c r="R66" s="9">
        <f>NewRecovered!U79</f>
        <v>14651</v>
      </c>
    </row>
    <row r="67" spans="1:18" x14ac:dyDescent="0.35">
      <c r="A67" s="1">
        <f>NewRecovered!A80</f>
        <v>43969</v>
      </c>
      <c r="B67" s="9">
        <f>NewRecovered!B80</f>
        <v>103148</v>
      </c>
      <c r="C67" s="9">
        <f>NewRecovered!C80</f>
        <v>14955</v>
      </c>
      <c r="D67" s="9">
        <f>NewRecovered!D80</f>
        <v>8146</v>
      </c>
      <c r="E67" s="9">
        <f>NewRecovered!E80</f>
        <v>355</v>
      </c>
      <c r="F67" s="9">
        <f>NewRecovered!F80</f>
        <v>3924</v>
      </c>
      <c r="G67" s="9">
        <f>NewRecovered!H80</f>
        <v>4345</v>
      </c>
      <c r="H67" s="9">
        <f>NewRecovered!I80</f>
        <v>433</v>
      </c>
      <c r="I67" s="9">
        <f>NewRecovered!J80</f>
        <v>8952</v>
      </c>
      <c r="J67" s="9">
        <f>NewRecovered!K80</f>
        <v>8146</v>
      </c>
      <c r="K67" s="9">
        <f>NewRecovered!M80</f>
        <v>44108</v>
      </c>
      <c r="L67" s="9">
        <f>NewRecovered!N80</f>
        <v>3299</v>
      </c>
      <c r="M67" s="9">
        <f>NewRecovered!O80</f>
        <v>106564</v>
      </c>
      <c r="N67" s="9">
        <f>NewRecovered!P80</f>
        <v>103148</v>
      </c>
      <c r="O67" s="9">
        <f>NewRecovered!R80</f>
        <v>5012</v>
      </c>
      <c r="P67" s="9">
        <f>NewRecovered!S80</f>
        <v>276</v>
      </c>
      <c r="Q67" s="9">
        <f>NewRecovered!T80</f>
        <v>16091</v>
      </c>
      <c r="R67" s="9">
        <f>NewRecovered!U80</f>
        <v>14955</v>
      </c>
    </row>
    <row r="68" spans="1:18" x14ac:dyDescent="0.35">
      <c r="A68" s="1">
        <f>NewRecovered!A81</f>
        <v>43970</v>
      </c>
      <c r="B68" s="9">
        <f>NewRecovered!B81</f>
        <v>107196</v>
      </c>
      <c r="C68" s="9">
        <f>NewRecovered!C81</f>
        <v>15296</v>
      </c>
      <c r="D68" s="9">
        <f>NewRecovered!D81</f>
        <v>8366</v>
      </c>
      <c r="E68" s="9">
        <f>NewRecovered!E81</f>
        <v>367</v>
      </c>
      <c r="F68" s="9">
        <f>NewRecovered!F81</f>
        <v>4445</v>
      </c>
      <c r="G68" s="9">
        <f>NewRecovered!H81</f>
        <v>4427</v>
      </c>
      <c r="H68" s="9">
        <f>NewRecovered!I81</f>
        <v>335</v>
      </c>
      <c r="I68" s="9">
        <f>NewRecovered!J81</f>
        <v>9287</v>
      </c>
      <c r="J68" s="9">
        <f>NewRecovered!K81</f>
        <v>8366</v>
      </c>
      <c r="K68" s="9">
        <f>NewRecovered!M81</f>
        <v>44923</v>
      </c>
      <c r="L68" s="9">
        <f>NewRecovered!N81</f>
        <v>2863</v>
      </c>
      <c r="M68" s="9">
        <f>NewRecovered!O81</f>
        <v>109427</v>
      </c>
      <c r="N68" s="9">
        <f>NewRecovered!P81</f>
        <v>107196</v>
      </c>
      <c r="O68" s="9">
        <f>NewRecovered!R81</f>
        <v>4978</v>
      </c>
      <c r="P68" s="9">
        <f>NewRecovered!S81</f>
        <v>235</v>
      </c>
      <c r="Q68" s="9">
        <f>NewRecovered!T81</f>
        <v>16326</v>
      </c>
      <c r="R68" s="9">
        <f>NewRecovered!U81</f>
        <v>15296</v>
      </c>
    </row>
    <row r="69" spans="1:18" x14ac:dyDescent="0.35">
      <c r="A69" s="1">
        <f>NewRecovered!A82</f>
        <v>43971</v>
      </c>
      <c r="B69" s="9">
        <f>NewRecovered!B82</f>
        <v>110213</v>
      </c>
      <c r="C69" s="9">
        <f>NewRecovered!C82</f>
        <v>15534</v>
      </c>
      <c r="D69" s="9">
        <f>NewRecovered!D82</f>
        <v>8519</v>
      </c>
      <c r="E69" s="9">
        <f>NewRecovered!E82</f>
        <v>383</v>
      </c>
      <c r="F69" s="9">
        <f>NewRecovered!F82</f>
        <v>5092</v>
      </c>
      <c r="G69" s="9">
        <f>NewRecovered!H82</f>
        <v>4502</v>
      </c>
      <c r="H69" s="9">
        <f>NewRecovered!I82</f>
        <v>282</v>
      </c>
      <c r="I69" s="9">
        <f>NewRecovered!J82</f>
        <v>9569</v>
      </c>
      <c r="J69" s="9">
        <f>NewRecovered!K82</f>
        <v>8519</v>
      </c>
      <c r="K69" s="9">
        <f>NewRecovered!M82</f>
        <v>45400</v>
      </c>
      <c r="L69" s="9">
        <f>NewRecovered!N82</f>
        <v>4633</v>
      </c>
      <c r="M69" s="9">
        <f>NewRecovered!O82</f>
        <v>114060</v>
      </c>
      <c r="N69" s="9">
        <f>NewRecovered!P82</f>
        <v>110213</v>
      </c>
      <c r="O69" s="9">
        <f>NewRecovered!R82</f>
        <v>4881</v>
      </c>
      <c r="P69" s="9">
        <f>NewRecovered!S82</f>
        <v>383</v>
      </c>
      <c r="Q69" s="9">
        <f>NewRecovered!T82</f>
        <v>16709</v>
      </c>
      <c r="R69" s="9">
        <f>NewRecovered!U82</f>
        <v>15534</v>
      </c>
    </row>
    <row r="70" spans="1:18" x14ac:dyDescent="0.35">
      <c r="A70" s="1">
        <f>NewRecovered!A83</f>
        <v>43972</v>
      </c>
      <c r="B70" s="9">
        <f>NewRecovered!B83</f>
        <v>115031</v>
      </c>
      <c r="C70" s="9">
        <f>NewRecovered!C83</f>
        <v>15954</v>
      </c>
      <c r="D70" s="9">
        <f>NewRecovered!D83</f>
        <v>8952</v>
      </c>
      <c r="E70" s="9">
        <f>NewRecovered!E83</f>
        <v>403</v>
      </c>
      <c r="F70" s="9" t="e">
        <f>NewRecovered!F83</f>
        <v>#REF!</v>
      </c>
      <c r="G70" s="9">
        <f>NewRecovered!H83</f>
        <v>4467</v>
      </c>
      <c r="H70" s="9">
        <f>NewRecovered!I83</f>
        <v>364</v>
      </c>
      <c r="I70" s="9">
        <f>NewRecovered!J83</f>
        <v>9933</v>
      </c>
      <c r="J70" s="9">
        <f>NewRecovered!K83</f>
        <v>8952</v>
      </c>
      <c r="K70" s="9">
        <f>NewRecovered!M83</f>
        <v>47400</v>
      </c>
      <c r="L70" s="9">
        <f>NewRecovered!N83</f>
        <v>4562</v>
      </c>
      <c r="M70" s="9">
        <f>NewRecovered!O83</f>
        <v>118622</v>
      </c>
      <c r="N70" s="9">
        <f>NewRecovered!P83</f>
        <v>115031</v>
      </c>
      <c r="O70" s="9">
        <f>NewRecovered!R83</f>
        <v>4865</v>
      </c>
      <c r="P70" s="9">
        <f>NewRecovered!S83</f>
        <v>424</v>
      </c>
      <c r="Q70" s="9">
        <f>NewRecovered!T83</f>
        <v>17133</v>
      </c>
      <c r="R70" s="9">
        <f>NewRecovered!U83</f>
        <v>15954</v>
      </c>
    </row>
    <row r="71" spans="1:18" x14ac:dyDescent="0.35">
      <c r="A71" s="1">
        <f>NewRecovered!A84</f>
        <v>43973</v>
      </c>
      <c r="B71" s="9">
        <f>NewRecovered!B84</f>
        <v>119469</v>
      </c>
      <c r="C71" s="9">
        <f>NewRecovered!C84</f>
        <v>16415</v>
      </c>
      <c r="D71" s="9">
        <f>NewRecovered!D84</f>
        <v>9287</v>
      </c>
      <c r="E71" s="9">
        <f>NewRecovered!E84</f>
        <v>419</v>
      </c>
      <c r="F71" s="9">
        <f>NewRecovered!F84</f>
        <v>5476</v>
      </c>
      <c r="G71" s="9">
        <f>NewRecovered!H84</f>
        <v>4437</v>
      </c>
      <c r="H71" s="9">
        <f>NewRecovered!I84</f>
        <v>405</v>
      </c>
      <c r="I71" s="9">
        <f>NewRecovered!J84</f>
        <v>10338</v>
      </c>
      <c r="J71" s="9">
        <f>NewRecovered!K84</f>
        <v>9287</v>
      </c>
      <c r="K71" s="9">
        <f>NewRecovered!M84</f>
        <v>48189</v>
      </c>
      <c r="L71" s="9">
        <f>NewRecovered!N84</f>
        <v>4788</v>
      </c>
      <c r="M71" s="9">
        <f>NewRecovered!O84</f>
        <v>123410</v>
      </c>
      <c r="N71" s="9">
        <f>NewRecovered!P84</f>
        <v>119469</v>
      </c>
      <c r="O71" s="9">
        <f>NewRecovered!R84</f>
        <v>4844</v>
      </c>
      <c r="P71" s="9">
        <f>NewRecovered!S84</f>
        <v>481</v>
      </c>
      <c r="Q71" s="9">
        <f>NewRecovered!T84</f>
        <v>17614</v>
      </c>
      <c r="R71" s="9">
        <f>NewRecovered!U84</f>
        <v>16415</v>
      </c>
    </row>
    <row r="72" spans="1:18" x14ac:dyDescent="0.35">
      <c r="A72" s="1">
        <f>NewRecovered!A85</f>
        <v>43974</v>
      </c>
      <c r="B72" s="9">
        <f>NewRecovered!B85</f>
        <v>122990</v>
      </c>
      <c r="C72" s="9">
        <f>NewRecovered!C85</f>
        <v>16767</v>
      </c>
      <c r="D72" s="9">
        <f>NewRecovered!D85</f>
        <v>9569</v>
      </c>
      <c r="E72" s="9">
        <f>NewRecovered!E85</f>
        <v>444</v>
      </c>
      <c r="F72" s="9">
        <f>NewRecovered!F85</f>
        <v>5868</v>
      </c>
      <c r="G72" s="9">
        <f>NewRecovered!H85</f>
        <v>4438</v>
      </c>
      <c r="H72" s="9">
        <f>NewRecovered!I85</f>
        <v>180</v>
      </c>
      <c r="I72" s="9">
        <f>NewRecovered!J85</f>
        <v>10518</v>
      </c>
      <c r="J72" s="9">
        <f>NewRecovered!K85</f>
        <v>9569</v>
      </c>
      <c r="K72" s="9">
        <f>NewRecovered!M85</f>
        <v>51769</v>
      </c>
      <c r="L72" s="9">
        <f>NewRecovered!N85</f>
        <v>3099</v>
      </c>
      <c r="M72" s="9">
        <f>NewRecovered!O85</f>
        <v>126509</v>
      </c>
      <c r="N72" s="9">
        <f>NewRecovered!P85</f>
        <v>122990</v>
      </c>
      <c r="O72" s="9">
        <f>NewRecovered!R85</f>
        <v>5123</v>
      </c>
      <c r="P72" s="9">
        <f>NewRecovered!S85</f>
        <v>285</v>
      </c>
      <c r="Q72" s="9">
        <f>NewRecovered!T85</f>
        <v>17899</v>
      </c>
      <c r="R72" s="9">
        <f>NewRecovered!U85</f>
        <v>16767</v>
      </c>
    </row>
    <row r="73" spans="1:18" x14ac:dyDescent="0.35">
      <c r="A73" s="1" t="e">
        <f>NewRecovered!A86</f>
        <v>#REF!</v>
      </c>
      <c r="B73" s="9" t="e">
        <f>NewRecovered!B86</f>
        <v>#REF!</v>
      </c>
      <c r="C73" s="9" t="e">
        <f>NewRecovered!C86</f>
        <v>#REF!</v>
      </c>
      <c r="D73" s="9" t="e">
        <f>NewRecovered!D86</f>
        <v>#REF!</v>
      </c>
      <c r="E73" s="9" t="e">
        <f>NewRecovered!E86</f>
        <v>#REF!</v>
      </c>
      <c r="F73" s="9">
        <f>NewRecovered!F86</f>
        <v>6376</v>
      </c>
      <c r="G73" s="9">
        <f>NewRecovered!H86</f>
        <v>4472</v>
      </c>
      <c r="H73" s="9">
        <f>NewRecovered!I86</f>
        <v>161</v>
      </c>
      <c r="I73" s="9">
        <f>NewRecovered!J86</f>
        <v>10679</v>
      </c>
      <c r="J73" s="9" t="e">
        <f>NewRecovered!K86</f>
        <v>#REF!</v>
      </c>
      <c r="K73" s="9">
        <f>NewRecovered!M86</f>
        <v>52184</v>
      </c>
      <c r="L73" s="9">
        <f>NewRecovered!N86</f>
        <v>4943</v>
      </c>
      <c r="M73" s="9">
        <f>NewRecovered!O86</f>
        <v>131452</v>
      </c>
      <c r="N73" s="9" t="e">
        <f>NewRecovered!P86</f>
        <v>#REF!</v>
      </c>
      <c r="O73" s="9">
        <f>NewRecovered!R86</f>
        <v>5078</v>
      </c>
      <c r="P73" s="9">
        <f>NewRecovered!S86</f>
        <v>390</v>
      </c>
      <c r="Q73" s="9">
        <f>NewRecovered!T86</f>
        <v>18289</v>
      </c>
      <c r="R73" s="9" t="e">
        <f>NewRecovered!U86</f>
        <v>#REF!</v>
      </c>
    </row>
    <row r="74" spans="1:18" x14ac:dyDescent="0.35">
      <c r="A74" s="1">
        <f>NewRecovered!A87</f>
        <v>43975</v>
      </c>
      <c r="B74" s="9">
        <f>NewRecovered!B87</f>
        <v>132352</v>
      </c>
      <c r="C74" s="9">
        <f>NewRecovered!C87</f>
        <v>17557</v>
      </c>
      <c r="D74" s="9">
        <f>NewRecovered!D87</f>
        <v>10338</v>
      </c>
      <c r="E74" s="9">
        <f>NewRecovered!E87</f>
        <v>456</v>
      </c>
      <c r="F74" s="9">
        <f>NewRecovered!F87</f>
        <v>6843</v>
      </c>
      <c r="G74" s="9">
        <f>NewRecovered!H87</f>
        <v>4513</v>
      </c>
      <c r="H74" s="9">
        <f>NewRecovered!I87</f>
        <v>226</v>
      </c>
      <c r="I74" s="9">
        <f>NewRecovered!J87</f>
        <v>10905</v>
      </c>
      <c r="J74" s="9">
        <f>NewRecovered!K87</f>
        <v>10338</v>
      </c>
      <c r="K74" s="9">
        <f>NewRecovered!M87</f>
        <v>53517</v>
      </c>
      <c r="L74" s="9">
        <f>NewRecovered!N87</f>
        <v>2617</v>
      </c>
      <c r="M74" s="9">
        <f>NewRecovered!O87</f>
        <v>134069</v>
      </c>
      <c r="N74" s="9">
        <f>NewRecovered!P87</f>
        <v>132352</v>
      </c>
      <c r="O74" s="9">
        <f>NewRecovered!R87</f>
        <v>5029</v>
      </c>
      <c r="P74" s="9">
        <f>NewRecovered!S87</f>
        <v>172</v>
      </c>
      <c r="Q74" s="9">
        <f>NewRecovered!T87</f>
        <v>18461</v>
      </c>
      <c r="R74" s="9">
        <f>NewRecovered!U87</f>
        <v>17557</v>
      </c>
    </row>
    <row r="75" spans="1:18" x14ac:dyDescent="0.35">
      <c r="A75" s="1">
        <f>NewRecovered!A88</f>
        <v>43976</v>
      </c>
      <c r="B75" s="9">
        <f>NewRecovered!B88</f>
        <v>134985</v>
      </c>
      <c r="C75" s="9">
        <f>NewRecovered!C88</f>
        <v>17659</v>
      </c>
      <c r="D75" s="9">
        <f>NewRecovered!D88</f>
        <v>10518</v>
      </c>
      <c r="E75" s="9">
        <f>NewRecovered!E88</f>
        <v>466</v>
      </c>
      <c r="F75" s="9">
        <f>NewRecovered!F88</f>
        <v>7145</v>
      </c>
      <c r="G75" s="9">
        <f>NewRecovered!H88</f>
        <v>4268</v>
      </c>
      <c r="H75" s="9">
        <f>NewRecovered!I88</f>
        <v>540</v>
      </c>
      <c r="I75" s="9">
        <f>NewRecovered!J88</f>
        <v>11445</v>
      </c>
      <c r="J75" s="9">
        <f>NewRecovered!K88</f>
        <v>10518</v>
      </c>
      <c r="K75" s="9">
        <f>NewRecovered!M88</f>
        <v>52684</v>
      </c>
      <c r="L75" s="9">
        <f>NewRecovered!N88</f>
        <v>4396</v>
      </c>
      <c r="M75" s="9">
        <f>NewRecovered!O88</f>
        <v>138465</v>
      </c>
      <c r="N75" s="9">
        <f>NewRecovered!P88</f>
        <v>134985</v>
      </c>
      <c r="O75" s="9">
        <f>NewRecovered!R88</f>
        <v>4681</v>
      </c>
      <c r="P75" s="9">
        <f>NewRecovered!S88</f>
        <v>792</v>
      </c>
      <c r="Q75" s="9">
        <f>NewRecovered!T88</f>
        <v>19253</v>
      </c>
      <c r="R75" s="9">
        <f>NewRecovered!U88</f>
        <v>17659</v>
      </c>
    </row>
    <row r="76" spans="1:18" x14ac:dyDescent="0.35">
      <c r="A76" s="1">
        <f>NewRecovered!A89</f>
        <v>43977</v>
      </c>
      <c r="B76" s="9">
        <f>NewRecovered!B89</f>
        <v>139157</v>
      </c>
      <c r="C76" s="9">
        <f>NewRecovered!C89</f>
        <v>18273</v>
      </c>
      <c r="D76" s="9">
        <f>NewRecovered!D89</f>
        <v>10679</v>
      </c>
      <c r="E76" s="9">
        <f>NewRecovered!E89</f>
        <v>488</v>
      </c>
      <c r="F76" s="9">
        <f>NewRecovered!F89</f>
        <v>7884</v>
      </c>
      <c r="G76" s="9">
        <f>NewRecovered!H89</f>
        <v>4459</v>
      </c>
      <c r="H76" s="9">
        <f>NewRecovered!I89</f>
        <v>427</v>
      </c>
      <c r="I76" s="9">
        <f>NewRecovered!J89</f>
        <v>11872</v>
      </c>
      <c r="J76" s="9">
        <f>NewRecovered!K89</f>
        <v>10679</v>
      </c>
      <c r="K76" s="9">
        <f>NewRecovered!M89</f>
        <v>52607</v>
      </c>
      <c r="L76" s="9">
        <f>NewRecovered!N89</f>
        <v>3166</v>
      </c>
      <c r="M76" s="9">
        <f>NewRecovered!O89</f>
        <v>141631</v>
      </c>
      <c r="N76" s="9">
        <f>NewRecovered!P89</f>
        <v>139157</v>
      </c>
      <c r="O76" s="9">
        <f>NewRecovered!R89</f>
        <v>5077</v>
      </c>
      <c r="P76" s="9">
        <f>NewRecovered!S89</f>
        <v>237</v>
      </c>
      <c r="Q76" s="9">
        <f>NewRecovered!T89</f>
        <v>19490</v>
      </c>
      <c r="R76" s="9">
        <f>NewRecovered!U89</f>
        <v>18273</v>
      </c>
    </row>
    <row r="77" spans="1:18" x14ac:dyDescent="0.35">
      <c r="A77" s="1">
        <f>NewRecovered!A90</f>
        <v>43978</v>
      </c>
      <c r="B77" s="9">
        <f>NewRecovered!B90</f>
        <v>142321</v>
      </c>
      <c r="C77" s="9">
        <f>NewRecovered!C90</f>
        <v>18502</v>
      </c>
      <c r="D77" s="9">
        <f>NewRecovered!D90</f>
        <v>10905</v>
      </c>
      <c r="E77" s="9">
        <f>NewRecovered!E90</f>
        <v>500</v>
      </c>
      <c r="F77" s="9">
        <f>NewRecovered!F90</f>
        <v>8641</v>
      </c>
      <c r="G77" s="9">
        <f>NewRecovered!H90</f>
        <v>4564</v>
      </c>
      <c r="H77" s="9">
        <f>NewRecovered!I90</f>
        <v>403</v>
      </c>
      <c r="I77" s="9">
        <f>NewRecovered!J90</f>
        <v>12275</v>
      </c>
      <c r="J77" s="9">
        <f>NewRecovered!K90</f>
        <v>10905</v>
      </c>
      <c r="K77" s="9">
        <f>NewRecovered!M90</f>
        <v>52213</v>
      </c>
      <c r="L77" s="9">
        <f>NewRecovered!N90</f>
        <v>3576</v>
      </c>
      <c r="M77" s="9">
        <f>NewRecovered!O90</f>
        <v>145207</v>
      </c>
      <c r="N77" s="9">
        <f>NewRecovered!P90</f>
        <v>142321</v>
      </c>
      <c r="O77" s="9">
        <f>NewRecovered!R90</f>
        <v>4953</v>
      </c>
      <c r="P77" s="9">
        <f>NewRecovered!S90</f>
        <v>229</v>
      </c>
      <c r="Q77" s="9">
        <f>NewRecovered!T90</f>
        <v>19719</v>
      </c>
      <c r="R77" s="9">
        <f>NewRecovered!U90</f>
        <v>18502</v>
      </c>
    </row>
    <row r="78" spans="1:18" x14ac:dyDescent="0.35">
      <c r="A78" s="1">
        <f>NewRecovered!A91</f>
        <v>43979</v>
      </c>
      <c r="B78" s="9">
        <f>NewRecovered!B91</f>
        <v>146275</v>
      </c>
      <c r="C78" s="9">
        <f>NewRecovered!C91</f>
        <v>18792</v>
      </c>
      <c r="D78" s="9">
        <f>NewRecovered!D91</f>
        <v>11445</v>
      </c>
      <c r="E78" s="9">
        <f>NewRecovered!E91</f>
        <v>520</v>
      </c>
      <c r="F78" s="9">
        <f>NewRecovered!F91</f>
        <v>9703</v>
      </c>
      <c r="G78" s="9">
        <f>NewRecovered!H91</f>
        <v>4584</v>
      </c>
      <c r="H78" s="9">
        <f>NewRecovered!I91</f>
        <v>509</v>
      </c>
      <c r="I78" s="9">
        <f>NewRecovered!J91</f>
        <v>12784</v>
      </c>
      <c r="J78" s="9">
        <f>NewRecovered!K91</f>
        <v>11445</v>
      </c>
      <c r="K78" s="9">
        <f>NewRecovered!M91</f>
        <v>51507</v>
      </c>
      <c r="L78" s="9">
        <f>NewRecovered!N91</f>
        <v>3772</v>
      </c>
      <c r="M78" s="9">
        <f>NewRecovered!O91</f>
        <v>148979</v>
      </c>
      <c r="N78" s="9">
        <f>NewRecovered!P91</f>
        <v>146275</v>
      </c>
      <c r="O78" s="9">
        <f>NewRecovered!R91</f>
        <v>4754</v>
      </c>
      <c r="P78" s="9">
        <f>NewRecovered!S91</f>
        <v>301</v>
      </c>
      <c r="Q78" s="9">
        <f>NewRecovered!T91</f>
        <v>20020</v>
      </c>
      <c r="R78" s="9">
        <f>NewRecovered!U91</f>
        <v>18792</v>
      </c>
    </row>
    <row r="79" spans="1:18" x14ac:dyDescent="0.35">
      <c r="A79" s="1">
        <f>NewRecovered!A92</f>
        <v>43980</v>
      </c>
      <c r="B79" s="9">
        <f>NewRecovered!B92</f>
        <v>150110</v>
      </c>
      <c r="C79" s="9">
        <f>NewRecovered!C92</f>
        <v>19135</v>
      </c>
      <c r="D79" s="9">
        <f>NewRecovered!D92</f>
        <v>11872</v>
      </c>
      <c r="E79" s="9">
        <f>NewRecovered!E92</f>
        <v>527</v>
      </c>
      <c r="F79" s="9">
        <f>NewRecovered!F92</f>
        <v>10111</v>
      </c>
      <c r="G79" s="9">
        <f>NewRecovered!H92</f>
        <v>4638</v>
      </c>
      <c r="H79" s="9">
        <f>NewRecovered!I92</f>
        <v>241</v>
      </c>
      <c r="I79" s="9">
        <f>NewRecovered!J92</f>
        <v>13025</v>
      </c>
      <c r="J79" s="9">
        <f>NewRecovered!K92</f>
        <v>11872</v>
      </c>
      <c r="K79" s="9">
        <f>NewRecovered!M92</f>
        <v>52526</v>
      </c>
      <c r="L79" s="9">
        <f>NewRecovered!N92</f>
        <v>5225</v>
      </c>
      <c r="M79" s="9">
        <f>NewRecovered!O92</f>
        <v>154204</v>
      </c>
      <c r="N79" s="9">
        <f>NewRecovered!P92</f>
        <v>150110</v>
      </c>
      <c r="O79" s="9">
        <f>NewRecovered!R92</f>
        <v>4793</v>
      </c>
      <c r="P79" s="9">
        <f>NewRecovered!S92</f>
        <v>347</v>
      </c>
      <c r="Q79" s="9">
        <f>NewRecovered!T92</f>
        <v>20367</v>
      </c>
      <c r="R79" s="9">
        <f>NewRecovered!U92</f>
        <v>19135</v>
      </c>
    </row>
    <row r="80" spans="1:18" x14ac:dyDescent="0.35">
      <c r="A80" s="1">
        <f>NewRecovered!A93</f>
        <v>43981</v>
      </c>
      <c r="B80" s="9">
        <f>NewRecovered!B93</f>
        <v>156713</v>
      </c>
      <c r="C80" s="9">
        <f>NewRecovered!C93</f>
        <v>19551</v>
      </c>
      <c r="D80" s="9">
        <f>NewRecovered!D93</f>
        <v>12275</v>
      </c>
      <c r="E80" s="9">
        <f>NewRecovered!E93</f>
        <v>534</v>
      </c>
      <c r="F80" s="9">
        <f>NewRecovered!F93</f>
        <v>10404</v>
      </c>
      <c r="G80" s="9">
        <f>NewRecovered!H93</f>
        <v>4659</v>
      </c>
      <c r="H80" s="9">
        <f>NewRecovered!I93</f>
        <v>218</v>
      </c>
      <c r="I80" s="9">
        <f>NewRecovered!J93</f>
        <v>13243</v>
      </c>
      <c r="J80" s="9">
        <f>NewRecovered!K93</f>
        <v>12275</v>
      </c>
      <c r="K80" s="9">
        <f>NewRecovered!M93</f>
        <v>53830</v>
      </c>
      <c r="L80" s="9">
        <f>NewRecovered!N93</f>
        <v>4524</v>
      </c>
      <c r="M80" s="9">
        <f>NewRecovered!O93</f>
        <v>158728</v>
      </c>
      <c r="N80" s="9">
        <f>NewRecovered!P93</f>
        <v>156713</v>
      </c>
      <c r="O80" s="9">
        <f>NewRecovered!R93</f>
        <v>4821</v>
      </c>
      <c r="P80" s="9">
        <f>NewRecovered!S93</f>
        <v>266</v>
      </c>
      <c r="Q80" s="9">
        <f>NewRecovered!T93</f>
        <v>20633</v>
      </c>
      <c r="R80" s="9">
        <f>NewRecovered!U93</f>
        <v>19551</v>
      </c>
    </row>
    <row r="81" spans="1:18" x14ac:dyDescent="0.35">
      <c r="A81" s="1">
        <f>NewRecovered!A94</f>
        <v>43983</v>
      </c>
      <c r="B81" s="9">
        <f>NewRecovered!B94</f>
        <v>159292</v>
      </c>
      <c r="C81" s="9">
        <f>NewRecovered!C94</f>
        <v>19688</v>
      </c>
      <c r="D81" s="9">
        <f>NewRecovered!D94</f>
        <v>12784</v>
      </c>
      <c r="E81" s="9">
        <f>NewRecovered!E94</f>
        <v>538</v>
      </c>
      <c r="F81" s="9">
        <f>NewRecovered!F94</f>
        <v>11059</v>
      </c>
      <c r="G81" s="9">
        <f>NewRecovered!H94</f>
        <v>4724</v>
      </c>
      <c r="H81" s="9">
        <f>NewRecovered!I94</f>
        <v>407</v>
      </c>
      <c r="I81" s="9">
        <f>NewRecovered!J94</f>
        <v>13650</v>
      </c>
      <c r="J81" s="9">
        <f>NewRecovered!K94</f>
        <v>12784</v>
      </c>
      <c r="K81" s="9">
        <f>NewRecovered!M94</f>
        <v>55463</v>
      </c>
      <c r="L81" s="9">
        <f>NewRecovered!N94</f>
        <v>5045</v>
      </c>
      <c r="M81" s="9">
        <f>NewRecovered!O94</f>
        <v>163773</v>
      </c>
      <c r="N81" s="9">
        <f>NewRecovered!P94</f>
        <v>159292</v>
      </c>
      <c r="O81" s="9">
        <f>NewRecovered!R94</f>
        <v>4818</v>
      </c>
      <c r="P81" s="9">
        <f>NewRecovered!S94</f>
        <v>331</v>
      </c>
      <c r="Q81" s="9">
        <f>NewRecovered!T94</f>
        <v>20964</v>
      </c>
      <c r="R81" s="9">
        <f>NewRecovered!U94</f>
        <v>19688</v>
      </c>
    </row>
    <row r="82" spans="1:18" x14ac:dyDescent="0.35">
      <c r="A82" s="1">
        <f>NewRecovered!A95</f>
        <v>43984</v>
      </c>
      <c r="B82" s="9">
        <f>NewRecovered!B95</f>
        <v>163969</v>
      </c>
      <c r="C82" s="9">
        <f>NewRecovered!C95</f>
        <v>19956</v>
      </c>
      <c r="D82" s="9">
        <f>NewRecovered!D95</f>
        <v>13025</v>
      </c>
      <c r="E82" s="9">
        <f>NewRecovered!E95</f>
        <v>560</v>
      </c>
      <c r="F82" s="9">
        <f>NewRecovered!F95</f>
        <v>11457</v>
      </c>
      <c r="G82" s="9">
        <f>NewRecovered!H95</f>
        <v>4698</v>
      </c>
      <c r="H82" s="9">
        <f>NewRecovered!I95</f>
        <v>377</v>
      </c>
      <c r="I82" s="9">
        <f>NewRecovered!J95</f>
        <v>14027</v>
      </c>
      <c r="J82" s="9">
        <f>NewRecovered!K95</f>
        <v>13025</v>
      </c>
      <c r="K82" s="9">
        <f>NewRecovered!M95</f>
        <v>57209</v>
      </c>
      <c r="L82" s="9">
        <f>NewRecovered!N95</f>
        <v>4126</v>
      </c>
      <c r="M82" s="9">
        <f>NewRecovered!O95</f>
        <v>167899</v>
      </c>
      <c r="N82" s="9">
        <f>NewRecovered!P95</f>
        <v>163969</v>
      </c>
      <c r="O82" s="9">
        <f>NewRecovered!R95</f>
        <v>4873</v>
      </c>
      <c r="P82" s="9">
        <f>NewRecovered!S95</f>
        <v>282</v>
      </c>
      <c r="Q82" s="9">
        <f>NewRecovered!T95</f>
        <v>21246</v>
      </c>
      <c r="R82" s="9">
        <f>NewRecovered!U95</f>
        <v>19956</v>
      </c>
    </row>
    <row r="83" spans="1:18" x14ac:dyDescent="0.35">
      <c r="A83" s="1">
        <f>NewRecovered!A96</f>
        <v>43985</v>
      </c>
      <c r="B83" s="9">
        <f>NewRecovered!B96</f>
        <v>167701</v>
      </c>
      <c r="C83" s="9">
        <f>NewRecovered!C96</f>
        <v>20157</v>
      </c>
      <c r="D83" s="9">
        <f>NewRecovered!D96</f>
        <v>13243</v>
      </c>
      <c r="E83" s="9">
        <f>NewRecovered!E96</f>
        <v>566</v>
      </c>
      <c r="F83" s="9">
        <f>NewRecovered!F96</f>
        <v>11671</v>
      </c>
      <c r="G83" s="9">
        <f>NewRecovered!H96</f>
        <v>4740</v>
      </c>
      <c r="H83" s="9">
        <f>NewRecovered!I96</f>
        <v>371</v>
      </c>
      <c r="I83" s="9">
        <f>NewRecovered!J96</f>
        <v>14398</v>
      </c>
      <c r="J83" s="9">
        <f>NewRecovered!K96</f>
        <v>13243</v>
      </c>
      <c r="K83" s="9">
        <f>NewRecovered!M96</f>
        <v>58472</v>
      </c>
      <c r="L83" s="9">
        <f>NewRecovered!N96</f>
        <v>3731</v>
      </c>
      <c r="M83" s="9">
        <f>NewRecovered!O96</f>
        <v>171630</v>
      </c>
      <c r="N83" s="9">
        <f>NewRecovered!P96</f>
        <v>167701</v>
      </c>
      <c r="O83" s="9">
        <f>NewRecovered!R96</f>
        <v>4920</v>
      </c>
      <c r="P83" s="9">
        <f>NewRecovered!S96</f>
        <v>222</v>
      </c>
      <c r="Q83" s="9">
        <f>NewRecovered!T96</f>
        <v>21468</v>
      </c>
      <c r="R83" s="9">
        <f>NewRecovered!U96</f>
        <v>20157</v>
      </c>
    </row>
    <row r="84" spans="1:18" x14ac:dyDescent="0.35">
      <c r="A84" s="1">
        <f>NewRecovered!A97</f>
        <v>43986</v>
      </c>
      <c r="B84" s="9">
        <f>NewRecovered!B97</f>
        <v>174127</v>
      </c>
      <c r="C84" s="9">
        <f>NewRecovered!C97</f>
        <v>20706</v>
      </c>
      <c r="D84" s="9">
        <f>NewRecovered!D97</f>
        <v>13650</v>
      </c>
      <c r="E84" s="9">
        <f>NewRecovered!E97</f>
        <v>579</v>
      </c>
      <c r="F84" s="9">
        <f>NewRecovered!F97</f>
        <v>11959</v>
      </c>
      <c r="G84" s="9">
        <f>NewRecovered!H97</f>
        <v>4829</v>
      </c>
      <c r="H84" s="9">
        <f>NewRecovered!I97</f>
        <v>335</v>
      </c>
      <c r="I84" s="9">
        <f>NewRecovered!J97</f>
        <v>14733</v>
      </c>
      <c r="J84" s="9">
        <f>NewRecovered!K97</f>
        <v>13650</v>
      </c>
      <c r="K84" s="9">
        <f>NewRecovered!M97</f>
        <v>57570</v>
      </c>
      <c r="L84" s="9">
        <f>NewRecovered!N97</f>
        <v>6959</v>
      </c>
      <c r="M84" s="9">
        <f>NewRecovered!O97</f>
        <v>178589</v>
      </c>
      <c r="N84" s="9">
        <f>NewRecovered!P97</f>
        <v>174127</v>
      </c>
      <c r="O84" s="9">
        <f>NewRecovered!R97</f>
        <v>4759</v>
      </c>
      <c r="P84" s="9">
        <f>NewRecovered!S97</f>
        <v>389</v>
      </c>
      <c r="Q84" s="9">
        <f>NewRecovered!T97</f>
        <v>21857</v>
      </c>
      <c r="R84" s="9">
        <f>NewRecovered!U97</f>
        <v>20706</v>
      </c>
    </row>
    <row r="85" spans="1:18" x14ac:dyDescent="0.35">
      <c r="A85" s="1">
        <f>NewRecovered!A98</f>
        <v>43987</v>
      </c>
      <c r="B85" s="9">
        <f>NewRecovered!B98</f>
        <v>179816</v>
      </c>
      <c r="C85" s="9">
        <f>NewRecovered!C98</f>
        <v>21096</v>
      </c>
      <c r="D85" s="9">
        <f>NewRecovered!D98</f>
        <v>14027</v>
      </c>
      <c r="E85" s="9">
        <f>NewRecovered!E98</f>
        <v>591</v>
      </c>
      <c r="F85" s="9">
        <f>NewRecovered!F98</f>
        <v>12373</v>
      </c>
      <c r="G85" s="9">
        <f>NewRecovered!H98</f>
        <v>4800</v>
      </c>
      <c r="H85" s="9">
        <f>NewRecovered!I98</f>
        <v>432</v>
      </c>
      <c r="I85" s="9">
        <f>NewRecovered!J98</f>
        <v>15165</v>
      </c>
      <c r="J85" s="9">
        <f>NewRecovered!K98</f>
        <v>14027</v>
      </c>
      <c r="K85" s="9">
        <f>NewRecovered!M98</f>
        <v>59967</v>
      </c>
      <c r="L85" s="9">
        <f>NewRecovered!N98</f>
        <v>5516</v>
      </c>
      <c r="M85" s="9">
        <f>NewRecovered!O98</f>
        <v>184105</v>
      </c>
      <c r="N85" s="9">
        <f>NewRecovered!P98</f>
        <v>179816</v>
      </c>
      <c r="O85" s="9">
        <f>NewRecovered!R98</f>
        <v>4724</v>
      </c>
      <c r="P85" s="9">
        <f>NewRecovered!S98</f>
        <v>370</v>
      </c>
      <c r="Q85" s="9">
        <f>NewRecovered!T98</f>
        <v>22227</v>
      </c>
      <c r="R85" s="9">
        <f>NewRecovered!U98</f>
        <v>21096</v>
      </c>
    </row>
    <row r="86" spans="1:18" x14ac:dyDescent="0.35">
      <c r="A86" s="1">
        <f>NewRecovered!A99</f>
        <v>43988</v>
      </c>
      <c r="B86" s="9">
        <f>NewRecovered!B99</f>
        <v>184554</v>
      </c>
      <c r="C86" s="9">
        <f>NewRecovered!C99</f>
        <v>21438</v>
      </c>
      <c r="D86" s="9">
        <f>NewRecovered!D99</f>
        <v>14398</v>
      </c>
      <c r="E86" s="9">
        <f>NewRecovered!E99</f>
        <v>597</v>
      </c>
      <c r="F86" s="9">
        <f>NewRecovered!F99</f>
        <v>12912</v>
      </c>
      <c r="G86" s="9">
        <f>NewRecovered!H99</f>
        <v>4827</v>
      </c>
      <c r="H86" s="9">
        <f>NewRecovered!I99</f>
        <v>187</v>
      </c>
      <c r="I86" s="9">
        <f>NewRecovered!J99</f>
        <v>15352</v>
      </c>
      <c r="J86" s="9">
        <f>NewRecovered!K99</f>
        <v>14398</v>
      </c>
      <c r="K86" s="9">
        <f>NewRecovered!M99</f>
        <v>60695</v>
      </c>
      <c r="L86" s="9">
        <f>NewRecovered!N99</f>
        <v>2455</v>
      </c>
      <c r="M86" s="9">
        <f>NewRecovered!O99</f>
        <v>186560</v>
      </c>
      <c r="N86" s="9">
        <f>NewRecovered!P99</f>
        <v>184554</v>
      </c>
      <c r="O86" s="9">
        <f>NewRecovered!R99</f>
        <v>4613</v>
      </c>
      <c r="P86" s="9">
        <f>NewRecovered!S99</f>
        <v>122</v>
      </c>
      <c r="Q86" s="9">
        <f>NewRecovered!T99</f>
        <v>22349</v>
      </c>
      <c r="R86" s="9">
        <f>NewRecovered!U99</f>
        <v>21438</v>
      </c>
    </row>
    <row r="87" spans="1:18" x14ac:dyDescent="0.35">
      <c r="A87" s="1">
        <f>NewRecovered!A100</f>
        <v>43989</v>
      </c>
      <c r="B87" s="9">
        <f>NewRecovered!B100</f>
        <v>187939</v>
      </c>
      <c r="C87" s="9">
        <f>NewRecovered!C100</f>
        <v>21635</v>
      </c>
      <c r="D87" s="9">
        <f>NewRecovered!D100</f>
        <v>14733</v>
      </c>
      <c r="E87" s="9">
        <f>NewRecovered!E100</f>
        <v>604</v>
      </c>
      <c r="F87" s="9">
        <f>NewRecovered!F100</f>
        <v>13289</v>
      </c>
      <c r="G87" s="9">
        <f>NewRecovered!H100</f>
        <v>4834</v>
      </c>
      <c r="H87" s="9">
        <f>NewRecovered!I100</f>
        <v>131</v>
      </c>
      <c r="I87" s="9">
        <f>NewRecovered!J100</f>
        <v>15483</v>
      </c>
      <c r="J87" s="9">
        <f>NewRecovered!K100</f>
        <v>14733</v>
      </c>
      <c r="K87" s="9">
        <f>NewRecovered!M100</f>
        <v>60051</v>
      </c>
      <c r="L87" s="9">
        <f>NewRecovered!N100</f>
        <v>5015</v>
      </c>
      <c r="M87" s="9">
        <f>NewRecovered!O100</f>
        <v>191575</v>
      </c>
      <c r="N87" s="9">
        <f>NewRecovered!P100</f>
        <v>187939</v>
      </c>
      <c r="O87" s="9">
        <f>NewRecovered!R100</f>
        <v>4450</v>
      </c>
      <c r="P87" s="9">
        <f>NewRecovered!S100</f>
        <v>266</v>
      </c>
      <c r="Q87" s="9">
        <f>NewRecovered!T100</f>
        <v>22615</v>
      </c>
      <c r="R87" s="9">
        <f>NewRecovered!U100</f>
        <v>21635</v>
      </c>
    </row>
    <row r="88" spans="1:18" x14ac:dyDescent="0.35">
      <c r="A88" s="1">
        <f>NewRecovered!A101</f>
        <v>43990</v>
      </c>
      <c r="B88" s="9">
        <f>NewRecovered!B101</f>
        <v>192950</v>
      </c>
      <c r="C88" s="9">
        <f>NewRecovered!C101</f>
        <v>21919</v>
      </c>
      <c r="D88" s="9">
        <f>NewRecovered!D101</f>
        <v>15165</v>
      </c>
      <c r="E88" s="9">
        <f>NewRecovered!E101</f>
        <v>606</v>
      </c>
      <c r="F88" s="9">
        <f>NewRecovered!F101</f>
        <v>13675</v>
      </c>
      <c r="G88" s="9">
        <f>NewRecovered!H101</f>
        <v>4804</v>
      </c>
      <c r="H88" s="9">
        <f>NewRecovered!I101</f>
        <v>423</v>
      </c>
      <c r="I88" s="9">
        <f>NewRecovered!J101</f>
        <v>15906</v>
      </c>
      <c r="J88" s="9">
        <f>NewRecovered!K101</f>
        <v>15165</v>
      </c>
      <c r="K88" s="9">
        <f>NewRecovered!M101</f>
        <v>60123</v>
      </c>
      <c r="L88" s="9">
        <f>NewRecovered!N101</f>
        <v>4779</v>
      </c>
      <c r="M88" s="9">
        <f>NewRecovered!O101</f>
        <v>196354</v>
      </c>
      <c r="N88" s="9">
        <f>NewRecovered!P101</f>
        <v>192950</v>
      </c>
      <c r="O88" s="9">
        <f>NewRecovered!R101</f>
        <v>4326</v>
      </c>
      <c r="P88" s="9">
        <f>NewRecovered!S101</f>
        <v>301</v>
      </c>
      <c r="Q88" s="9">
        <f>NewRecovered!T101</f>
        <v>22916</v>
      </c>
      <c r="R88" s="9">
        <f>NewRecovered!U101</f>
        <v>21919</v>
      </c>
    </row>
    <row r="89" spans="1:18" x14ac:dyDescent="0.35">
      <c r="A89" s="1">
        <f>NewRecovered!A102</f>
        <v>43991</v>
      </c>
      <c r="B89" s="9">
        <f>NewRecovered!B102</f>
        <v>197340</v>
      </c>
      <c r="C89" s="9">
        <f>NewRecovered!C102</f>
        <v>22179</v>
      </c>
      <c r="D89" s="9">
        <f>NewRecovered!D102</f>
        <v>15352</v>
      </c>
      <c r="E89" s="9">
        <f>NewRecovered!E102</f>
        <v>622</v>
      </c>
      <c r="F89" s="9">
        <f>NewRecovered!F102</f>
        <v>14049</v>
      </c>
      <c r="G89" s="9">
        <f>NewRecovered!H102</f>
        <v>5001</v>
      </c>
      <c r="H89" s="9">
        <f>NewRecovered!I102</f>
        <v>350</v>
      </c>
      <c r="I89" s="9">
        <f>NewRecovered!J102</f>
        <v>16256</v>
      </c>
      <c r="J89" s="9">
        <f>NewRecovered!K102</f>
        <v>15352</v>
      </c>
      <c r="K89" s="9">
        <f>NewRecovered!M102</f>
        <v>62285</v>
      </c>
      <c r="L89" s="9">
        <f>NewRecovered!N102</f>
        <v>5336</v>
      </c>
      <c r="M89" s="9">
        <f>NewRecovered!O102</f>
        <v>201690</v>
      </c>
      <c r="N89" s="9">
        <f>NewRecovered!P102</f>
        <v>197340</v>
      </c>
      <c r="O89" s="9">
        <f>NewRecovered!R102</f>
        <v>4455</v>
      </c>
      <c r="P89" s="9">
        <f>NewRecovered!S102</f>
        <v>305</v>
      </c>
      <c r="Q89" s="9">
        <f>NewRecovered!T102</f>
        <v>23221</v>
      </c>
      <c r="R89" s="9">
        <f>NewRecovered!U102</f>
        <v>22179</v>
      </c>
    </row>
    <row r="90" spans="1:18" x14ac:dyDescent="0.35">
      <c r="A90" s="1">
        <f>NewRecovered!A103</f>
        <v>43992</v>
      </c>
      <c r="B90" s="9">
        <f>NewRecovered!B103</f>
        <v>202594</v>
      </c>
      <c r="C90" s="9">
        <f>NewRecovered!C103</f>
        <v>22454</v>
      </c>
      <c r="D90" s="9">
        <f>NewRecovered!D103</f>
        <v>15483</v>
      </c>
      <c r="E90" s="9">
        <f>NewRecovered!E103</f>
        <v>629</v>
      </c>
      <c r="F90" s="9">
        <f>NewRecovered!F103</f>
        <v>14328</v>
      </c>
      <c r="G90" s="9">
        <f>NewRecovered!H103</f>
        <v>4811</v>
      </c>
      <c r="H90" s="9">
        <f>NewRecovered!I103</f>
        <v>343</v>
      </c>
      <c r="I90" s="9">
        <f>NewRecovered!J103</f>
        <v>16599</v>
      </c>
      <c r="J90" s="9">
        <f>NewRecovered!K103</f>
        <v>15483</v>
      </c>
      <c r="K90" s="9">
        <f>NewRecovered!M103</f>
        <v>63225</v>
      </c>
      <c r="L90" s="9">
        <f>NewRecovered!N103</f>
        <v>4380</v>
      </c>
      <c r="M90" s="9">
        <f>NewRecovered!O103</f>
        <v>206070</v>
      </c>
      <c r="N90" s="9">
        <f>NewRecovered!P103</f>
        <v>202594</v>
      </c>
      <c r="O90" s="9">
        <f>NewRecovered!R103</f>
        <v>3968</v>
      </c>
      <c r="P90" s="9">
        <f>NewRecovered!S103</f>
        <v>251</v>
      </c>
      <c r="Q90" s="9">
        <f>NewRecovered!T103</f>
        <v>23472</v>
      </c>
      <c r="R90" s="9">
        <f>NewRecovered!U103</f>
        <v>22454</v>
      </c>
    </row>
    <row r="91" spans="1:18" x14ac:dyDescent="0.35">
      <c r="A91" s="1">
        <f>NewRecovered!A104</f>
        <v>43993</v>
      </c>
      <c r="B91" s="9">
        <f>NewRecovered!B104</f>
        <v>207057</v>
      </c>
      <c r="C91" s="9">
        <f>NewRecovered!C104</f>
        <v>22785</v>
      </c>
      <c r="D91" s="9">
        <f>NewRecovered!D104</f>
        <v>15906</v>
      </c>
      <c r="E91" s="9">
        <f>NewRecovered!E104</f>
        <v>638</v>
      </c>
      <c r="F91" s="9">
        <f>NewRecovered!F104</f>
        <v>14651</v>
      </c>
      <c r="G91" s="9">
        <f>NewRecovered!H104</f>
        <v>4727</v>
      </c>
      <c r="H91" s="9">
        <f>NewRecovered!I104</f>
        <v>314</v>
      </c>
      <c r="I91" s="9">
        <f>NewRecovered!J104</f>
        <v>16913</v>
      </c>
      <c r="J91" s="9">
        <f>NewRecovered!K104</f>
        <v>15906</v>
      </c>
      <c r="K91" s="9">
        <f>NewRecovered!M104</f>
        <v>64439</v>
      </c>
      <c r="L91" s="9">
        <f>NewRecovered!N104</f>
        <v>5464</v>
      </c>
      <c r="M91" s="9">
        <f>NewRecovered!O104</f>
        <v>211534</v>
      </c>
      <c r="N91" s="9">
        <f>NewRecovered!P104</f>
        <v>207057</v>
      </c>
      <c r="O91" s="9">
        <f>NewRecovered!R104</f>
        <v>3982</v>
      </c>
      <c r="P91" s="9">
        <f>NewRecovered!S104</f>
        <v>330</v>
      </c>
      <c r="Q91" s="9">
        <f>NewRecovered!T104</f>
        <v>23802</v>
      </c>
      <c r="R91" s="9">
        <f>NewRecovered!U104</f>
        <v>22785</v>
      </c>
    </row>
    <row r="92" spans="1:18" x14ac:dyDescent="0.35">
      <c r="A92" s="1">
        <f>NewRecovered!A105</f>
        <v>43994</v>
      </c>
      <c r="B92" s="9">
        <f>NewRecovered!B105</f>
        <v>212827</v>
      </c>
      <c r="C92" s="9">
        <f>NewRecovered!C105</f>
        <v>23166</v>
      </c>
      <c r="D92" s="9">
        <f>NewRecovered!D105</f>
        <v>16256</v>
      </c>
      <c r="E92" s="9">
        <f>NewRecovered!E105</f>
        <v>641</v>
      </c>
      <c r="F92" s="9">
        <f>NewRecovered!F105</f>
        <v>14955</v>
      </c>
      <c r="G92" s="9">
        <f>NewRecovered!H105</f>
        <v>4638</v>
      </c>
      <c r="H92" s="9">
        <f>NewRecovered!I105</f>
        <v>357</v>
      </c>
      <c r="I92" s="9">
        <f>NewRecovered!J105</f>
        <v>17270</v>
      </c>
      <c r="J92" s="9">
        <f>NewRecovered!K105</f>
        <v>16256</v>
      </c>
      <c r="K92" s="9">
        <f>NewRecovered!M105</f>
        <v>66327</v>
      </c>
      <c r="L92" s="9">
        <f>NewRecovered!N105</f>
        <v>5629</v>
      </c>
      <c r="M92" s="9">
        <f>NewRecovered!O105</f>
        <v>217163</v>
      </c>
      <c r="N92" s="9">
        <f>NewRecovered!P105</f>
        <v>212827</v>
      </c>
      <c r="O92" s="9">
        <f>NewRecovered!R105</f>
        <v>4083</v>
      </c>
      <c r="P92" s="9">
        <f>NewRecovered!S105</f>
        <v>312</v>
      </c>
      <c r="Q92" s="9">
        <f>NewRecovered!T105</f>
        <v>24114</v>
      </c>
      <c r="R92" s="9">
        <f>NewRecovered!U105</f>
        <v>23166</v>
      </c>
    </row>
    <row r="93" spans="1:18" x14ac:dyDescent="0.35">
      <c r="A93" s="1">
        <f>NewRecovered!A106</f>
        <v>43995</v>
      </c>
      <c r="B93" s="9">
        <f>NewRecovered!B106</f>
        <v>218960</v>
      </c>
      <c r="C93" s="9">
        <f>NewRecovered!C106</f>
        <v>23551</v>
      </c>
      <c r="D93" s="9">
        <f>NewRecovered!D106</f>
        <v>16599</v>
      </c>
      <c r="E93" s="9">
        <f>NewRecovered!E106</f>
        <v>650</v>
      </c>
      <c r="F93" s="9">
        <f>NewRecovered!F106</f>
        <v>15296</v>
      </c>
      <c r="G93" s="9">
        <f>NewRecovered!H106</f>
        <v>4486</v>
      </c>
      <c r="H93" s="9">
        <f>NewRecovered!I106</f>
        <v>162</v>
      </c>
      <c r="I93" s="9">
        <f>NewRecovered!J106</f>
        <v>17432</v>
      </c>
      <c r="J93" s="9">
        <f>NewRecovered!K106</f>
        <v>16599</v>
      </c>
      <c r="K93" s="9">
        <f>NewRecovered!M106</f>
        <v>68184</v>
      </c>
      <c r="L93" s="9">
        <f>NewRecovered!N106</f>
        <v>5188</v>
      </c>
      <c r="M93" s="9">
        <f>NewRecovered!O106</f>
        <v>222351</v>
      </c>
      <c r="N93" s="9">
        <f>NewRecovered!P106</f>
        <v>218960</v>
      </c>
      <c r="O93" s="9">
        <f>NewRecovered!R106</f>
        <v>4094</v>
      </c>
      <c r="P93" s="9">
        <f>NewRecovered!S106</f>
        <v>274</v>
      </c>
      <c r="Q93" s="9">
        <f>NewRecovered!T106</f>
        <v>24388</v>
      </c>
      <c r="R93" s="9">
        <f>NewRecovered!U106</f>
        <v>23551</v>
      </c>
    </row>
    <row r="94" spans="1:18" x14ac:dyDescent="0.35">
      <c r="A94" s="1">
        <f>NewRecovered!A107</f>
        <v>43996</v>
      </c>
      <c r="B94" s="9">
        <f>NewRecovered!B107</f>
        <v>224663</v>
      </c>
      <c r="C94" s="9">
        <f>NewRecovered!C107</f>
        <v>23879</v>
      </c>
      <c r="D94" s="9">
        <f>NewRecovered!D107</f>
        <v>16913</v>
      </c>
      <c r="E94" s="9">
        <f>NewRecovered!E107</f>
        <v>651</v>
      </c>
      <c r="F94" s="9">
        <f>NewRecovered!F107</f>
        <v>15534</v>
      </c>
      <c r="G94" s="9">
        <f>NewRecovered!H107</f>
        <v>4407</v>
      </c>
      <c r="H94" s="9">
        <f>NewRecovered!I107</f>
        <v>154</v>
      </c>
      <c r="I94" s="9">
        <f>NewRecovered!J107</f>
        <v>17586</v>
      </c>
      <c r="J94" s="9">
        <f>NewRecovered!K107</f>
        <v>16913</v>
      </c>
      <c r="K94" s="9">
        <f>NewRecovered!M107</f>
        <v>68147</v>
      </c>
      <c r="L94" s="9">
        <f>NewRecovered!N107</f>
        <v>3448</v>
      </c>
      <c r="M94" s="9">
        <f>NewRecovered!O107</f>
        <v>225799</v>
      </c>
      <c r="N94" s="9">
        <f>NewRecovered!P107</f>
        <v>224663</v>
      </c>
      <c r="O94" s="9">
        <f>NewRecovered!R107</f>
        <v>4021</v>
      </c>
      <c r="P94" s="9">
        <f>NewRecovered!S107</f>
        <v>150</v>
      </c>
      <c r="Q94" s="9">
        <f>NewRecovered!T107</f>
        <v>24538</v>
      </c>
      <c r="R94" s="9">
        <f>NewRecovered!U107</f>
        <v>23879</v>
      </c>
    </row>
    <row r="95" spans="1:18" x14ac:dyDescent="0.35">
      <c r="A95" s="1">
        <f>NewRecovered!A108</f>
        <v>43997</v>
      </c>
      <c r="B95" s="9">
        <f>NewRecovered!B108</f>
        <v>227409</v>
      </c>
      <c r="C95" s="9">
        <f>NewRecovered!C108</f>
        <v>24041</v>
      </c>
      <c r="D95" s="9">
        <f>NewRecovered!D108</f>
        <v>17270</v>
      </c>
      <c r="E95" s="9">
        <f>NewRecovered!E108</f>
        <v>653</v>
      </c>
      <c r="F95" s="9">
        <f>NewRecovered!F108</f>
        <v>15954</v>
      </c>
      <c r="G95" s="9">
        <f>NewRecovered!H108</f>
        <v>4343</v>
      </c>
      <c r="H95" s="9">
        <f>NewRecovered!I108</f>
        <v>436</v>
      </c>
      <c r="I95" s="9">
        <f>NewRecovered!J108</f>
        <v>18022</v>
      </c>
      <c r="J95" s="9">
        <f>NewRecovered!K108</f>
        <v>17270</v>
      </c>
      <c r="K95" s="9">
        <f>NewRecovered!M108</f>
        <v>67071</v>
      </c>
      <c r="L95" s="9">
        <f>NewRecovered!N108</f>
        <v>3173</v>
      </c>
      <c r="M95" s="9">
        <f>NewRecovered!O108</f>
        <v>228972</v>
      </c>
      <c r="N95" s="9">
        <f>NewRecovered!P108</f>
        <v>227409</v>
      </c>
      <c r="O95" s="9">
        <f>NewRecovered!R108</f>
        <v>3905</v>
      </c>
      <c r="P95" s="9">
        <f>NewRecovered!S108</f>
        <v>134</v>
      </c>
      <c r="Q95" s="9">
        <f>NewRecovered!T108</f>
        <v>24672</v>
      </c>
      <c r="R95" s="9">
        <f>NewRecovered!U108</f>
        <v>24041</v>
      </c>
    </row>
    <row r="96" spans="1:18" x14ac:dyDescent="0.35">
      <c r="A96" s="1">
        <f>NewRecovered!A109</f>
        <v>43998</v>
      </c>
      <c r="B96" s="9">
        <f>NewRecovered!B109</f>
        <v>230263</v>
      </c>
      <c r="C96" s="9">
        <f>NewRecovered!C109</f>
        <v>24161</v>
      </c>
      <c r="D96" s="9">
        <f>NewRecovered!D109</f>
        <v>17432</v>
      </c>
      <c r="E96" s="9">
        <f>NewRecovered!E109</f>
        <v>661</v>
      </c>
      <c r="F96" s="9">
        <f>NewRecovered!F109</f>
        <v>16415</v>
      </c>
      <c r="G96" s="9">
        <f>NewRecovered!H109</f>
        <v>4372</v>
      </c>
      <c r="H96" s="9">
        <f>NewRecovered!I109</f>
        <v>330</v>
      </c>
      <c r="I96" s="9">
        <f>NewRecovered!J109</f>
        <v>18352</v>
      </c>
      <c r="J96" s="9">
        <f>NewRecovered!K109</f>
        <v>17432</v>
      </c>
      <c r="K96" s="9">
        <f>NewRecovered!M109</f>
        <v>65199</v>
      </c>
      <c r="L96" s="9">
        <f>NewRecovered!N109</f>
        <v>3608</v>
      </c>
      <c r="M96" s="9">
        <f>NewRecovered!O109</f>
        <v>232580</v>
      </c>
      <c r="N96" s="9">
        <f>NewRecovered!P109</f>
        <v>230263</v>
      </c>
      <c r="O96" s="9">
        <f>NewRecovered!R109</f>
        <v>3708</v>
      </c>
      <c r="P96" s="9">
        <f>NewRecovered!S109</f>
        <v>151</v>
      </c>
      <c r="Q96" s="9">
        <f>NewRecovered!T109</f>
        <v>24823</v>
      </c>
      <c r="R96" s="9">
        <f>NewRecovered!U109</f>
        <v>24161</v>
      </c>
    </row>
    <row r="97" spans="1:18" x14ac:dyDescent="0.35">
      <c r="A97" s="1">
        <f>NewRecovered!A110</f>
        <v>43999</v>
      </c>
      <c r="B97" s="9">
        <f>NewRecovered!B110</f>
        <v>234405</v>
      </c>
      <c r="C97" s="9">
        <f>NewRecovered!C110</f>
        <v>24379</v>
      </c>
      <c r="D97" s="9">
        <f>NewRecovered!D110</f>
        <v>17586</v>
      </c>
      <c r="E97" s="9">
        <f>NewRecovered!E110</f>
        <v>671</v>
      </c>
      <c r="F97" s="9">
        <f>NewRecovered!F110</f>
        <v>16767</v>
      </c>
      <c r="G97" s="9">
        <f>NewRecovered!H110</f>
        <v>4325</v>
      </c>
      <c r="H97" s="9">
        <f>NewRecovered!I110</f>
        <v>389</v>
      </c>
      <c r="I97" s="9">
        <f>NewRecovered!J110</f>
        <v>18741</v>
      </c>
      <c r="J97" s="9">
        <f>NewRecovered!K110</f>
        <v>17586</v>
      </c>
      <c r="K97" s="9">
        <f>NewRecovered!M110</f>
        <v>64681</v>
      </c>
      <c r="L97" s="9">
        <f>NewRecovered!N110</f>
        <v>5598</v>
      </c>
      <c r="M97" s="9">
        <f>NewRecovered!O110</f>
        <v>238178</v>
      </c>
      <c r="N97" s="9">
        <f>NewRecovered!P110</f>
        <v>234405</v>
      </c>
      <c r="O97" s="9">
        <f>NewRecovered!R110</f>
        <v>3577</v>
      </c>
      <c r="P97" s="9">
        <f>NewRecovered!S110</f>
        <v>330</v>
      </c>
      <c r="Q97" s="9">
        <f>NewRecovered!T110</f>
        <v>25153</v>
      </c>
      <c r="R97" s="9">
        <f>NewRecovered!U110</f>
        <v>24379</v>
      </c>
    </row>
    <row r="98" spans="1:18" x14ac:dyDescent="0.35">
      <c r="A98" s="1">
        <f>NewRecovered!A111</f>
        <v>44000</v>
      </c>
      <c r="B98" s="9">
        <f>NewRecovered!B111</f>
        <v>239596</v>
      </c>
      <c r="C98" s="9">
        <f>NewRecovered!C111</f>
        <v>24735</v>
      </c>
      <c r="D98" s="9">
        <f>NewRecovered!D111</f>
        <v>18022</v>
      </c>
      <c r="E98" s="9">
        <f>NewRecovered!E111</f>
        <v>677</v>
      </c>
      <c r="F98" s="9">
        <f>NewRecovered!F111</f>
        <v>17557</v>
      </c>
      <c r="G98" s="9">
        <f>NewRecovered!H111</f>
        <v>4343</v>
      </c>
      <c r="H98" s="9">
        <f>NewRecovered!I111</f>
        <v>345</v>
      </c>
      <c r="I98" s="9">
        <f>NewRecovered!J111</f>
        <v>19086</v>
      </c>
      <c r="J98" s="9">
        <f>NewRecovered!K111</f>
        <v>18022</v>
      </c>
      <c r="K98" s="9">
        <f>NewRecovered!M111</f>
        <v>66548</v>
      </c>
      <c r="L98" s="9">
        <f>NewRecovered!N111</f>
        <v>4836</v>
      </c>
      <c r="M98" s="9">
        <f>NewRecovered!O111</f>
        <v>243014</v>
      </c>
      <c r="N98" s="9">
        <f>NewRecovered!P111</f>
        <v>239596</v>
      </c>
      <c r="O98" s="9">
        <f>NewRecovered!R111</f>
        <v>3685</v>
      </c>
      <c r="P98" s="9">
        <f>NewRecovered!S111</f>
        <v>306</v>
      </c>
      <c r="Q98" s="9">
        <f>NewRecovered!T111</f>
        <v>25459</v>
      </c>
      <c r="R98" s="9">
        <f>NewRecovered!U111</f>
        <v>24735</v>
      </c>
    </row>
    <row r="99" spans="1:18" x14ac:dyDescent="0.35">
      <c r="A99" s="1">
        <f>NewRecovered!A112</f>
        <v>44001</v>
      </c>
      <c r="B99" s="9">
        <f>NewRecovered!B112</f>
        <v>245278</v>
      </c>
      <c r="C99" s="9">
        <f>NewRecovered!C112</f>
        <v>25127</v>
      </c>
      <c r="D99" s="9">
        <f>NewRecovered!D112</f>
        <v>18352</v>
      </c>
      <c r="E99" s="9">
        <f>NewRecovered!E112</f>
        <v>680</v>
      </c>
      <c r="F99" s="9">
        <f>NewRecovered!F112</f>
        <v>17659</v>
      </c>
      <c r="G99" s="9">
        <f>NewRecovered!H112</f>
        <v>4353</v>
      </c>
      <c r="H99" s="9">
        <f>NewRecovered!I112</f>
        <v>380</v>
      </c>
      <c r="I99" s="9">
        <f>NewRecovered!J112</f>
        <v>19466</v>
      </c>
      <c r="J99" s="9">
        <f>NewRecovered!K112</f>
        <v>18352</v>
      </c>
      <c r="K99" s="9">
        <f>NewRecovered!M112</f>
        <v>64425</v>
      </c>
      <c r="L99" s="9">
        <f>NewRecovered!N112</f>
        <v>6256</v>
      </c>
      <c r="M99" s="9">
        <f>NewRecovered!O112</f>
        <v>249270</v>
      </c>
      <c r="N99" s="9">
        <f>NewRecovered!P112</f>
        <v>245278</v>
      </c>
      <c r="O99" s="9">
        <f>NewRecovered!R112</f>
        <v>3602</v>
      </c>
      <c r="P99" s="9">
        <f>NewRecovered!S112</f>
        <v>443</v>
      </c>
      <c r="Q99" s="9">
        <f>NewRecovered!T112</f>
        <v>25902</v>
      </c>
      <c r="R99" s="9">
        <f>NewRecovered!U112</f>
        <v>25127</v>
      </c>
    </row>
    <row r="100" spans="1:18" x14ac:dyDescent="0.35">
      <c r="A100" s="1">
        <f>NewRecovered!A113</f>
        <v>44002</v>
      </c>
      <c r="B100" s="9">
        <f>NewRecovered!B113</f>
        <v>249207</v>
      </c>
      <c r="C100" s="9">
        <f>NewRecovered!C113</f>
        <v>25424</v>
      </c>
      <c r="D100" s="9">
        <f>NewRecovered!D113</f>
        <v>18741</v>
      </c>
      <c r="E100" s="9">
        <f>NewRecovered!E113</f>
        <v>681</v>
      </c>
      <c r="F100" s="9">
        <f>NewRecovered!F113</f>
        <v>18273</v>
      </c>
      <c r="G100" s="9">
        <f>NewRecovered!H113</f>
        <v>4301</v>
      </c>
      <c r="H100" s="9">
        <f>NewRecovered!I113</f>
        <v>247</v>
      </c>
      <c r="I100" s="9">
        <f>NewRecovered!J113</f>
        <v>19713</v>
      </c>
      <c r="J100" s="9">
        <f>NewRecovered!K113</f>
        <v>18741</v>
      </c>
      <c r="K100" s="9">
        <f>NewRecovered!M113</f>
        <v>65165</v>
      </c>
      <c r="L100" s="9">
        <f>NewRecovered!N113</f>
        <v>3649</v>
      </c>
      <c r="M100" s="9">
        <f>NewRecovered!O113</f>
        <v>252919</v>
      </c>
      <c r="N100" s="9">
        <f>NewRecovered!P113</f>
        <v>249207</v>
      </c>
      <c r="O100" s="9">
        <f>NewRecovered!R113</f>
        <v>3675</v>
      </c>
      <c r="P100" s="9">
        <f>NewRecovered!S113</f>
        <v>163</v>
      </c>
      <c r="Q100" s="9">
        <f>NewRecovered!T113</f>
        <v>26065</v>
      </c>
      <c r="R100" s="9">
        <f>NewRecovered!U113</f>
        <v>25424</v>
      </c>
    </row>
    <row r="101" spans="1:18" x14ac:dyDescent="0.35">
      <c r="A101" s="1">
        <f>NewRecovered!A114</f>
        <v>44003</v>
      </c>
      <c r="B101" s="9">
        <f>NewRecovered!B114</f>
        <v>256960</v>
      </c>
      <c r="C101" s="9">
        <f>NewRecovered!C114</f>
        <v>25865</v>
      </c>
      <c r="D101" s="9">
        <f>NewRecovered!D114</f>
        <v>19086</v>
      </c>
      <c r="E101" s="9">
        <f>NewRecovered!E114</f>
        <v>685</v>
      </c>
      <c r="F101" s="9">
        <f>NewRecovered!F114</f>
        <v>18502</v>
      </c>
      <c r="G101" s="9">
        <f>NewRecovered!H114</f>
        <v>4361</v>
      </c>
      <c r="H101" s="9">
        <f>NewRecovered!I114</f>
        <v>241</v>
      </c>
      <c r="I101" s="9">
        <f>NewRecovered!J114</f>
        <v>19954</v>
      </c>
      <c r="J101" s="9">
        <f>NewRecovered!K114</f>
        <v>19086</v>
      </c>
      <c r="K101" s="9">
        <f>NewRecovered!M114</f>
        <v>66359</v>
      </c>
      <c r="L101" s="9">
        <f>NewRecovered!N114</f>
        <v>5380</v>
      </c>
      <c r="M101" s="9">
        <f>NewRecovered!O114</f>
        <v>258299</v>
      </c>
      <c r="N101" s="9">
        <f>NewRecovered!P114</f>
        <v>256960</v>
      </c>
      <c r="O101" s="9">
        <f>NewRecovered!R114</f>
        <v>3716</v>
      </c>
      <c r="P101" s="9">
        <f>NewRecovered!S114</f>
        <v>353</v>
      </c>
      <c r="Q101" s="9">
        <f>NewRecovered!T114</f>
        <v>26418</v>
      </c>
      <c r="R101" s="9">
        <f>NewRecovered!U114</f>
        <v>25865</v>
      </c>
    </row>
    <row r="102" spans="1:18" x14ac:dyDescent="0.35">
      <c r="A102" s="1">
        <f>NewRecovered!A115</f>
        <v>44004</v>
      </c>
      <c r="B102" s="9">
        <f>NewRecovered!B115</f>
        <v>259002</v>
      </c>
      <c r="C102" s="9">
        <f>NewRecovered!C115</f>
        <v>26048</v>
      </c>
      <c r="D102" s="9">
        <f>NewRecovered!D115</f>
        <v>19466</v>
      </c>
      <c r="E102" s="9">
        <f>NewRecovered!E115</f>
        <v>686</v>
      </c>
      <c r="F102" s="9">
        <f>NewRecovered!F115</f>
        <v>18792</v>
      </c>
      <c r="G102" s="9">
        <f>NewRecovered!H115</f>
        <v>4471</v>
      </c>
      <c r="H102" s="9">
        <f>NewRecovered!I115</f>
        <v>306</v>
      </c>
      <c r="I102" s="9">
        <f>NewRecovered!J115</f>
        <v>20260</v>
      </c>
      <c r="J102" s="9">
        <f>NewRecovered!K115</f>
        <v>19466</v>
      </c>
      <c r="K102" s="9">
        <f>NewRecovered!M115</f>
        <v>66724</v>
      </c>
      <c r="L102" s="9">
        <f>NewRecovered!N115</f>
        <v>4230</v>
      </c>
      <c r="M102" s="9">
        <f>NewRecovered!O115</f>
        <v>262529</v>
      </c>
      <c r="N102" s="9">
        <f>NewRecovered!P115</f>
        <v>259002</v>
      </c>
      <c r="O102" s="9">
        <f>NewRecovered!R115</f>
        <v>3803</v>
      </c>
      <c r="P102" s="9">
        <f>NewRecovered!S115</f>
        <v>200</v>
      </c>
      <c r="Q102" s="9">
        <f>NewRecovered!T115</f>
        <v>26618</v>
      </c>
      <c r="R102" s="9">
        <f>NewRecovered!U115</f>
        <v>26048</v>
      </c>
    </row>
    <row r="103" spans="1:18" x14ac:dyDescent="0.35">
      <c r="A103" s="1">
        <f>NewRecovered!A116</f>
        <v>44005</v>
      </c>
      <c r="B103" s="9">
        <f>NewRecovered!B116</f>
        <v>264265</v>
      </c>
      <c r="C103" s="9">
        <f>NewRecovered!C116</f>
        <v>26343</v>
      </c>
      <c r="D103" s="9">
        <f>NewRecovered!D116</f>
        <v>19713</v>
      </c>
      <c r="E103" s="9">
        <f>NewRecovered!E116</f>
        <v>688</v>
      </c>
      <c r="F103" s="9">
        <f>NewRecovered!F116</f>
        <v>19135</v>
      </c>
      <c r="G103" s="9">
        <f>NewRecovered!H116</f>
        <v>4354</v>
      </c>
      <c r="H103" s="9">
        <f>NewRecovered!I116</f>
        <v>395</v>
      </c>
      <c r="I103" s="9">
        <f>NewRecovered!J116</f>
        <v>20655</v>
      </c>
      <c r="J103" s="9">
        <f>NewRecovered!K116</f>
        <v>19713</v>
      </c>
      <c r="K103" s="9">
        <f>NewRecovered!M116</f>
        <v>66175</v>
      </c>
      <c r="L103" s="9">
        <f>NewRecovered!N116</f>
        <v>4068</v>
      </c>
      <c r="M103" s="9">
        <f>NewRecovered!O116</f>
        <v>266597</v>
      </c>
      <c r="N103" s="9">
        <f>NewRecovered!P116</f>
        <v>264265</v>
      </c>
      <c r="O103" s="9">
        <f>NewRecovered!R116</f>
        <v>3702</v>
      </c>
      <c r="P103" s="9">
        <f>NewRecovered!S116</f>
        <v>236</v>
      </c>
      <c r="Q103" s="9">
        <f>NewRecovered!T116</f>
        <v>26854</v>
      </c>
      <c r="R103" s="9">
        <f>NewRecovered!U116</f>
        <v>26343</v>
      </c>
    </row>
    <row r="104" spans="1:18" x14ac:dyDescent="0.35">
      <c r="A104" s="1">
        <f>NewRecovered!A117</f>
        <v>44006</v>
      </c>
      <c r="B104" s="9">
        <f>NewRecovered!B117</f>
        <v>268435</v>
      </c>
      <c r="C104" s="9">
        <f>NewRecovered!C117</f>
        <v>26601</v>
      </c>
      <c r="D104" s="9">
        <f>NewRecovered!D117</f>
        <v>19954</v>
      </c>
      <c r="E104" s="9">
        <f>NewRecovered!E117</f>
        <v>690</v>
      </c>
      <c r="F104" s="9">
        <f>NewRecovered!F117</f>
        <v>19551</v>
      </c>
      <c r="G104" s="9">
        <f>NewRecovered!H117</f>
        <v>4399</v>
      </c>
      <c r="H104" s="9">
        <f>NewRecovered!I117</f>
        <v>238</v>
      </c>
      <c r="I104" s="9">
        <f>NewRecovered!J117</f>
        <v>20893</v>
      </c>
      <c r="J104" s="9">
        <f>NewRecovered!K117</f>
        <v>19954</v>
      </c>
      <c r="K104" s="9">
        <f>NewRecovered!M117</f>
        <v>64907</v>
      </c>
      <c r="L104" s="9">
        <f>NewRecovered!N117</f>
        <v>6143</v>
      </c>
      <c r="M104" s="9">
        <f>NewRecovered!O117</f>
        <v>272740</v>
      </c>
      <c r="N104" s="9">
        <f>NewRecovered!P117</f>
        <v>268435</v>
      </c>
      <c r="O104" s="9">
        <f>NewRecovered!R117</f>
        <v>3633</v>
      </c>
      <c r="P104" s="9">
        <f>NewRecovered!S117</f>
        <v>385</v>
      </c>
      <c r="Q104" s="9">
        <f>NewRecovered!T117</f>
        <v>27239</v>
      </c>
      <c r="R104" s="9">
        <f>NewRecovered!U117</f>
        <v>26601</v>
      </c>
    </row>
    <row r="105" spans="1:18" x14ac:dyDescent="0.35">
      <c r="A105" s="1">
        <f>NewRecovered!A118</f>
        <v>44007</v>
      </c>
      <c r="B105" s="9">
        <f>NewRecovered!B118</f>
        <v>275442</v>
      </c>
      <c r="C105" s="9">
        <f>NewRecovered!C118</f>
        <v>27062</v>
      </c>
      <c r="D105" s="9">
        <f>NewRecovered!D118</f>
        <v>20260</v>
      </c>
      <c r="E105" s="9">
        <f>NewRecovered!E118</f>
        <v>694</v>
      </c>
      <c r="F105" s="9">
        <f>NewRecovered!F118</f>
        <v>19551</v>
      </c>
      <c r="G105" s="9">
        <f>NewRecovered!H118</f>
        <v>4294</v>
      </c>
      <c r="H105" s="9">
        <f>NewRecovered!I118</f>
        <v>302</v>
      </c>
      <c r="I105" s="9">
        <f>NewRecovered!J118</f>
        <v>21195</v>
      </c>
      <c r="J105" s="9">
        <f>NewRecovered!K118</f>
        <v>20260</v>
      </c>
      <c r="K105" s="9">
        <f>NewRecovered!M118</f>
        <v>66670</v>
      </c>
      <c r="L105" s="9">
        <f>NewRecovered!N118</f>
        <v>7116</v>
      </c>
      <c r="M105" s="9">
        <f>NewRecovered!O118</f>
        <v>279856</v>
      </c>
      <c r="N105" s="9">
        <f>NewRecovered!P118</f>
        <v>275442</v>
      </c>
      <c r="O105" s="9">
        <f>NewRecovered!R118</f>
        <v>3767</v>
      </c>
      <c r="P105" s="9">
        <f>NewRecovered!S118</f>
        <v>443</v>
      </c>
      <c r="Q105" s="9">
        <f>NewRecovered!T118</f>
        <v>27682</v>
      </c>
      <c r="R105" s="9">
        <f>NewRecovered!U118</f>
        <v>27062</v>
      </c>
    </row>
    <row r="106" spans="1:18" x14ac:dyDescent="0.35">
      <c r="A106" s="1">
        <f>NewRecovered!A119</f>
        <v>44008</v>
      </c>
      <c r="B106" s="9">
        <f>NewRecovered!B119</f>
        <v>282023</v>
      </c>
      <c r="C106" s="9">
        <f>NewRecovered!C119</f>
        <v>27593</v>
      </c>
      <c r="D106" s="9">
        <f>NewRecovered!D119</f>
        <v>20655</v>
      </c>
      <c r="E106" s="9">
        <f>NewRecovered!E119</f>
        <v>702</v>
      </c>
      <c r="F106" s="9">
        <f>NewRecovered!F119</f>
        <v>19688</v>
      </c>
      <c r="G106" s="9">
        <f>NewRecovered!H119</f>
        <v>4282</v>
      </c>
      <c r="H106" s="9">
        <f>NewRecovered!I119</f>
        <v>390</v>
      </c>
      <c r="I106" s="9">
        <f>NewRecovered!J119</f>
        <v>21585</v>
      </c>
      <c r="J106" s="9">
        <f>NewRecovered!K119</f>
        <v>20655</v>
      </c>
      <c r="K106" s="9">
        <f>NewRecovered!M119</f>
        <v>68322</v>
      </c>
      <c r="L106" s="9">
        <f>NewRecovered!N119</f>
        <v>6385</v>
      </c>
      <c r="M106" s="9">
        <f>NewRecovered!O119</f>
        <v>286241</v>
      </c>
      <c r="N106" s="9">
        <f>NewRecovered!P119</f>
        <v>282023</v>
      </c>
      <c r="O106" s="9">
        <f>NewRecovered!R119</f>
        <v>3880</v>
      </c>
      <c r="P106" s="9">
        <f>NewRecovered!S119</f>
        <v>389</v>
      </c>
      <c r="Q106" s="9">
        <f>NewRecovered!T119</f>
        <v>28071</v>
      </c>
      <c r="R106" s="9">
        <f>NewRecovered!U119</f>
        <v>27593</v>
      </c>
    </row>
    <row r="107" spans="1:18" x14ac:dyDescent="0.35">
      <c r="A107" s="1">
        <f>NewRecovered!A120</f>
        <v>44009</v>
      </c>
      <c r="B107" s="9">
        <f>NewRecovered!B120</f>
        <v>288212</v>
      </c>
      <c r="C107" s="9">
        <f>NewRecovered!C120</f>
        <v>27934</v>
      </c>
      <c r="D107" s="9">
        <f>NewRecovered!D120</f>
        <v>20893</v>
      </c>
      <c r="E107" s="9">
        <f>NewRecovered!E120</f>
        <v>704</v>
      </c>
      <c r="F107" s="9">
        <f>NewRecovered!F120</f>
        <v>19956</v>
      </c>
      <c r="G107" s="9">
        <f>NewRecovered!H120</f>
        <v>4315</v>
      </c>
      <c r="H107" s="9">
        <f>NewRecovered!I120</f>
        <v>244</v>
      </c>
      <c r="I107" s="9">
        <f>NewRecovered!J120</f>
        <v>21829</v>
      </c>
      <c r="J107" s="9">
        <f>NewRecovered!K120</f>
        <v>20893</v>
      </c>
      <c r="K107" s="9">
        <f>NewRecovered!M120</f>
        <v>69078</v>
      </c>
      <c r="L107" s="9">
        <f>NewRecovered!N120</f>
        <v>6403</v>
      </c>
      <c r="M107" s="9">
        <f>NewRecovered!O120</f>
        <v>292644</v>
      </c>
      <c r="N107" s="9">
        <f>NewRecovered!P120</f>
        <v>288212</v>
      </c>
      <c r="O107" s="9">
        <f>NewRecovered!R120</f>
        <v>3957</v>
      </c>
      <c r="P107" s="9">
        <f>NewRecovered!S120</f>
        <v>367</v>
      </c>
      <c r="Q107" s="9">
        <f>NewRecovered!T120</f>
        <v>28438</v>
      </c>
      <c r="R107" s="9">
        <f>NewRecovered!U120</f>
        <v>27934</v>
      </c>
    </row>
    <row r="108" spans="1:18" x14ac:dyDescent="0.35">
      <c r="A108" s="1">
        <f>NewRecovered!A121</f>
        <v>44010</v>
      </c>
      <c r="B108" s="9">
        <f>NewRecovered!B121</f>
        <v>295920</v>
      </c>
      <c r="C108" s="9">
        <f>NewRecovered!C121</f>
        <v>28478</v>
      </c>
      <c r="D108" s="9">
        <f>NewRecovered!D121</f>
        <v>21195</v>
      </c>
      <c r="E108" s="9">
        <f>NewRecovered!E121</f>
        <v>704</v>
      </c>
      <c r="F108" s="9">
        <f>NewRecovered!F121</f>
        <v>20157</v>
      </c>
      <c r="G108" s="9">
        <f>NewRecovered!H121</f>
        <v>4397</v>
      </c>
      <c r="H108" s="9">
        <f>NewRecovered!I121</f>
        <v>223</v>
      </c>
      <c r="I108" s="9">
        <f>NewRecovered!J121</f>
        <v>22052</v>
      </c>
      <c r="J108" s="9">
        <f>NewRecovered!K121</f>
        <v>21195</v>
      </c>
      <c r="K108" s="9">
        <f>NewRecovered!M121</f>
        <v>70293</v>
      </c>
      <c r="L108" s="9">
        <f>NewRecovered!N121</f>
        <v>4570</v>
      </c>
      <c r="M108" s="9">
        <f>NewRecovered!O121</f>
        <v>297214</v>
      </c>
      <c r="N108" s="9">
        <f>NewRecovered!P121</f>
        <v>295920</v>
      </c>
      <c r="O108" s="9">
        <f>NewRecovered!R121</f>
        <v>4050</v>
      </c>
      <c r="P108" s="9">
        <f>NewRecovered!S121</f>
        <v>239</v>
      </c>
      <c r="Q108" s="9">
        <f>NewRecovered!T121</f>
        <v>28677</v>
      </c>
      <c r="R108" s="9">
        <f>NewRecovered!U121</f>
        <v>28478</v>
      </c>
    </row>
    <row r="109" spans="1:18" x14ac:dyDescent="0.35">
      <c r="A109" s="1">
        <f>NewRecovered!A122</f>
        <v>44011</v>
      </c>
      <c r="B109" s="9">
        <f>NewRecovered!B122</f>
        <v>300437</v>
      </c>
      <c r="C109" s="9">
        <f>NewRecovered!C122</f>
        <v>28735</v>
      </c>
      <c r="D109" s="9">
        <f>NewRecovered!D122</f>
        <v>21585</v>
      </c>
      <c r="E109" s="9">
        <f>NewRecovered!E122</f>
        <v>707</v>
      </c>
      <c r="F109" s="9" t="e">
        <f>NewRecovered!F122</f>
        <v>#N/A</v>
      </c>
      <c r="G109" s="9">
        <f>NewRecovered!H122</f>
        <v>4466</v>
      </c>
      <c r="H109" s="9">
        <f>NewRecovered!I122</f>
        <v>384</v>
      </c>
      <c r="I109" s="9">
        <f>NewRecovered!J122</f>
        <v>22436</v>
      </c>
      <c r="J109" s="9">
        <f>NewRecovered!K122</f>
        <v>21585</v>
      </c>
      <c r="K109" s="9">
        <f>NewRecovered!M122</f>
        <v>71415</v>
      </c>
      <c r="L109" s="9">
        <f>NewRecovered!N122</f>
        <v>5506</v>
      </c>
      <c r="M109" s="9">
        <f>NewRecovered!O122</f>
        <v>302720</v>
      </c>
      <c r="N109" s="9">
        <f>NewRecovered!P122</f>
        <v>300437</v>
      </c>
      <c r="O109" s="9">
        <f>NewRecovered!R122</f>
        <v>4139</v>
      </c>
      <c r="P109" s="9">
        <f>NewRecovered!S122</f>
        <v>287</v>
      </c>
      <c r="Q109" s="9">
        <f>NewRecovered!T122</f>
        <v>28964</v>
      </c>
      <c r="R109" s="9">
        <f>NewRecovered!U122</f>
        <v>28735</v>
      </c>
    </row>
    <row r="110" spans="1:18" x14ac:dyDescent="0.35">
      <c r="A110" s="1">
        <f>NewRecovered!A123</f>
        <v>44012</v>
      </c>
      <c r="B110" s="9">
        <f>NewRecovered!B123</f>
        <v>303775</v>
      </c>
      <c r="C110" s="9">
        <f>NewRecovered!C123</f>
        <v>28944</v>
      </c>
      <c r="D110" s="9">
        <f>NewRecovered!D123</f>
        <v>21829</v>
      </c>
      <c r="E110" s="9">
        <f>NewRecovered!E123</f>
        <v>713</v>
      </c>
      <c r="F110" s="9" t="e">
        <f>NewRecovered!F123</f>
        <v>#N/A</v>
      </c>
      <c r="G110" s="9">
        <f>NewRecovered!H123</f>
        <v>4414</v>
      </c>
      <c r="H110" s="9">
        <f>NewRecovered!I123</f>
        <v>355</v>
      </c>
      <c r="I110" s="9">
        <f>NewRecovered!J123</f>
        <v>22791</v>
      </c>
      <c r="J110" s="9">
        <f>NewRecovered!K123</f>
        <v>21829</v>
      </c>
      <c r="K110" s="9">
        <f>NewRecovered!M123</f>
        <v>73748</v>
      </c>
      <c r="L110" s="9">
        <f>NewRecovered!N123</f>
        <v>3773</v>
      </c>
      <c r="M110" s="9">
        <f>NewRecovered!O123</f>
        <v>306493</v>
      </c>
      <c r="N110" s="9">
        <f>NewRecovered!P123</f>
        <v>303775</v>
      </c>
      <c r="O110" s="9">
        <f>NewRecovered!R123</f>
        <v>4292</v>
      </c>
      <c r="P110" s="9">
        <f>NewRecovered!S123</f>
        <v>241</v>
      </c>
      <c r="Q110" s="9">
        <f>NewRecovered!T123</f>
        <v>29205</v>
      </c>
      <c r="R110" s="9">
        <f>NewRecovered!U123</f>
        <v>28944</v>
      </c>
    </row>
    <row r="111" spans="1:18" x14ac:dyDescent="0.35">
      <c r="A111" s="1">
        <f>NewRecovered!A124</f>
        <v>44013</v>
      </c>
      <c r="B111" s="9">
        <f>NewRecovered!B124</f>
        <v>308680</v>
      </c>
      <c r="C111" s="9">
        <f>NewRecovered!C124</f>
        <v>29347</v>
      </c>
      <c r="D111" s="9">
        <f>NewRecovered!D124</f>
        <v>22052</v>
      </c>
      <c r="E111" s="9">
        <f>NewRecovered!E124</f>
        <v>717</v>
      </c>
      <c r="F111" s="9" t="e">
        <f>NewRecovered!F124</f>
        <v>#N/A</v>
      </c>
      <c r="G111" s="9">
        <f>NewRecovered!H124</f>
        <v>4439</v>
      </c>
      <c r="H111" s="9">
        <f>NewRecovered!I124</f>
        <v>329</v>
      </c>
      <c r="I111" s="9">
        <f>NewRecovered!J124</f>
        <v>23120</v>
      </c>
      <c r="J111" s="9">
        <f>NewRecovered!K124</f>
        <v>22052</v>
      </c>
      <c r="K111" s="9">
        <f>NewRecovered!M124</f>
        <v>73913</v>
      </c>
      <c r="L111" s="9">
        <f>NewRecovered!N124</f>
        <v>2187</v>
      </c>
      <c r="M111" s="9">
        <f>NewRecovered!O124</f>
        <v>308680</v>
      </c>
      <c r="N111" s="9">
        <f>NewRecovered!P124</f>
        <v>308680</v>
      </c>
      <c r="O111" s="9">
        <f>NewRecovered!R124</f>
        <v>4382</v>
      </c>
      <c r="P111" s="9">
        <f>NewRecovered!S124</f>
        <v>142</v>
      </c>
      <c r="Q111" s="9">
        <f>NewRecovered!T124</f>
        <v>29347</v>
      </c>
      <c r="R111" s="9">
        <f>NewRecovered!U124</f>
        <v>29347</v>
      </c>
    </row>
    <row r="112" spans="1:18" x14ac:dyDescent="0.35">
      <c r="A112" s="1">
        <f>NewRecovered!A125</f>
        <v>0</v>
      </c>
      <c r="B112" s="9">
        <f>NewRecovered!B125</f>
        <v>0</v>
      </c>
      <c r="C112" s="9">
        <f>NewRecovered!C125</f>
        <v>0</v>
      </c>
      <c r="D112" s="9">
        <f>NewRecovered!D125</f>
        <v>0</v>
      </c>
      <c r="E112" s="9">
        <f>NewRecovered!E125</f>
        <v>0</v>
      </c>
      <c r="F112" s="9">
        <f>NewRecovered!F125</f>
        <v>0</v>
      </c>
      <c r="G112" s="9">
        <f>NewRecovered!H125</f>
        <v>4379</v>
      </c>
      <c r="H112" s="9">
        <f>NewRecovered!I125</f>
        <v>456</v>
      </c>
      <c r="I112" s="9">
        <f>NewRecovered!J125</f>
        <v>23576</v>
      </c>
      <c r="J112" s="9">
        <f>NewRecovered!K125</f>
        <v>0</v>
      </c>
      <c r="K112" s="9">
        <f>NewRecovered!M125</f>
        <v>0</v>
      </c>
      <c r="L112" s="9">
        <f>NewRecovered!N125</f>
        <v>0</v>
      </c>
      <c r="M112" s="9">
        <f>NewRecovered!O125</f>
        <v>0</v>
      </c>
      <c r="N112" s="9">
        <f>NewRecovered!P125</f>
        <v>0</v>
      </c>
      <c r="O112" s="9">
        <f>NewRecovered!R125</f>
        <v>0</v>
      </c>
      <c r="P112" s="9">
        <f>NewRecovered!S125</f>
        <v>0</v>
      </c>
      <c r="Q112" s="9">
        <f>NewRecovered!T125</f>
        <v>0</v>
      </c>
      <c r="R112" s="9">
        <f>NewRecovered!U125</f>
        <v>0</v>
      </c>
    </row>
    <row r="113" spans="1:18" x14ac:dyDescent="0.35">
      <c r="A113" s="1">
        <f>NewRecovered!A126</f>
        <v>0</v>
      </c>
      <c r="B113" s="9">
        <f>NewRecovered!B126</f>
        <v>0</v>
      </c>
      <c r="C113" s="9">
        <f>NewRecovered!C126</f>
        <v>0</v>
      </c>
      <c r="D113" s="9">
        <f>NewRecovered!D126</f>
        <v>0</v>
      </c>
      <c r="E113" s="9">
        <f>NewRecovered!E126</f>
        <v>0</v>
      </c>
      <c r="F113" s="9">
        <f>NewRecovered!F126</f>
        <v>0</v>
      </c>
      <c r="G113" s="9">
        <f>NewRecovered!H126</f>
        <v>4490</v>
      </c>
      <c r="H113" s="9">
        <f>NewRecovered!I126</f>
        <v>286</v>
      </c>
      <c r="I113" s="9">
        <f>NewRecovered!J126</f>
        <v>23862</v>
      </c>
      <c r="J113" s="9">
        <f>NewRecovered!K126</f>
        <v>0</v>
      </c>
      <c r="K113" s="9">
        <f>NewRecovered!M126</f>
        <v>0</v>
      </c>
      <c r="L113" s="9">
        <f>NewRecovered!N126</f>
        <v>0</v>
      </c>
      <c r="M113" s="9">
        <f>NewRecovered!O126</f>
        <v>0</v>
      </c>
      <c r="N113" s="9">
        <f>NewRecovered!P126</f>
        <v>0</v>
      </c>
      <c r="O113" s="9">
        <f>NewRecovered!R126</f>
        <v>0</v>
      </c>
      <c r="P113" s="9">
        <f>NewRecovered!S126</f>
        <v>0</v>
      </c>
      <c r="Q113" s="9">
        <f>NewRecovered!T126</f>
        <v>0</v>
      </c>
      <c r="R113" s="9">
        <f>NewRecovered!U126</f>
        <v>0</v>
      </c>
    </row>
    <row r="114" spans="1:18" x14ac:dyDescent="0.35">
      <c r="A114" s="1">
        <f>NewRecovered!A127</f>
        <v>0</v>
      </c>
      <c r="B114" s="9">
        <f>NewRecovered!B127</f>
        <v>0</v>
      </c>
      <c r="C114" s="9">
        <f>NewRecovered!C127</f>
        <v>0</v>
      </c>
      <c r="D114" s="9">
        <f>NewRecovered!D127</f>
        <v>0</v>
      </c>
      <c r="E114" s="9">
        <f>NewRecovered!E127</f>
        <v>0</v>
      </c>
      <c r="F114" s="9">
        <f>NewRecovered!F127</f>
        <v>0</v>
      </c>
      <c r="G114" s="9">
        <f>NewRecovered!H127</f>
        <v>4396</v>
      </c>
      <c r="H114" s="9">
        <f>NewRecovered!I127</f>
        <v>183</v>
      </c>
      <c r="I114" s="9">
        <f>NewRecovered!J127</f>
        <v>24045</v>
      </c>
      <c r="J114" s="9">
        <f>NewRecovered!K127</f>
        <v>0</v>
      </c>
      <c r="K114" s="9">
        <f>NewRecovered!M127</f>
        <v>0</v>
      </c>
      <c r="L114" s="9">
        <f>NewRecovered!N127</f>
        <v>0</v>
      </c>
      <c r="M114" s="9">
        <f>NewRecovered!O127</f>
        <v>0</v>
      </c>
      <c r="N114" s="9">
        <f>NewRecovered!P127</f>
        <v>0</v>
      </c>
      <c r="O114" s="9">
        <f>NewRecovered!R127</f>
        <v>0</v>
      </c>
      <c r="P114" s="9">
        <f>NewRecovered!S127</f>
        <v>0</v>
      </c>
      <c r="Q114" s="9">
        <f>NewRecovered!T127</f>
        <v>0</v>
      </c>
      <c r="R114" s="9">
        <f>NewRecovered!U127</f>
        <v>0</v>
      </c>
    </row>
    <row r="115" spans="1:18" x14ac:dyDescent="0.35">
      <c r="A115" s="1">
        <f>NewRecovered!A128</f>
        <v>0</v>
      </c>
      <c r="B115" s="9">
        <f>NewRecovered!B128</f>
        <v>0</v>
      </c>
      <c r="C115" s="9">
        <f>NewRecovered!C128</f>
        <v>0</v>
      </c>
      <c r="D115" s="9">
        <f>NewRecovered!D128</f>
        <v>0</v>
      </c>
      <c r="E115" s="9">
        <f>NewRecovered!E128</f>
        <v>0</v>
      </c>
      <c r="F115" s="9">
        <f>NewRecovered!F128</f>
        <v>0</v>
      </c>
      <c r="G115" s="9">
        <f>NewRecovered!H128</f>
        <v>4332</v>
      </c>
      <c r="H115" s="9">
        <f>NewRecovered!I128</f>
        <v>190</v>
      </c>
      <c r="I115" s="9">
        <f>NewRecovered!J128</f>
        <v>24235</v>
      </c>
      <c r="J115" s="9">
        <f>NewRecovered!K128</f>
        <v>0</v>
      </c>
      <c r="K115" s="9">
        <f>NewRecovered!M128</f>
        <v>0</v>
      </c>
      <c r="L115" s="9">
        <f>NewRecovered!N128</f>
        <v>0</v>
      </c>
      <c r="M115" s="9">
        <f>NewRecovered!O128</f>
        <v>0</v>
      </c>
      <c r="N115" s="9">
        <f>NewRecovered!P128</f>
        <v>0</v>
      </c>
      <c r="O115" s="9">
        <f>NewRecovered!R128</f>
        <v>0</v>
      </c>
      <c r="P115" s="9">
        <f>NewRecovered!S128</f>
        <v>0</v>
      </c>
      <c r="Q115" s="9">
        <f>NewRecovered!T128</f>
        <v>0</v>
      </c>
      <c r="R115" s="9">
        <f>NewRecovered!U128</f>
        <v>0</v>
      </c>
    </row>
    <row r="116" spans="1:18" x14ac:dyDescent="0.35">
      <c r="A116" s="1">
        <f>NewRecovered!A129</f>
        <v>0</v>
      </c>
      <c r="B116" s="9">
        <f>NewRecovered!B129</f>
        <v>0</v>
      </c>
      <c r="C116" s="9">
        <f>NewRecovered!C129</f>
        <v>0</v>
      </c>
      <c r="D116" s="9">
        <f>NewRecovered!D129</f>
        <v>0</v>
      </c>
      <c r="E116" s="9">
        <f>NewRecovered!E129</f>
        <v>0</v>
      </c>
      <c r="F116" s="9">
        <f>NewRecovered!F129</f>
        <v>0</v>
      </c>
      <c r="G116" s="9">
        <f>NewRecovered!H129</f>
        <v>4281</v>
      </c>
      <c r="H116" s="9">
        <f>NewRecovered!I129</f>
        <v>416</v>
      </c>
      <c r="I116" s="9">
        <f>NewRecovered!J129</f>
        <v>24651</v>
      </c>
      <c r="J116" s="9">
        <f>NewRecovered!K129</f>
        <v>0</v>
      </c>
      <c r="K116" s="9">
        <f>NewRecovered!M129</f>
        <v>0</v>
      </c>
      <c r="L116" s="9">
        <f>NewRecovered!N129</f>
        <v>0</v>
      </c>
      <c r="M116" s="9">
        <f>NewRecovered!O129</f>
        <v>0</v>
      </c>
      <c r="N116" s="9">
        <f>NewRecovered!P129</f>
        <v>0</v>
      </c>
      <c r="O116" s="9">
        <f>NewRecovered!R129</f>
        <v>0</v>
      </c>
      <c r="P116" s="9">
        <f>NewRecovered!S129</f>
        <v>0</v>
      </c>
      <c r="Q116" s="9">
        <f>NewRecovered!T129</f>
        <v>0</v>
      </c>
      <c r="R116" s="9">
        <f>NewRecovered!U129</f>
        <v>0</v>
      </c>
    </row>
    <row r="117" spans="1:18" x14ac:dyDescent="0.35">
      <c r="A117" s="1">
        <f>NewRecovered!A130</f>
        <v>0</v>
      </c>
      <c r="B117" s="9">
        <f>NewRecovered!B130</f>
        <v>0</v>
      </c>
      <c r="C117" s="9">
        <f>NewRecovered!C130</f>
        <v>0</v>
      </c>
      <c r="D117" s="9">
        <f>NewRecovered!D130</f>
        <v>0</v>
      </c>
      <c r="E117" s="9">
        <f>NewRecovered!E130</f>
        <v>0</v>
      </c>
      <c r="F117" s="9">
        <f>NewRecovered!F130</f>
        <v>0</v>
      </c>
      <c r="G117" s="9">
        <f>NewRecovered!H130</f>
        <v>4391</v>
      </c>
      <c r="H117" s="9">
        <f>NewRecovered!I130</f>
        <v>400</v>
      </c>
      <c r="I117" s="9">
        <f>NewRecovered!J130</f>
        <v>25051</v>
      </c>
      <c r="J117" s="9">
        <f>NewRecovered!K130</f>
        <v>0</v>
      </c>
      <c r="K117" s="9">
        <f>NewRecovered!M130</f>
        <v>0</v>
      </c>
      <c r="L117" s="9">
        <f>NewRecovered!N130</f>
        <v>0</v>
      </c>
      <c r="M117" s="9">
        <f>NewRecovered!O130</f>
        <v>0</v>
      </c>
      <c r="N117" s="9">
        <f>NewRecovered!P130</f>
        <v>0</v>
      </c>
      <c r="O117" s="9">
        <f>NewRecovered!R130</f>
        <v>0</v>
      </c>
      <c r="P117" s="9">
        <f>NewRecovered!S130</f>
        <v>0</v>
      </c>
      <c r="Q117" s="9">
        <f>NewRecovered!T130</f>
        <v>0</v>
      </c>
      <c r="R117" s="9">
        <f>NewRecovered!U130</f>
        <v>0</v>
      </c>
    </row>
    <row r="118" spans="1:18" x14ac:dyDescent="0.35">
      <c r="A118" s="1">
        <f>NewRecovered!A131</f>
        <v>0</v>
      </c>
      <c r="B118" s="9">
        <f>NewRecovered!B131</f>
        <v>0</v>
      </c>
      <c r="C118" s="9">
        <f>NewRecovered!C131</f>
        <v>0</v>
      </c>
      <c r="D118" s="9">
        <f>NewRecovered!D131</f>
        <v>0</v>
      </c>
      <c r="E118" s="9">
        <f>NewRecovered!E131</f>
        <v>0</v>
      </c>
      <c r="F118" s="9">
        <f>NewRecovered!F131</f>
        <v>0</v>
      </c>
      <c r="G118" s="9">
        <f>NewRecovered!H131</f>
        <v>4396</v>
      </c>
      <c r="H118" s="9">
        <f>NewRecovered!I131</f>
        <v>320</v>
      </c>
      <c r="I118" s="9">
        <f>NewRecovered!J131</f>
        <v>25371</v>
      </c>
      <c r="J118" s="9">
        <f>NewRecovered!K131</f>
        <v>0</v>
      </c>
      <c r="K118" s="9">
        <f>NewRecovered!M131</f>
        <v>0</v>
      </c>
      <c r="L118" s="9">
        <f>NewRecovered!N131</f>
        <v>0</v>
      </c>
      <c r="M118" s="9">
        <f>NewRecovered!O131</f>
        <v>0</v>
      </c>
      <c r="N118" s="9">
        <f>NewRecovered!P131</f>
        <v>0</v>
      </c>
      <c r="O118" s="9">
        <f>NewRecovered!R131</f>
        <v>0</v>
      </c>
      <c r="P118" s="9">
        <f>NewRecovered!S131</f>
        <v>0</v>
      </c>
      <c r="Q118" s="9">
        <f>NewRecovered!T131</f>
        <v>0</v>
      </c>
      <c r="R118" s="9">
        <f>NewRecovered!U131</f>
        <v>0</v>
      </c>
    </row>
    <row r="119" spans="1:18" x14ac:dyDescent="0.35">
      <c r="A119" s="1">
        <f>NewRecovered!A132</f>
        <v>0</v>
      </c>
      <c r="B119" s="9">
        <f>NewRecovered!B132</f>
        <v>0</v>
      </c>
      <c r="C119" s="9">
        <f>NewRecovered!C132</f>
        <v>0</v>
      </c>
      <c r="D119" s="9">
        <f>NewRecovered!D132</f>
        <v>0</v>
      </c>
      <c r="E119" s="9">
        <f>NewRecovered!E132</f>
        <v>0</v>
      </c>
      <c r="F119" s="9">
        <f>NewRecovered!F132</f>
        <v>0</v>
      </c>
      <c r="G119" s="9">
        <f>NewRecovered!H132</f>
        <v>4478</v>
      </c>
      <c r="H119" s="9">
        <f>NewRecovered!I132</f>
        <v>341</v>
      </c>
      <c r="I119" s="9">
        <f>NewRecovered!J132</f>
        <v>25712</v>
      </c>
      <c r="J119" s="9">
        <f>NewRecovered!K132</f>
        <v>0</v>
      </c>
      <c r="K119" s="9">
        <f>NewRecovered!M132</f>
        <v>0</v>
      </c>
      <c r="L119" s="9">
        <f>NewRecovered!N132</f>
        <v>0</v>
      </c>
      <c r="M119" s="9">
        <f>NewRecovered!O132</f>
        <v>0</v>
      </c>
      <c r="N119" s="9">
        <f>NewRecovered!P132</f>
        <v>0</v>
      </c>
      <c r="O119" s="9">
        <f>NewRecovered!R132</f>
        <v>0</v>
      </c>
      <c r="P119" s="9">
        <f>NewRecovered!S132</f>
        <v>0</v>
      </c>
      <c r="Q119" s="9">
        <f>NewRecovered!T132</f>
        <v>0</v>
      </c>
      <c r="R119" s="9">
        <f>NewRecovered!U132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AAC3F-AAA6-40BA-A465-63F5247F43D4}">
  <dimension ref="A1:D199"/>
  <sheetViews>
    <sheetView topLeftCell="A97" workbookViewId="0">
      <selection activeCell="A198" sqref="A198:XFD199"/>
    </sheetView>
  </sheetViews>
  <sheetFormatPr defaultRowHeight="14.5" x14ac:dyDescent="0.35"/>
  <cols>
    <col min="1" max="1" width="9.453125" style="1" bestFit="1" customWidth="1"/>
  </cols>
  <sheetData>
    <row r="1" spans="1:4" x14ac:dyDescent="0.35">
      <c r="A1" s="1" t="str">
        <f>covid19!A1</f>
        <v>date</v>
      </c>
      <c r="B1" t="str">
        <f>covid19!F1</f>
        <v>hospitalized</v>
      </c>
      <c r="C1" t="str">
        <f>covid19!G1</f>
        <v>new hospital</v>
      </c>
      <c r="D1" t="str">
        <f>covid19!H1</f>
        <v>ICU</v>
      </c>
    </row>
    <row r="2" spans="1:4" x14ac:dyDescent="0.35">
      <c r="A2" s="1">
        <f>covid19!A2</f>
        <v>43898</v>
      </c>
      <c r="B2">
        <f>covid19!F2</f>
        <v>0</v>
      </c>
      <c r="C2">
        <f>covid19!G2</f>
        <v>0</v>
      </c>
      <c r="D2">
        <f>covid19!H2</f>
        <v>0</v>
      </c>
    </row>
    <row r="3" spans="1:4" x14ac:dyDescent="0.35">
      <c r="A3" s="1">
        <f>covid19!A3</f>
        <v>43899</v>
      </c>
      <c r="B3">
        <f>covid19!F3</f>
        <v>0</v>
      </c>
      <c r="C3">
        <f>covid19!G3</f>
        <v>0</v>
      </c>
      <c r="D3">
        <f>covid19!H3</f>
        <v>0</v>
      </c>
    </row>
    <row r="4" spans="1:4" x14ac:dyDescent="0.35">
      <c r="A4" s="1">
        <f>covid19!A4</f>
        <v>43900</v>
      </c>
      <c r="B4">
        <f>covid19!F4</f>
        <v>0</v>
      </c>
      <c r="C4">
        <f>covid19!G4</f>
        <v>0</v>
      </c>
      <c r="D4">
        <f>covid19!H4</f>
        <v>0</v>
      </c>
    </row>
    <row r="5" spans="1:4" x14ac:dyDescent="0.35">
      <c r="A5" s="1">
        <f>covid19!A5</f>
        <v>43901</v>
      </c>
      <c r="B5">
        <f>covid19!F5</f>
        <v>0</v>
      </c>
      <c r="C5">
        <f>covid19!G5</f>
        <v>0</v>
      </c>
      <c r="D5">
        <f>covid19!H5</f>
        <v>0</v>
      </c>
    </row>
    <row r="6" spans="1:4" x14ac:dyDescent="0.35">
      <c r="A6" s="1">
        <f>covid19!A6</f>
        <v>43903</v>
      </c>
      <c r="B6">
        <f>covid19!F6</f>
        <v>0</v>
      </c>
      <c r="C6">
        <f>covid19!G6</f>
        <v>0</v>
      </c>
      <c r="D6">
        <f>covid19!H6</f>
        <v>0</v>
      </c>
    </row>
    <row r="7" spans="1:4" x14ac:dyDescent="0.35">
      <c r="A7" s="1">
        <f>covid19!A7</f>
        <v>43904</v>
      </c>
      <c r="B7">
        <f>covid19!F7</f>
        <v>0</v>
      </c>
      <c r="C7">
        <f>covid19!G7</f>
        <v>0</v>
      </c>
      <c r="D7">
        <f>covid19!H7</f>
        <v>0</v>
      </c>
    </row>
    <row r="8" spans="1:4" x14ac:dyDescent="0.35">
      <c r="A8" s="1">
        <f>covid19!A8</f>
        <v>43908</v>
      </c>
      <c r="B8">
        <f>covid19!F8</f>
        <v>0</v>
      </c>
      <c r="C8">
        <f>covid19!G8</f>
        <v>0</v>
      </c>
      <c r="D8">
        <f>covid19!H8</f>
        <v>0</v>
      </c>
    </row>
    <row r="9" spans="1:4" x14ac:dyDescent="0.35">
      <c r="A9" s="1">
        <f>covid19!A9</f>
        <v>43909</v>
      </c>
      <c r="B9">
        <f>covid19!F9</f>
        <v>0</v>
      </c>
      <c r="C9">
        <f>covid19!G9</f>
        <v>0</v>
      </c>
      <c r="D9">
        <f>covid19!H9</f>
        <v>0</v>
      </c>
    </row>
    <row r="10" spans="1:4" x14ac:dyDescent="0.35">
      <c r="A10" s="1">
        <f>covid19!A10</f>
        <v>43913</v>
      </c>
      <c r="B10">
        <f>covid19!F10</f>
        <v>0</v>
      </c>
      <c r="C10">
        <f>covid19!G10</f>
        <v>0</v>
      </c>
      <c r="D10">
        <f>covid19!H10</f>
        <v>0</v>
      </c>
    </row>
    <row r="11" spans="1:4" x14ac:dyDescent="0.35">
      <c r="A11" s="1">
        <f>covid19!A11</f>
        <v>43914</v>
      </c>
      <c r="B11">
        <f>covid19!F11</f>
        <v>0</v>
      </c>
      <c r="C11">
        <f>covid19!G11</f>
        <v>0</v>
      </c>
      <c r="D11">
        <f>covid19!H11</f>
        <v>0</v>
      </c>
    </row>
    <row r="12" spans="1:4" x14ac:dyDescent="0.35">
      <c r="A12" s="1">
        <f>covid19!A12</f>
        <v>43917</v>
      </c>
      <c r="B12">
        <f>covid19!F12</f>
        <v>0</v>
      </c>
      <c r="C12">
        <f>covid19!G12</f>
        <v>0</v>
      </c>
      <c r="D12">
        <f>covid19!H12</f>
        <v>0</v>
      </c>
    </row>
    <row r="13" spans="1:4" x14ac:dyDescent="0.35">
      <c r="A13" s="1">
        <f>covid19!A13</f>
        <v>43918</v>
      </c>
      <c r="B13">
        <f>covid19!F13</f>
        <v>0</v>
      </c>
      <c r="C13">
        <f>covid19!G13</f>
        <v>0</v>
      </c>
      <c r="D13">
        <f>covid19!H13</f>
        <v>0</v>
      </c>
    </row>
    <row r="14" spans="1:4" x14ac:dyDescent="0.35">
      <c r="A14" s="1">
        <f>covid19!A14</f>
        <v>43919</v>
      </c>
      <c r="B14">
        <f>covid19!F14</f>
        <v>51</v>
      </c>
      <c r="C14">
        <f>covid19!G14</f>
        <v>0</v>
      </c>
      <c r="D14">
        <f>covid19!H14</f>
        <v>0</v>
      </c>
    </row>
    <row r="15" spans="1:4" x14ac:dyDescent="0.35">
      <c r="A15" s="1">
        <f>covid19!A15</f>
        <v>43920</v>
      </c>
      <c r="B15">
        <f>covid19!F15</f>
        <v>51</v>
      </c>
      <c r="C15">
        <f>covid19!G15</f>
        <v>0</v>
      </c>
      <c r="D15">
        <f>covid19!H15</f>
        <v>0</v>
      </c>
    </row>
    <row r="16" spans="1:4" x14ac:dyDescent="0.35">
      <c r="A16" s="1">
        <f>covid19!A16</f>
        <v>43921</v>
      </c>
      <c r="B16">
        <f>covid19!F16</f>
        <v>61</v>
      </c>
      <c r="C16">
        <f>covid19!G16</f>
        <v>47</v>
      </c>
      <c r="D16">
        <f>covid19!H16</f>
        <v>27</v>
      </c>
    </row>
    <row r="17" spans="1:4" x14ac:dyDescent="0.35">
      <c r="A17" s="1">
        <f>covid19!A17</f>
        <v>43922</v>
      </c>
      <c r="B17">
        <f>covid19!F17</f>
        <v>63</v>
      </c>
      <c r="C17">
        <f>covid19!G17</f>
        <v>69</v>
      </c>
      <c r="D17">
        <f>covid19!H17</f>
        <v>34</v>
      </c>
    </row>
    <row r="18" spans="1:4" x14ac:dyDescent="0.35">
      <c r="A18" s="1">
        <f>covid19!A18</f>
        <v>43923</v>
      </c>
      <c r="B18">
        <f>covid19!F18</f>
        <v>87</v>
      </c>
      <c r="C18">
        <f>covid19!G18</f>
        <v>76</v>
      </c>
      <c r="D18">
        <f>covid19!H18</f>
        <v>42</v>
      </c>
    </row>
    <row r="19" spans="1:4" x14ac:dyDescent="0.35">
      <c r="A19" s="1">
        <f>covid19!A19</f>
        <v>43924</v>
      </c>
      <c r="B19">
        <f>covid19!F19</f>
        <v>80</v>
      </c>
      <c r="C19">
        <f>covid19!G19</f>
        <v>87</v>
      </c>
      <c r="D19">
        <f>covid19!H19</f>
        <v>44</v>
      </c>
    </row>
    <row r="20" spans="1:4" x14ac:dyDescent="0.35">
      <c r="A20" s="1">
        <f>covid19!A20</f>
        <v>43925</v>
      </c>
      <c r="B20">
        <f>covid19!F20</f>
        <v>85</v>
      </c>
      <c r="C20">
        <f>covid19!G20</f>
        <v>88</v>
      </c>
      <c r="D20">
        <f>covid19!H20</f>
        <v>44</v>
      </c>
    </row>
    <row r="21" spans="1:4" x14ac:dyDescent="0.35">
      <c r="A21" s="1">
        <f>covid19!A21</f>
        <v>43926</v>
      </c>
      <c r="B21">
        <f>covid19!F21</f>
        <v>91</v>
      </c>
      <c r="C21">
        <f>covid19!G21</f>
        <v>103</v>
      </c>
      <c r="D21">
        <f>covid19!H21</f>
        <v>60</v>
      </c>
    </row>
    <row r="22" spans="1:4" x14ac:dyDescent="0.35">
      <c r="A22" s="1">
        <f>covid19!A22</f>
        <v>43927</v>
      </c>
      <c r="B22">
        <f>covid19!F22</f>
        <v>99</v>
      </c>
      <c r="C22">
        <f>covid19!G22</f>
        <v>123</v>
      </c>
      <c r="D22">
        <f>covid19!H22</f>
        <v>49</v>
      </c>
    </row>
    <row r="23" spans="1:4" x14ac:dyDescent="0.35">
      <c r="A23" s="1">
        <f>covid19!A23</f>
        <v>43928</v>
      </c>
      <c r="B23">
        <f>covid19!F23</f>
        <v>104</v>
      </c>
      <c r="C23">
        <f>covid19!G23</f>
        <v>130</v>
      </c>
      <c r="D23">
        <f>covid19!H23</f>
        <v>53</v>
      </c>
    </row>
    <row r="24" spans="1:4" x14ac:dyDescent="0.35">
      <c r="A24" s="1">
        <f>covid19!A24</f>
        <v>43929</v>
      </c>
      <c r="B24">
        <f>covid19!F24</f>
        <v>122</v>
      </c>
      <c r="C24">
        <f>covid19!G24</f>
        <v>125</v>
      </c>
      <c r="D24">
        <f>covid19!H24</f>
        <v>60</v>
      </c>
    </row>
    <row r="25" spans="1:4" x14ac:dyDescent="0.35">
      <c r="A25" s="1">
        <f>covid19!A25</f>
        <v>43930</v>
      </c>
      <c r="B25">
        <f>covid19!F25</f>
        <v>0</v>
      </c>
      <c r="C25">
        <f>covid19!G25</f>
        <v>118</v>
      </c>
      <c r="D25">
        <f>covid19!H25</f>
        <v>58</v>
      </c>
    </row>
    <row r="26" spans="1:4" x14ac:dyDescent="0.35">
      <c r="A26" s="1">
        <f>covid19!A26</f>
        <v>43931</v>
      </c>
      <c r="B26">
        <f>covid19!F26</f>
        <v>119</v>
      </c>
      <c r="C26">
        <f>covid19!G26</f>
        <v>125</v>
      </c>
      <c r="D26">
        <f>covid19!H26</f>
        <v>54</v>
      </c>
    </row>
    <row r="27" spans="1:4" x14ac:dyDescent="0.35">
      <c r="A27" s="1">
        <f>covid19!A27</f>
        <v>43932</v>
      </c>
      <c r="B27">
        <f>covid19!F27</f>
        <v>118</v>
      </c>
      <c r="C27">
        <f>covid19!G27</f>
        <v>124</v>
      </c>
      <c r="D27">
        <f>covid19!H27</f>
        <v>58</v>
      </c>
    </row>
    <row r="28" spans="1:4" x14ac:dyDescent="0.35">
      <c r="A28" s="1">
        <f>covid19!A28</f>
        <v>43933</v>
      </c>
      <c r="B28">
        <f>covid19!F28</f>
        <v>129</v>
      </c>
      <c r="C28">
        <f>covid19!G28</f>
        <v>136</v>
      </c>
      <c r="D28">
        <f>covid19!H28</f>
        <v>66</v>
      </c>
    </row>
    <row r="29" spans="1:4" x14ac:dyDescent="0.35">
      <c r="A29" s="1">
        <f>covid19!A29</f>
        <v>43934</v>
      </c>
      <c r="B29">
        <f>covid19!F29</f>
        <v>142</v>
      </c>
      <c r="C29">
        <f>covid19!G29</f>
        <v>142</v>
      </c>
      <c r="D29">
        <f>covid19!H29</f>
        <v>70</v>
      </c>
    </row>
    <row r="30" spans="1:4" x14ac:dyDescent="0.35">
      <c r="A30" s="1">
        <f>covid19!A30</f>
        <v>43935</v>
      </c>
      <c r="B30">
        <f>covid19!F30</f>
        <v>163</v>
      </c>
      <c r="C30">
        <f>covid19!G30</f>
        <v>163</v>
      </c>
      <c r="D30">
        <f>covid19!H30</f>
        <v>73</v>
      </c>
    </row>
    <row r="31" spans="1:4" x14ac:dyDescent="0.35">
      <c r="A31" s="1">
        <f>covid19!A31</f>
        <v>43936</v>
      </c>
      <c r="B31">
        <f>covid19!F31</f>
        <v>171</v>
      </c>
      <c r="C31">
        <f>covid19!G31</f>
        <v>167</v>
      </c>
      <c r="D31">
        <f>covid19!H31</f>
        <v>76</v>
      </c>
    </row>
    <row r="32" spans="1:4" x14ac:dyDescent="0.35">
      <c r="A32" s="1">
        <f>covid19!A32</f>
        <v>43937</v>
      </c>
      <c r="B32">
        <f>covid19!F32</f>
        <v>176</v>
      </c>
      <c r="C32">
        <f>covid19!G32</f>
        <v>176</v>
      </c>
      <c r="D32">
        <f>covid19!H32</f>
        <v>85</v>
      </c>
    </row>
    <row r="33" spans="1:4" x14ac:dyDescent="0.35">
      <c r="A33" s="1">
        <f>covid19!A33</f>
        <v>43938</v>
      </c>
      <c r="B33">
        <f>covid19!F33</f>
        <v>182</v>
      </c>
      <c r="C33">
        <f>covid19!G33</f>
        <v>182</v>
      </c>
      <c r="D33">
        <f>covid19!H33</f>
        <v>88</v>
      </c>
    </row>
    <row r="34" spans="1:4" x14ac:dyDescent="0.35">
      <c r="A34" s="1">
        <f>covid19!A34</f>
        <v>43939</v>
      </c>
      <c r="B34">
        <f>covid19!F34</f>
        <v>193</v>
      </c>
      <c r="C34">
        <f>covid19!G34</f>
        <v>193</v>
      </c>
      <c r="D34">
        <f>covid19!H34</f>
        <v>84</v>
      </c>
    </row>
    <row r="35" spans="1:4" x14ac:dyDescent="0.35">
      <c r="A35" s="1">
        <f>covid19!A35</f>
        <v>43940</v>
      </c>
      <c r="B35">
        <f>covid19!F35</f>
        <v>198</v>
      </c>
      <c r="C35">
        <f>covid19!G35</f>
        <v>198</v>
      </c>
      <c r="D35">
        <f>covid19!H35</f>
        <v>86</v>
      </c>
    </row>
    <row r="36" spans="1:4" x14ac:dyDescent="0.35">
      <c r="A36" s="1">
        <f>covid19!A36</f>
        <v>43941</v>
      </c>
      <c r="B36">
        <f>covid19!F36</f>
        <v>214</v>
      </c>
      <c r="C36">
        <f>covid19!G36</f>
        <v>214</v>
      </c>
      <c r="D36">
        <f>covid19!H36</f>
        <v>91</v>
      </c>
    </row>
    <row r="37" spans="1:4" x14ac:dyDescent="0.35">
      <c r="A37" s="1">
        <f>covid19!A37</f>
        <v>43942</v>
      </c>
      <c r="B37">
        <f>covid19!F37</f>
        <v>214</v>
      </c>
      <c r="C37">
        <f>covid19!G37</f>
        <v>214</v>
      </c>
      <c r="D37">
        <f>covid19!H37</f>
        <v>89</v>
      </c>
    </row>
    <row r="38" spans="1:4" x14ac:dyDescent="0.35">
      <c r="A38" s="1">
        <f>covid19!A38</f>
        <v>43943</v>
      </c>
      <c r="B38">
        <f>covid19!F38</f>
        <v>272</v>
      </c>
      <c r="C38">
        <f>covid19!G38</f>
        <v>272</v>
      </c>
      <c r="D38">
        <f>covid19!H38</f>
        <v>92</v>
      </c>
    </row>
    <row r="39" spans="1:4" x14ac:dyDescent="0.35">
      <c r="A39" s="1">
        <f>covid19!A39</f>
        <v>43944</v>
      </c>
      <c r="B39">
        <f>covid19!F39</f>
        <v>282</v>
      </c>
      <c r="C39">
        <f>covid19!G39</f>
        <v>282</v>
      </c>
      <c r="D39">
        <f>covid19!H39</f>
        <v>102</v>
      </c>
    </row>
    <row r="40" spans="1:4" x14ac:dyDescent="0.35">
      <c r="A40" s="1">
        <f>covid19!A40</f>
        <v>43945</v>
      </c>
      <c r="B40">
        <f>covid19!F40</f>
        <v>407</v>
      </c>
      <c r="C40">
        <f>covid19!G40</f>
        <v>278</v>
      </c>
      <c r="D40">
        <f>covid19!H40</f>
        <v>104</v>
      </c>
    </row>
    <row r="41" spans="1:4" x14ac:dyDescent="0.35">
      <c r="A41" s="1">
        <f>covid19!A41</f>
        <v>43946</v>
      </c>
      <c r="B41">
        <f>covid19!F41</f>
        <v>293</v>
      </c>
      <c r="C41">
        <f>covid19!G41</f>
        <v>293</v>
      </c>
      <c r="D41">
        <f>covid19!H41</f>
        <v>108</v>
      </c>
    </row>
    <row r="42" spans="1:4" x14ac:dyDescent="0.35">
      <c r="A42" s="1">
        <f>covid19!A42</f>
        <v>43947</v>
      </c>
      <c r="B42">
        <f>covid19!F42</f>
        <v>286</v>
      </c>
      <c r="C42">
        <f>covid19!G42</f>
        <v>286</v>
      </c>
      <c r="D42">
        <f>covid19!H42</f>
        <v>99</v>
      </c>
    </row>
    <row r="43" spans="1:4" x14ac:dyDescent="0.35">
      <c r="A43" s="1">
        <f>covid19!A43</f>
        <v>43948</v>
      </c>
      <c r="B43">
        <f>covid19!F43</f>
        <v>300</v>
      </c>
      <c r="C43">
        <f>covid19!G43</f>
        <v>300</v>
      </c>
      <c r="D43">
        <f>covid19!H43</f>
        <v>100</v>
      </c>
    </row>
    <row r="44" spans="1:4" x14ac:dyDescent="0.35">
      <c r="A44" s="1">
        <f>covid19!A44</f>
        <v>43949</v>
      </c>
      <c r="B44">
        <f>covid19!F44</f>
        <v>304</v>
      </c>
      <c r="C44">
        <f>covid19!G44</f>
        <v>304</v>
      </c>
      <c r="D44">
        <f>covid19!H44</f>
        <v>98</v>
      </c>
    </row>
    <row r="45" spans="1:4" x14ac:dyDescent="0.35">
      <c r="A45" s="1">
        <f>covid19!A45</f>
        <v>43950</v>
      </c>
      <c r="B45">
        <f>covid19!F45</f>
        <v>323</v>
      </c>
      <c r="C45">
        <f>covid19!G45</f>
        <v>323</v>
      </c>
      <c r="D45">
        <f>covid19!H45</f>
        <v>100</v>
      </c>
    </row>
    <row r="46" spans="1:4" x14ac:dyDescent="0.35">
      <c r="A46" s="1">
        <f>covid19!A46</f>
        <v>43951</v>
      </c>
      <c r="B46">
        <f>covid19!F46</f>
        <v>335</v>
      </c>
      <c r="C46">
        <f>covid19!G46</f>
        <v>335</v>
      </c>
      <c r="D46">
        <f>covid19!H46</f>
        <v>121</v>
      </c>
    </row>
    <row r="47" spans="1:4" x14ac:dyDescent="0.35">
      <c r="A47" s="1">
        <f>covid19!A47</f>
        <v>43952</v>
      </c>
      <c r="B47">
        <f>covid19!F47</f>
        <v>345</v>
      </c>
      <c r="C47">
        <f>covid19!G47</f>
        <v>348</v>
      </c>
      <c r="D47">
        <f>covid19!H47</f>
        <v>113</v>
      </c>
    </row>
    <row r="48" spans="1:4" x14ac:dyDescent="0.35">
      <c r="A48" s="1">
        <f>covid19!A48</f>
        <v>43953</v>
      </c>
      <c r="B48">
        <f>covid19!F48</f>
        <v>353</v>
      </c>
      <c r="C48">
        <f>covid19!G48</f>
        <v>353</v>
      </c>
      <c r="D48">
        <f>covid19!H48</f>
        <v>131</v>
      </c>
    </row>
    <row r="49" spans="1:4" x14ac:dyDescent="0.35">
      <c r="A49" s="1">
        <f>covid19!A49</f>
        <v>43954</v>
      </c>
      <c r="B49">
        <f>covid19!F49</f>
        <v>378</v>
      </c>
      <c r="C49">
        <f>covid19!G49</f>
        <v>378</v>
      </c>
      <c r="D49">
        <f>covid19!H49</f>
        <v>133</v>
      </c>
    </row>
    <row r="50" spans="1:4" x14ac:dyDescent="0.35">
      <c r="A50" s="1">
        <f>covid19!A50</f>
        <v>43955</v>
      </c>
      <c r="B50">
        <f>covid19!F50</f>
        <v>389</v>
      </c>
      <c r="C50">
        <f>covid19!G50</f>
        <v>389</v>
      </c>
      <c r="D50">
        <f>covid19!H50</f>
        <v>143</v>
      </c>
    </row>
    <row r="51" spans="1:4" x14ac:dyDescent="0.35">
      <c r="A51" s="1">
        <f>covid19!A51</f>
        <v>43956</v>
      </c>
      <c r="B51">
        <f>covid19!F51</f>
        <v>407</v>
      </c>
      <c r="C51">
        <f>covid19!G51</f>
        <v>407</v>
      </c>
      <c r="D51">
        <f>covid19!H51</f>
        <v>152</v>
      </c>
    </row>
    <row r="52" spans="1:4" x14ac:dyDescent="0.35">
      <c r="A52" s="1">
        <f>covid19!A52</f>
        <v>43957</v>
      </c>
      <c r="B52">
        <f>covid19!F52</f>
        <v>414</v>
      </c>
      <c r="C52">
        <f>covid19!G52</f>
        <v>413</v>
      </c>
      <c r="D52">
        <f>covid19!H52</f>
        <v>150</v>
      </c>
    </row>
    <row r="53" spans="1:4" x14ac:dyDescent="0.35">
      <c r="A53" s="1">
        <f>covid19!A53</f>
        <v>43958</v>
      </c>
      <c r="B53">
        <f>covid19!F53</f>
        <v>417</v>
      </c>
      <c r="C53">
        <f>covid19!G53</f>
        <v>417</v>
      </c>
      <c r="D53">
        <f>covid19!H53</f>
        <v>151</v>
      </c>
    </row>
    <row r="54" spans="1:4" x14ac:dyDescent="0.35">
      <c r="A54" s="1">
        <f>covid19!A54</f>
        <v>43959</v>
      </c>
      <c r="B54">
        <f>covid19!F54</f>
        <v>407</v>
      </c>
      <c r="C54">
        <f>covid19!G54</f>
        <v>407</v>
      </c>
      <c r="D54">
        <f>covid19!H54</f>
        <v>164</v>
      </c>
    </row>
    <row r="55" spans="1:4" x14ac:dyDescent="0.35">
      <c r="A55" s="1">
        <f>covid19!A55</f>
        <v>43960</v>
      </c>
      <c r="B55">
        <f>covid19!F55</f>
        <v>402</v>
      </c>
      <c r="C55">
        <f>covid19!G55</f>
        <v>402</v>
      </c>
      <c r="D55">
        <f>covid19!H55</f>
        <v>161</v>
      </c>
    </row>
    <row r="56" spans="1:4" x14ac:dyDescent="0.35">
      <c r="A56" s="1">
        <f>covid19!A56</f>
        <v>43961</v>
      </c>
      <c r="B56">
        <f>covid19!F56</f>
        <v>413</v>
      </c>
      <c r="C56">
        <f>covid19!G56</f>
        <v>413</v>
      </c>
      <c r="D56">
        <f>covid19!H56</f>
        <v>157</v>
      </c>
    </row>
    <row r="57" spans="1:4" x14ac:dyDescent="0.35">
      <c r="A57" s="1">
        <f>covid19!A57</f>
        <v>43962</v>
      </c>
      <c r="B57">
        <f>covid19!F57</f>
        <v>394</v>
      </c>
      <c r="C57">
        <f>covid19!G57</f>
        <v>394</v>
      </c>
      <c r="D57">
        <f>covid19!H57</f>
        <v>152</v>
      </c>
    </row>
    <row r="58" spans="1:4" x14ac:dyDescent="0.35">
      <c r="A58" s="1">
        <f>covid19!A58</f>
        <v>43963</v>
      </c>
      <c r="B58">
        <f>covid19!F58</f>
        <v>385</v>
      </c>
      <c r="C58">
        <f>covid19!G58</f>
        <v>385</v>
      </c>
      <c r="D58">
        <f>covid19!H58</f>
        <v>143</v>
      </c>
    </row>
    <row r="59" spans="1:4" x14ac:dyDescent="0.35">
      <c r="A59" s="1">
        <f>covid19!A59</f>
        <v>43964</v>
      </c>
      <c r="B59">
        <f>covid19!F59</f>
        <v>388</v>
      </c>
      <c r="C59">
        <f>covid19!G59</f>
        <v>388</v>
      </c>
      <c r="D59">
        <f>covid19!H59</f>
        <v>133</v>
      </c>
    </row>
    <row r="60" spans="1:4" x14ac:dyDescent="0.35">
      <c r="A60" s="1">
        <f>covid19!A60</f>
        <v>43965</v>
      </c>
      <c r="B60">
        <f>covid19!F60</f>
        <v>405</v>
      </c>
      <c r="C60">
        <f>covid19!G60</f>
        <v>405</v>
      </c>
      <c r="D60">
        <f>covid19!H60</f>
        <v>134</v>
      </c>
    </row>
    <row r="61" spans="1:4" x14ac:dyDescent="0.35">
      <c r="A61" s="1">
        <f>covid19!A61</f>
        <v>43966</v>
      </c>
      <c r="B61">
        <f>covid19!F61</f>
        <v>387</v>
      </c>
      <c r="C61">
        <f>covid19!G61</f>
        <v>387</v>
      </c>
      <c r="D61">
        <f>covid19!H61</f>
        <v>130</v>
      </c>
    </row>
    <row r="62" spans="1:4" x14ac:dyDescent="0.35">
      <c r="A62" s="1">
        <f>covid19!A62</f>
        <v>43967</v>
      </c>
      <c r="B62">
        <f>covid19!F62</f>
        <v>385</v>
      </c>
      <c r="C62">
        <f>covid19!G62</f>
        <v>385</v>
      </c>
      <c r="D62">
        <f>covid19!H62</f>
        <v>128</v>
      </c>
    </row>
    <row r="63" spans="1:4" x14ac:dyDescent="0.35">
      <c r="A63" s="1">
        <f>covid19!A63</f>
        <v>43968</v>
      </c>
      <c r="B63">
        <f>covid19!F63</f>
        <v>374</v>
      </c>
      <c r="C63">
        <f>covid19!G63</f>
        <v>374</v>
      </c>
      <c r="D63">
        <f>covid19!H63</f>
        <v>124</v>
      </c>
    </row>
    <row r="64" spans="1:4" x14ac:dyDescent="0.35">
      <c r="A64" s="1">
        <f>covid19!A64</f>
        <v>43969</v>
      </c>
      <c r="B64">
        <f>covid19!F64</f>
        <v>382</v>
      </c>
      <c r="C64">
        <f>covid19!G64</f>
        <v>382</v>
      </c>
      <c r="D64">
        <f>covid19!H64</f>
        <v>121</v>
      </c>
    </row>
    <row r="65" spans="1:4" x14ac:dyDescent="0.35">
      <c r="A65" s="1">
        <f>covid19!A65</f>
        <v>43970</v>
      </c>
      <c r="B65">
        <f>covid19!F65</f>
        <v>383</v>
      </c>
      <c r="C65">
        <f>covid19!G65</f>
        <v>383</v>
      </c>
      <c r="D65">
        <f>covid19!H65</f>
        <v>126</v>
      </c>
    </row>
    <row r="66" spans="1:4" x14ac:dyDescent="0.35">
      <c r="A66" s="1">
        <f>covid19!A66</f>
        <v>43971</v>
      </c>
      <c r="B66">
        <f>covid19!F66</f>
        <v>381</v>
      </c>
      <c r="C66">
        <f>covid19!G66</f>
        <v>381</v>
      </c>
      <c r="D66">
        <f>covid19!H66</f>
        <v>126</v>
      </c>
    </row>
    <row r="67" spans="1:4" x14ac:dyDescent="0.35">
      <c r="A67" s="1">
        <f>covid19!A67</f>
        <v>43972</v>
      </c>
      <c r="B67">
        <f>covid19!F67</f>
        <v>376</v>
      </c>
      <c r="C67">
        <f>covid19!G67</f>
        <v>376</v>
      </c>
      <c r="D67">
        <f>covid19!H67</f>
        <v>125</v>
      </c>
    </row>
    <row r="68" spans="1:4" x14ac:dyDescent="0.35">
      <c r="A68" s="1">
        <f>covid19!A68</f>
        <v>43973</v>
      </c>
      <c r="B68">
        <f>covid19!F68</f>
        <v>362</v>
      </c>
      <c r="C68">
        <f>covid19!G68</f>
        <v>362</v>
      </c>
      <c r="D68">
        <f>covid19!H68</f>
        <v>123</v>
      </c>
    </row>
    <row r="69" spans="1:4" x14ac:dyDescent="0.35">
      <c r="A69" s="1">
        <f>covid19!A69</f>
        <v>43974</v>
      </c>
      <c r="B69">
        <f>covid19!F69</f>
        <v>262</v>
      </c>
      <c r="C69">
        <f>covid19!G69</f>
        <v>262</v>
      </c>
      <c r="D69">
        <f>covid19!H69</f>
        <v>109</v>
      </c>
    </row>
    <row r="70" spans="1:4" x14ac:dyDescent="0.35">
      <c r="A70" s="1">
        <f>covid19!A70</f>
        <v>43975</v>
      </c>
      <c r="B70">
        <f>covid19!F70</f>
        <v>377</v>
      </c>
      <c r="C70">
        <f>covid19!G70</f>
        <v>377</v>
      </c>
      <c r="D70">
        <f>covid19!H70</f>
        <v>118</v>
      </c>
    </row>
    <row r="71" spans="1:4" x14ac:dyDescent="0.35">
      <c r="A71" s="1">
        <f>covid19!A71</f>
        <v>43976</v>
      </c>
      <c r="B71">
        <f>covid19!F71</f>
        <v>379</v>
      </c>
      <c r="C71">
        <f>covid19!G71</f>
        <v>379</v>
      </c>
      <c r="D71">
        <f>covid19!H71</f>
        <v>115</v>
      </c>
    </row>
    <row r="72" spans="1:4" x14ac:dyDescent="0.35">
      <c r="A72" s="1">
        <f>covid19!A72</f>
        <v>43977</v>
      </c>
      <c r="B72">
        <f>covid19!F72</f>
        <v>393</v>
      </c>
      <c r="C72">
        <f>covid19!G72</f>
        <v>393</v>
      </c>
      <c r="D72">
        <f>covid19!H72</f>
        <v>109</v>
      </c>
    </row>
    <row r="73" spans="1:4" x14ac:dyDescent="0.35">
      <c r="A73" s="1">
        <f>covid19!A73</f>
        <v>43978</v>
      </c>
      <c r="B73">
        <f>covid19!F73</f>
        <v>383</v>
      </c>
      <c r="C73">
        <f>covid19!G73</f>
        <v>383</v>
      </c>
      <c r="D73">
        <f>covid19!H73</f>
        <v>112</v>
      </c>
    </row>
    <row r="74" spans="1:4" x14ac:dyDescent="0.35">
      <c r="A74" s="1">
        <f>covid19!A74</f>
        <v>43979</v>
      </c>
      <c r="B74">
        <f>covid19!F74</f>
        <v>376</v>
      </c>
      <c r="C74">
        <f>covid19!G74</f>
        <v>376</v>
      </c>
      <c r="D74">
        <f>covid19!H74</f>
        <v>117</v>
      </c>
    </row>
    <row r="75" spans="1:4" x14ac:dyDescent="0.35">
      <c r="A75" s="1">
        <f>covid19!A75</f>
        <v>43980</v>
      </c>
      <c r="B75">
        <f>covid19!F75</f>
        <v>368</v>
      </c>
      <c r="C75">
        <f>covid19!G75</f>
        <v>368</v>
      </c>
      <c r="D75">
        <f>covid19!H75</f>
        <v>118</v>
      </c>
    </row>
    <row r="76" spans="1:4" x14ac:dyDescent="0.35">
      <c r="A76" s="1">
        <f>covid19!A76</f>
        <v>43981</v>
      </c>
      <c r="B76">
        <f>covid19!F76</f>
        <v>341</v>
      </c>
      <c r="C76">
        <f>covid19!G76</f>
        <v>341</v>
      </c>
      <c r="D76">
        <f>covid19!H76</f>
        <v>116</v>
      </c>
    </row>
    <row r="77" spans="1:4" x14ac:dyDescent="0.35">
      <c r="A77" s="1">
        <f>covid19!A77</f>
        <v>43983</v>
      </c>
      <c r="B77">
        <f>covid19!F77</f>
        <v>339</v>
      </c>
      <c r="C77">
        <f>covid19!G77</f>
        <v>339</v>
      </c>
      <c r="D77">
        <f>covid19!H77</f>
        <v>125</v>
      </c>
    </row>
    <row r="78" spans="1:4" x14ac:dyDescent="0.35">
      <c r="A78" s="1">
        <f>covid19!A78</f>
        <v>43984</v>
      </c>
      <c r="B78">
        <f>covid19!F78</f>
        <v>327</v>
      </c>
      <c r="C78">
        <f>covid19!G78</f>
        <v>0</v>
      </c>
      <c r="D78">
        <f>covid19!H78</f>
        <v>114</v>
      </c>
    </row>
    <row r="79" spans="1:4" x14ac:dyDescent="0.35">
      <c r="A79" s="1">
        <f>covid19!A79</f>
        <v>43985</v>
      </c>
      <c r="B79">
        <f>covid19!F79</f>
        <v>314</v>
      </c>
      <c r="C79">
        <f>covid19!G79</f>
        <v>0</v>
      </c>
      <c r="D79">
        <f>covid19!H79</f>
        <v>116</v>
      </c>
    </row>
    <row r="80" spans="1:4" x14ac:dyDescent="0.35">
      <c r="A80" s="1">
        <f>covid19!A80</f>
        <v>43986</v>
      </c>
      <c r="B80">
        <f>covid19!F80</f>
        <v>310</v>
      </c>
      <c r="C80">
        <f>covid19!G80</f>
        <v>0</v>
      </c>
      <c r="D80">
        <f>covid19!H80</f>
        <v>105</v>
      </c>
    </row>
    <row r="81" spans="1:4" x14ac:dyDescent="0.35">
      <c r="A81" s="1">
        <f>covid19!A81</f>
        <v>43987</v>
      </c>
      <c r="B81">
        <f>covid19!F81</f>
        <v>299</v>
      </c>
      <c r="C81">
        <f>covid19!G81</f>
        <v>0</v>
      </c>
      <c r="D81">
        <f>covid19!H81</f>
        <v>102</v>
      </c>
    </row>
    <row r="82" spans="1:4" x14ac:dyDescent="0.35">
      <c r="A82" s="1">
        <f>covid19!A82</f>
        <v>43988</v>
      </c>
      <c r="B82">
        <f>covid19!F82</f>
        <v>288</v>
      </c>
      <c r="C82">
        <f>covid19!G82</f>
        <v>0</v>
      </c>
      <c r="D82">
        <f>covid19!H82</f>
        <v>92</v>
      </c>
    </row>
    <row r="83" spans="1:4" x14ac:dyDescent="0.35">
      <c r="A83" s="1">
        <f>covid19!A83</f>
        <v>43989</v>
      </c>
      <c r="B83">
        <f>covid19!F83</f>
        <v>269</v>
      </c>
      <c r="C83">
        <f>covid19!G83</f>
        <v>0</v>
      </c>
      <c r="D83">
        <f>covid19!H83</f>
        <v>86</v>
      </c>
    </row>
    <row r="84" spans="1:4" x14ac:dyDescent="0.35">
      <c r="A84" s="1">
        <f>covid19!A84</f>
        <v>43990</v>
      </c>
      <c r="B84">
        <f>covid19!F84</f>
        <v>265</v>
      </c>
      <c r="C84">
        <f>covid19!G84</f>
        <v>0</v>
      </c>
      <c r="D84">
        <f>covid19!H84</f>
        <v>85</v>
      </c>
    </row>
    <row r="85" spans="1:4" x14ac:dyDescent="0.35">
      <c r="A85" s="1">
        <f>covid19!A85</f>
        <v>43991</v>
      </c>
      <c r="B85">
        <f>covid19!F85</f>
        <v>255</v>
      </c>
      <c r="C85">
        <f>covid19!G85</f>
        <v>0</v>
      </c>
      <c r="D85">
        <f>covid19!H85</f>
        <v>82</v>
      </c>
    </row>
    <row r="86" spans="1:4" x14ac:dyDescent="0.35">
      <c r="A86" s="1">
        <f>covid19!A86</f>
        <v>43992</v>
      </c>
      <c r="B86">
        <f>covid19!F86</f>
        <v>245</v>
      </c>
      <c r="C86">
        <f>covid19!G86</f>
        <v>0</v>
      </c>
      <c r="D86">
        <f>covid19!H86</f>
        <v>73</v>
      </c>
    </row>
    <row r="87" spans="1:4" x14ac:dyDescent="0.35">
      <c r="A87" s="1">
        <f>covid19!A87</f>
        <v>43993</v>
      </c>
      <c r="B87">
        <f>covid19!F87</f>
        <v>242</v>
      </c>
      <c r="C87">
        <f>covid19!G87</f>
        <v>0</v>
      </c>
      <c r="D87">
        <f>covid19!H87</f>
        <v>75</v>
      </c>
    </row>
    <row r="88" spans="1:4" x14ac:dyDescent="0.35">
      <c r="A88" s="1">
        <f>covid19!A88</f>
        <v>43994</v>
      </c>
      <c r="B88">
        <f>covid19!F88</f>
        <v>225</v>
      </c>
      <c r="C88">
        <f>covid19!G88</f>
        <v>0</v>
      </c>
      <c r="D88">
        <f>covid19!H88</f>
        <v>81</v>
      </c>
    </row>
    <row r="89" spans="1:4" x14ac:dyDescent="0.35">
      <c r="A89" s="1">
        <f>covid19!A89</f>
        <v>43995</v>
      </c>
      <c r="B89">
        <f>covid19!F89</f>
        <v>200</v>
      </c>
      <c r="C89">
        <f>covid19!G89</f>
        <v>0</v>
      </c>
      <c r="D89">
        <f>covid19!H89</f>
        <v>76</v>
      </c>
    </row>
    <row r="90" spans="1:4" x14ac:dyDescent="0.35">
      <c r="A90" s="1">
        <f>covid19!A90</f>
        <v>43996</v>
      </c>
      <c r="B90">
        <f>covid19!F90</f>
        <v>203</v>
      </c>
      <c r="C90">
        <f>covid19!G90</f>
        <v>77</v>
      </c>
      <c r="D90">
        <f>covid19!H90</f>
        <v>77</v>
      </c>
    </row>
    <row r="91" spans="1:4" x14ac:dyDescent="0.35">
      <c r="A91" s="1">
        <f>covid19!A91</f>
        <v>43997</v>
      </c>
      <c r="B91">
        <f>covid19!F91</f>
        <v>197</v>
      </c>
      <c r="C91">
        <f>covid19!G91</f>
        <v>0</v>
      </c>
      <c r="D91">
        <f>covid19!H91</f>
        <v>71</v>
      </c>
    </row>
    <row r="92" spans="1:4" x14ac:dyDescent="0.35">
      <c r="A92" s="1">
        <f>covid19!A92</f>
        <v>43998</v>
      </c>
      <c r="B92">
        <f>covid19!F92</f>
        <v>193</v>
      </c>
      <c r="C92">
        <f>covid19!G92</f>
        <v>0</v>
      </c>
      <c r="D92">
        <f>covid19!H92</f>
        <v>71</v>
      </c>
    </row>
    <row r="93" spans="1:4" x14ac:dyDescent="0.35">
      <c r="A93" s="1">
        <f>covid19!A93</f>
        <v>43999</v>
      </c>
      <c r="B93">
        <f>covid19!F93</f>
        <v>188</v>
      </c>
      <c r="C93">
        <f>covid19!G93</f>
        <v>0</v>
      </c>
      <c r="D93">
        <f>covid19!H93</f>
        <v>64</v>
      </c>
    </row>
    <row r="94" spans="1:4" x14ac:dyDescent="0.35">
      <c r="A94" s="1">
        <f>covid19!A94</f>
        <v>44000</v>
      </c>
      <c r="B94">
        <f>covid19!F94</f>
        <v>176</v>
      </c>
      <c r="C94">
        <f>covid19!G94</f>
        <v>0</v>
      </c>
      <c r="D94">
        <f>covid19!H94</f>
        <v>63</v>
      </c>
    </row>
    <row r="95" spans="1:4" x14ac:dyDescent="0.35">
      <c r="A95" s="1">
        <f>covid19!A95</f>
        <v>44001</v>
      </c>
      <c r="B95">
        <f>covid19!F95</f>
        <v>197</v>
      </c>
      <c r="C95">
        <f>covid19!G95</f>
        <v>0</v>
      </c>
      <c r="D95">
        <f>covid19!H95</f>
        <v>60</v>
      </c>
    </row>
    <row r="96" spans="1:4" x14ac:dyDescent="0.35">
      <c r="A96" s="1">
        <f>covid19!A96</f>
        <v>44002</v>
      </c>
      <c r="B96">
        <f>covid19!F96</f>
        <v>182</v>
      </c>
      <c r="C96">
        <f>covid19!G96</f>
        <v>0</v>
      </c>
      <c r="D96">
        <f>covid19!H96</f>
        <v>58</v>
      </c>
    </row>
    <row r="97" spans="1:4" x14ac:dyDescent="0.35">
      <c r="A97" s="1">
        <f>covid19!A97</f>
        <v>44003</v>
      </c>
      <c r="B97">
        <f>covid19!F97</f>
        <v>170</v>
      </c>
      <c r="C97">
        <f>covid19!G97</f>
        <v>0</v>
      </c>
      <c r="D97">
        <f>covid19!H97</f>
        <v>53</v>
      </c>
    </row>
    <row r="98" spans="1:4" x14ac:dyDescent="0.35">
      <c r="A98" s="1">
        <f>covid19!A98</f>
        <v>44004</v>
      </c>
      <c r="B98">
        <f>covid19!F98</f>
        <v>169</v>
      </c>
      <c r="C98">
        <f>covid19!G98</f>
        <v>0</v>
      </c>
      <c r="D98">
        <f>covid19!H98</f>
        <v>51</v>
      </c>
    </row>
    <row r="99" spans="1:4" x14ac:dyDescent="0.35">
      <c r="A99" s="1">
        <f>covid19!A99</f>
        <v>44005</v>
      </c>
      <c r="B99">
        <f>covid19!F99</f>
        <v>163</v>
      </c>
      <c r="C99">
        <f>covid19!G99</f>
        <v>0</v>
      </c>
      <c r="D99">
        <f>covid19!H99</f>
        <v>47</v>
      </c>
    </row>
    <row r="100" spans="1:4" x14ac:dyDescent="0.35">
      <c r="A100" s="1">
        <f>covid19!A100</f>
        <v>44006</v>
      </c>
      <c r="B100">
        <f>covid19!F100</f>
        <v>140</v>
      </c>
      <c r="C100">
        <f>covid19!G100</f>
        <v>0</v>
      </c>
      <c r="D100">
        <f>covid19!H100</f>
        <v>43</v>
      </c>
    </row>
    <row r="101" spans="1:4" x14ac:dyDescent="0.35">
      <c r="A101" s="1">
        <f>covid19!A101</f>
        <v>44007</v>
      </c>
      <c r="B101">
        <f>covid19!F101</f>
        <v>137</v>
      </c>
      <c r="C101">
        <f>covid19!G101</f>
        <v>0</v>
      </c>
      <c r="D101">
        <f>covid19!H101</f>
        <v>42</v>
      </c>
    </row>
    <row r="102" spans="1:4" x14ac:dyDescent="0.35">
      <c r="A102" s="1">
        <f>covid19!A102</f>
        <v>44008</v>
      </c>
      <c r="B102">
        <f>covid19!F102</f>
        <v>141</v>
      </c>
      <c r="C102">
        <f>covid19!G102</f>
        <v>0</v>
      </c>
      <c r="D102">
        <f>covid19!H102</f>
        <v>42</v>
      </c>
    </row>
    <row r="103" spans="1:4" x14ac:dyDescent="0.35">
      <c r="A103" s="1">
        <f>covid19!A103</f>
        <v>44009</v>
      </c>
      <c r="B103">
        <f>covid19!F103</f>
        <v>131</v>
      </c>
      <c r="C103">
        <f>covid19!G103</f>
        <v>0</v>
      </c>
      <c r="D103">
        <f>covid19!H103</f>
        <v>40</v>
      </c>
    </row>
    <row r="104" spans="1:4" x14ac:dyDescent="0.35">
      <c r="A104" s="1">
        <f>covid19!A104</f>
        <v>44010</v>
      </c>
      <c r="B104">
        <f>covid19!F104</f>
        <v>118</v>
      </c>
      <c r="C104">
        <f>covid19!G104</f>
        <v>0</v>
      </c>
      <c r="D104">
        <f>covid19!H104</f>
        <v>36</v>
      </c>
    </row>
    <row r="105" spans="1:4" x14ac:dyDescent="0.35">
      <c r="A105" s="1">
        <f>covid19!A105</f>
        <v>44011</v>
      </c>
      <c r="B105">
        <f>covid19!F105</f>
        <v>119</v>
      </c>
      <c r="C105">
        <f>covid19!G105</f>
        <v>0</v>
      </c>
      <c r="D105">
        <f>covid19!H105</f>
        <v>35</v>
      </c>
    </row>
    <row r="106" spans="1:4" x14ac:dyDescent="0.35">
      <c r="A106" s="1">
        <f>covid19!A106</f>
        <v>44012</v>
      </c>
      <c r="B106">
        <f>covid19!F106</f>
        <v>133</v>
      </c>
      <c r="C106">
        <f>covid19!G106</f>
        <v>0</v>
      </c>
      <c r="D106">
        <f>covid19!H106</f>
        <v>34</v>
      </c>
    </row>
    <row r="107" spans="1:4" x14ac:dyDescent="0.35">
      <c r="A107" s="1">
        <f>covid19!A107</f>
        <v>44013</v>
      </c>
      <c r="B107">
        <f>covid19!F107</f>
        <v>149</v>
      </c>
      <c r="C107">
        <f>covid19!G107</f>
        <v>0</v>
      </c>
      <c r="D107">
        <f>covid19!H107</f>
        <v>37</v>
      </c>
    </row>
    <row r="108" spans="1:4" x14ac:dyDescent="0.35">
      <c r="A108" s="1">
        <f>covid19!A108</f>
        <v>44014</v>
      </c>
      <c r="B108">
        <f>covid19!F108</f>
        <v>145</v>
      </c>
      <c r="C108">
        <f>covid19!G108</f>
        <v>0</v>
      </c>
      <c r="D108">
        <f>covid19!H108</f>
        <v>36</v>
      </c>
    </row>
    <row r="109" spans="1:4" x14ac:dyDescent="0.35">
      <c r="A109" s="1">
        <f>covid19!A109</f>
        <v>44015</v>
      </c>
      <c r="B109">
        <f>covid19!F109</f>
        <v>146</v>
      </c>
      <c r="C109">
        <f>covid19!G109</f>
        <v>0</v>
      </c>
      <c r="D109">
        <f>covid19!H109</f>
        <v>40</v>
      </c>
    </row>
    <row r="110" spans="1:4" x14ac:dyDescent="0.35">
      <c r="A110" s="1">
        <f>covid19!A110</f>
        <v>44016</v>
      </c>
      <c r="B110">
        <f>covid19!F110</f>
        <v>134</v>
      </c>
      <c r="C110">
        <f>covid19!G110</f>
        <v>0</v>
      </c>
      <c r="D110">
        <f>covid19!H110</f>
        <v>40</v>
      </c>
    </row>
    <row r="111" spans="1:4" x14ac:dyDescent="0.35">
      <c r="A111" s="1">
        <f>covid19!A111</f>
        <v>44017</v>
      </c>
      <c r="B111">
        <f>covid19!F111</f>
        <v>141</v>
      </c>
      <c r="C111">
        <f>covid19!G111</f>
        <v>0</v>
      </c>
      <c r="D111">
        <f>covid19!H111</f>
        <v>43</v>
      </c>
    </row>
    <row r="112" spans="1:4" x14ac:dyDescent="0.35">
      <c r="A112" s="1">
        <f>covid19!A112</f>
        <v>44018</v>
      </c>
      <c r="B112">
        <f>covid19!F112</f>
        <v>151</v>
      </c>
      <c r="C112">
        <f>covid19!G112</f>
        <v>0</v>
      </c>
      <c r="D112">
        <f>covid19!H112</f>
        <v>41</v>
      </c>
    </row>
    <row r="113" spans="1:4" x14ac:dyDescent="0.35">
      <c r="A113" s="1">
        <f>covid19!A113</f>
        <v>44019</v>
      </c>
      <c r="B113">
        <f>covid19!F113</f>
        <v>165</v>
      </c>
      <c r="C113">
        <f>covid19!G113</f>
        <v>0</v>
      </c>
      <c r="D113">
        <f>covid19!H113</f>
        <v>44</v>
      </c>
    </row>
    <row r="114" spans="1:4" x14ac:dyDescent="0.35">
      <c r="A114" s="1">
        <f>covid19!A114</f>
        <v>44020</v>
      </c>
      <c r="B114">
        <f>covid19!F114</f>
        <v>165</v>
      </c>
      <c r="C114">
        <f>covid19!G114</f>
        <v>0</v>
      </c>
      <c r="D114">
        <f>covid19!H114</f>
        <v>44</v>
      </c>
    </row>
    <row r="115" spans="1:4" x14ac:dyDescent="0.35">
      <c r="A115" s="1">
        <f>covid19!A115</f>
        <v>44021</v>
      </c>
      <c r="B115">
        <f>covid19!F115</f>
        <v>168</v>
      </c>
      <c r="C115">
        <f>covid19!G115</f>
        <v>0</v>
      </c>
      <c r="D115">
        <f>covid19!H115</f>
        <v>49</v>
      </c>
    </row>
    <row r="116" spans="1:4" x14ac:dyDescent="0.35">
      <c r="A116" s="1">
        <f>covid19!A116</f>
        <v>44022</v>
      </c>
      <c r="B116">
        <f>covid19!F116</f>
        <v>169</v>
      </c>
      <c r="C116">
        <f>covid19!G116</f>
        <v>0</v>
      </c>
      <c r="D116">
        <f>covid19!H116</f>
        <v>54</v>
      </c>
    </row>
    <row r="117" spans="1:4" x14ac:dyDescent="0.35">
      <c r="A117" s="1">
        <f>covid19!A117</f>
        <v>44023</v>
      </c>
      <c r="B117">
        <f>covid19!F117</f>
        <v>178</v>
      </c>
      <c r="C117">
        <f>covid19!G117</f>
        <v>0</v>
      </c>
      <c r="D117">
        <f>covid19!H117</f>
        <v>56</v>
      </c>
    </row>
    <row r="118" spans="1:4" x14ac:dyDescent="0.35">
      <c r="A118" s="1">
        <f>covid19!A118</f>
        <v>44024</v>
      </c>
      <c r="B118">
        <f>covid19!F118</f>
        <v>177</v>
      </c>
      <c r="C118">
        <f>covid19!G118</f>
        <v>0</v>
      </c>
      <c r="D118">
        <f>covid19!H118</f>
        <v>54</v>
      </c>
    </row>
    <row r="119" spans="1:4" x14ac:dyDescent="0.35">
      <c r="A119" s="1">
        <f>covid19!A119</f>
        <v>44025</v>
      </c>
      <c r="B119">
        <f>covid19!F119</f>
        <v>173</v>
      </c>
      <c r="C119">
        <f>covid19!G119</f>
        <v>0</v>
      </c>
      <c r="D119">
        <f>covid19!H119</f>
        <v>63</v>
      </c>
    </row>
    <row r="120" spans="1:4" x14ac:dyDescent="0.35">
      <c r="A120" s="1">
        <f>covid19!A120</f>
        <v>44026</v>
      </c>
      <c r="B120">
        <f>covid19!F120</f>
        <v>186</v>
      </c>
      <c r="C120">
        <f>covid19!G120</f>
        <v>0</v>
      </c>
      <c r="D120">
        <f>covid19!H120</f>
        <v>67</v>
      </c>
    </row>
    <row r="121" spans="1:4" x14ac:dyDescent="0.35">
      <c r="A121" s="1">
        <f>covid19!A121</f>
        <v>44027</v>
      </c>
      <c r="B121">
        <f>covid19!F121</f>
        <v>190</v>
      </c>
      <c r="C121">
        <f>covid19!G121</f>
        <v>0</v>
      </c>
      <c r="D121">
        <f>covid19!H121</f>
        <v>62</v>
      </c>
    </row>
    <row r="122" spans="1:4" x14ac:dyDescent="0.35">
      <c r="A122" s="1">
        <f>covid19!A122</f>
        <v>44028</v>
      </c>
      <c r="B122">
        <f>covid19!F122</f>
        <v>195</v>
      </c>
      <c r="C122">
        <f>covid19!G122</f>
        <v>0</v>
      </c>
      <c r="D122">
        <f>covid19!H122</f>
        <v>65</v>
      </c>
    </row>
    <row r="123" spans="1:4" x14ac:dyDescent="0.35">
      <c r="A123" s="1">
        <f>covid19!A123</f>
        <v>44029</v>
      </c>
      <c r="B123">
        <f>covid19!F123</f>
        <v>210</v>
      </c>
      <c r="C123">
        <f>covid19!G123</f>
        <v>0</v>
      </c>
      <c r="D123">
        <f>covid19!H123</f>
        <v>70</v>
      </c>
    </row>
    <row r="124" spans="1:4" x14ac:dyDescent="0.35">
      <c r="A124" s="1">
        <f>covid19!A124</f>
        <v>44030</v>
      </c>
      <c r="B124">
        <f>covid19!F124</f>
        <v>210</v>
      </c>
      <c r="C124">
        <f>covid19!G124</f>
        <v>0</v>
      </c>
      <c r="D124">
        <f>covid19!H124</f>
        <v>70</v>
      </c>
    </row>
    <row r="125" spans="1:4" x14ac:dyDescent="0.35">
      <c r="A125" s="1">
        <f>covid19!A125</f>
        <v>44031</v>
      </c>
      <c r="B125">
        <f>covid19!F125</f>
        <v>214</v>
      </c>
      <c r="C125">
        <f>covid19!G125</f>
        <v>0</v>
      </c>
      <c r="D125">
        <f>covid19!H125</f>
        <v>75</v>
      </c>
    </row>
    <row r="126" spans="1:4" x14ac:dyDescent="0.35">
      <c r="A126" s="1">
        <f>covid19!A126</f>
        <v>44032</v>
      </c>
      <c r="B126">
        <f>covid19!F126</f>
        <v>221</v>
      </c>
      <c r="C126">
        <f>covid19!G126</f>
        <v>0</v>
      </c>
      <c r="D126">
        <f>covid19!H126</f>
        <v>76</v>
      </c>
    </row>
    <row r="127" spans="1:4" x14ac:dyDescent="0.35">
      <c r="A127" s="1">
        <f>covid19!A127</f>
        <v>44033</v>
      </c>
      <c r="B127">
        <f>covid19!F127</f>
        <v>223</v>
      </c>
      <c r="C127">
        <f>covid19!G127</f>
        <v>0</v>
      </c>
      <c r="D127">
        <f>covid19!H127</f>
        <v>74</v>
      </c>
    </row>
    <row r="128" spans="1:4" x14ac:dyDescent="0.35">
      <c r="A128" s="1">
        <f>covid19!A128</f>
        <v>44034</v>
      </c>
      <c r="B128">
        <f>covid19!F128</f>
        <v>224</v>
      </c>
      <c r="C128">
        <f>covid19!G128</f>
        <v>0</v>
      </c>
      <c r="D128">
        <f>covid19!H128</f>
        <v>71</v>
      </c>
    </row>
    <row r="129" spans="1:4" x14ac:dyDescent="0.35">
      <c r="A129" s="1">
        <f>covid19!A129</f>
        <v>44035</v>
      </c>
      <c r="B129">
        <f>covid19!F129</f>
        <v>232</v>
      </c>
      <c r="C129">
        <f>covid19!G129</f>
        <v>0</v>
      </c>
      <c r="D129">
        <f>covid19!H129</f>
        <v>73</v>
      </c>
    </row>
    <row r="130" spans="1:4" x14ac:dyDescent="0.35">
      <c r="A130" s="1">
        <f>covid19!A130</f>
        <v>44036</v>
      </c>
      <c r="B130">
        <f>covid19!F130</f>
        <v>230</v>
      </c>
      <c r="C130">
        <f>covid19!G130</f>
        <v>0</v>
      </c>
      <c r="D130">
        <f>covid19!H130</f>
        <v>72</v>
      </c>
    </row>
    <row r="131" spans="1:4" x14ac:dyDescent="0.35">
      <c r="A131" s="1">
        <f>covid19!A131</f>
        <v>44037</v>
      </c>
      <c r="B131">
        <f>covid19!F131</f>
        <v>220</v>
      </c>
      <c r="C131">
        <f>covid19!G131</f>
        <v>0</v>
      </c>
      <c r="D131">
        <f>covid19!H131</f>
        <v>72</v>
      </c>
    </row>
    <row r="132" spans="1:4" x14ac:dyDescent="0.35">
      <c r="A132" s="1">
        <f>covid19!A132</f>
        <v>44038</v>
      </c>
      <c r="B132">
        <f>covid19!F132</f>
        <v>226</v>
      </c>
      <c r="C132">
        <f>covid19!G132</f>
        <v>0</v>
      </c>
      <c r="D132">
        <f>covid19!H132</f>
        <v>77</v>
      </c>
    </row>
    <row r="133" spans="1:4" x14ac:dyDescent="0.35">
      <c r="A133" s="1">
        <f>covid19!A133</f>
        <v>44039</v>
      </c>
      <c r="B133">
        <f>covid19!F133</f>
        <v>241</v>
      </c>
      <c r="C133">
        <f>covid19!G133</f>
        <v>0</v>
      </c>
      <c r="D133">
        <f>covid19!H133</f>
        <v>78</v>
      </c>
    </row>
    <row r="134" spans="1:4" x14ac:dyDescent="0.35">
      <c r="A134" s="1">
        <f>covid19!A134</f>
        <v>44040</v>
      </c>
      <c r="B134">
        <f>covid19!F134</f>
        <v>253</v>
      </c>
      <c r="C134">
        <f>covid19!G134</f>
        <v>0</v>
      </c>
      <c r="D134">
        <f>covid19!H134</f>
        <v>75</v>
      </c>
    </row>
    <row r="135" spans="1:4" x14ac:dyDescent="0.35">
      <c r="A135" s="1">
        <f>covid19!A135</f>
        <v>44041</v>
      </c>
      <c r="B135">
        <f>covid19!F135</f>
        <v>246</v>
      </c>
      <c r="C135">
        <f>covid19!G135</f>
        <v>0</v>
      </c>
      <c r="D135">
        <f>covid19!H135</f>
        <v>76</v>
      </c>
    </row>
    <row r="136" spans="1:4" x14ac:dyDescent="0.35">
      <c r="A136" s="1">
        <f>covid19!A136</f>
        <v>44042</v>
      </c>
      <c r="B136">
        <f>covid19!F136</f>
        <v>237</v>
      </c>
      <c r="C136">
        <f>covid19!G136</f>
        <v>0</v>
      </c>
      <c r="D136">
        <f>covid19!H136</f>
        <v>76</v>
      </c>
    </row>
    <row r="137" spans="1:4" x14ac:dyDescent="0.35">
      <c r="A137" s="1">
        <f>covid19!A137</f>
        <v>44043</v>
      </c>
      <c r="B137">
        <f>covid19!F137</f>
        <v>225</v>
      </c>
      <c r="C137">
        <f>covid19!G137</f>
        <v>0</v>
      </c>
      <c r="D137">
        <f>covid19!H137</f>
        <v>71</v>
      </c>
    </row>
    <row r="138" spans="1:4" x14ac:dyDescent="0.35">
      <c r="A138" s="1">
        <f>covid19!A138</f>
        <v>44044</v>
      </c>
      <c r="B138">
        <f>covid19!F138</f>
        <v>242</v>
      </c>
      <c r="C138">
        <f>covid19!G138</f>
        <v>0</v>
      </c>
      <c r="D138">
        <f>covid19!H138</f>
        <v>77</v>
      </c>
    </row>
    <row r="139" spans="1:4" x14ac:dyDescent="0.35">
      <c r="A139" s="1">
        <f>covid19!A139</f>
        <v>44045</v>
      </c>
      <c r="B139">
        <f>covid19!F139</f>
        <v>231</v>
      </c>
      <c r="C139">
        <f>covid19!G139</f>
        <v>0</v>
      </c>
      <c r="D139">
        <f>covid19!H139</f>
        <v>75</v>
      </c>
    </row>
    <row r="140" spans="1:4" x14ac:dyDescent="0.35">
      <c r="A140" s="1">
        <f>covid19!A140</f>
        <v>44046</v>
      </c>
      <c r="B140">
        <f>covid19!F140</f>
        <v>241</v>
      </c>
      <c r="C140">
        <f>covid19!G140</f>
        <v>0</v>
      </c>
      <c r="D140">
        <f>covid19!H140</f>
        <v>78</v>
      </c>
    </row>
    <row r="141" spans="1:4" x14ac:dyDescent="0.35">
      <c r="A141" s="1">
        <f>covid19!A141</f>
        <v>44047</v>
      </c>
      <c r="B141">
        <f>covid19!F141</f>
        <v>243</v>
      </c>
      <c r="C141">
        <f>covid19!G141</f>
        <v>0</v>
      </c>
      <c r="D141">
        <f>covid19!H141</f>
        <v>75</v>
      </c>
    </row>
    <row r="142" spans="1:4" x14ac:dyDescent="0.35">
      <c r="A142" s="1">
        <f>covid19!A142</f>
        <v>44048</v>
      </c>
      <c r="B142">
        <f>covid19!F142</f>
        <v>248</v>
      </c>
      <c r="C142">
        <f>covid19!G142</f>
        <v>0</v>
      </c>
      <c r="D142">
        <f>covid19!H142</f>
        <v>77</v>
      </c>
    </row>
    <row r="143" spans="1:4" x14ac:dyDescent="0.35">
      <c r="A143" s="1">
        <f>covid19!A143</f>
        <v>44049</v>
      </c>
      <c r="B143">
        <f>covid19!F143</f>
        <v>237</v>
      </c>
      <c r="C143">
        <f>covid19!G143</f>
        <v>0</v>
      </c>
      <c r="D143">
        <f>covid19!H143</f>
        <v>68</v>
      </c>
    </row>
    <row r="144" spans="1:4" x14ac:dyDescent="0.35">
      <c r="A144" s="1">
        <f>covid19!A144</f>
        <v>44050</v>
      </c>
      <c r="B144">
        <f>covid19!F144</f>
        <v>223</v>
      </c>
      <c r="C144">
        <f>covid19!G144</f>
        <v>0</v>
      </c>
      <c r="D144">
        <f>covid19!H144</f>
        <v>65</v>
      </c>
    </row>
    <row r="145" spans="1:4" x14ac:dyDescent="0.35">
      <c r="A145" s="1">
        <f>covid19!A145</f>
        <v>44051</v>
      </c>
      <c r="B145">
        <f>covid19!F145</f>
        <v>229</v>
      </c>
      <c r="C145">
        <f>covid19!G145</f>
        <v>0</v>
      </c>
      <c r="D145">
        <f>covid19!H145</f>
        <v>58</v>
      </c>
    </row>
    <row r="146" spans="1:4" x14ac:dyDescent="0.35">
      <c r="A146" s="1">
        <f>covid19!A146</f>
        <v>44052</v>
      </c>
      <c r="B146">
        <f>covid19!F146</f>
        <v>221</v>
      </c>
      <c r="C146">
        <f>covid19!G146</f>
        <v>0</v>
      </c>
      <c r="D146">
        <f>covid19!H146</f>
        <v>57</v>
      </c>
    </row>
    <row r="147" spans="1:4" x14ac:dyDescent="0.35">
      <c r="A147" s="1">
        <f>covid19!A147</f>
        <v>44053</v>
      </c>
      <c r="B147">
        <f>covid19!F147</f>
        <v>224</v>
      </c>
      <c r="C147">
        <f>covid19!G147</f>
        <v>0</v>
      </c>
      <c r="D147">
        <f>covid19!H147</f>
        <v>57</v>
      </c>
    </row>
    <row r="148" spans="1:4" x14ac:dyDescent="0.35">
      <c r="A148" s="1">
        <f>covid19!A148</f>
        <v>44054</v>
      </c>
      <c r="B148">
        <f>covid19!F148</f>
        <v>244</v>
      </c>
      <c r="C148">
        <f>covid19!G148</f>
        <v>0</v>
      </c>
      <c r="D148">
        <f>covid19!H148</f>
        <v>64</v>
      </c>
    </row>
    <row r="149" spans="1:4" x14ac:dyDescent="0.35">
      <c r="A149" s="1">
        <f>covid19!A149</f>
        <v>44055</v>
      </c>
      <c r="B149">
        <f>covid19!F149</f>
        <v>243</v>
      </c>
      <c r="C149">
        <f>covid19!G149</f>
        <v>0</v>
      </c>
      <c r="D149">
        <f>covid19!H149</f>
        <v>72</v>
      </c>
    </row>
    <row r="150" spans="1:4" x14ac:dyDescent="0.35">
      <c r="A150" s="1">
        <f>covid19!A150</f>
        <v>44056</v>
      </c>
      <c r="B150">
        <f>covid19!F150</f>
        <v>261</v>
      </c>
      <c r="C150">
        <f>covid19!G150</f>
        <v>0</v>
      </c>
      <c r="D150">
        <f>covid19!H150</f>
        <v>88</v>
      </c>
    </row>
    <row r="151" spans="1:4" x14ac:dyDescent="0.35">
      <c r="A151" s="1">
        <f>covid19!A151</f>
        <v>44057</v>
      </c>
      <c r="B151">
        <f>covid19!F151</f>
        <v>258</v>
      </c>
      <c r="C151">
        <f>covid19!G151</f>
        <v>0</v>
      </c>
      <c r="D151">
        <f>covid19!H151</f>
        <v>75</v>
      </c>
    </row>
    <row r="152" spans="1:4" x14ac:dyDescent="0.35">
      <c r="A152" s="1">
        <f>covid19!A152</f>
        <v>44058</v>
      </c>
      <c r="B152">
        <f>covid19!F152</f>
        <v>261</v>
      </c>
      <c r="C152">
        <f>covid19!G152</f>
        <v>0</v>
      </c>
      <c r="D152">
        <f>covid19!H152</f>
        <v>82</v>
      </c>
    </row>
    <row r="153" spans="1:4" x14ac:dyDescent="0.35">
      <c r="A153" s="1">
        <f>covid19!A153</f>
        <v>44059</v>
      </c>
      <c r="B153">
        <f>covid19!F153</f>
        <v>271</v>
      </c>
      <c r="C153">
        <f>covid19!G153</f>
        <v>0</v>
      </c>
      <c r="D153">
        <f>covid19!H153</f>
        <v>80</v>
      </c>
    </row>
    <row r="154" spans="1:4" x14ac:dyDescent="0.35">
      <c r="A154" s="1">
        <f>covid19!A154</f>
        <v>44060</v>
      </c>
      <c r="B154">
        <f>covid19!F154</f>
        <v>283</v>
      </c>
      <c r="C154">
        <f>covid19!G154</f>
        <v>0</v>
      </c>
      <c r="D154">
        <f>covid19!H154</f>
        <v>85</v>
      </c>
    </row>
    <row r="155" spans="1:4" x14ac:dyDescent="0.35">
      <c r="A155" s="1">
        <f>covid19!A155</f>
        <v>44061</v>
      </c>
      <c r="B155">
        <f>covid19!F155</f>
        <v>287</v>
      </c>
      <c r="C155">
        <f>covid19!G155</f>
        <v>0</v>
      </c>
      <c r="D155">
        <f>covid19!H155</f>
        <v>86</v>
      </c>
    </row>
    <row r="156" spans="1:4" x14ac:dyDescent="0.35">
      <c r="A156" s="1">
        <f>covid19!A156</f>
        <v>44062</v>
      </c>
      <c r="B156">
        <f>covid19!F156</f>
        <v>299</v>
      </c>
      <c r="C156">
        <f>covid19!G156</f>
        <v>0</v>
      </c>
      <c r="D156">
        <f>covid19!H156</f>
        <v>90</v>
      </c>
    </row>
    <row r="157" spans="1:4" x14ac:dyDescent="0.35">
      <c r="A157" s="1">
        <f>covid19!A157</f>
        <v>44063</v>
      </c>
      <c r="B157">
        <f>covid19!F157</f>
        <v>300</v>
      </c>
      <c r="C157">
        <f>covid19!G157</f>
        <v>0</v>
      </c>
      <c r="D157">
        <f>covid19!H157</f>
        <v>89</v>
      </c>
    </row>
    <row r="158" spans="1:4" x14ac:dyDescent="0.35">
      <c r="A158" s="1">
        <f>covid19!A158</f>
        <v>44064</v>
      </c>
      <c r="B158">
        <f>covid19!F158</f>
        <v>293</v>
      </c>
      <c r="C158">
        <f>covid19!G158</f>
        <v>0</v>
      </c>
      <c r="D158">
        <f>covid19!H158</f>
        <v>81</v>
      </c>
    </row>
    <row r="159" spans="1:4" x14ac:dyDescent="0.35">
      <c r="A159" s="1">
        <f>covid19!A159</f>
        <v>44065</v>
      </c>
      <c r="B159">
        <f>covid19!F159</f>
        <v>268</v>
      </c>
      <c r="C159">
        <f>covid19!G159</f>
        <v>0</v>
      </c>
      <c r="D159">
        <f>covid19!H159</f>
        <v>79</v>
      </c>
    </row>
    <row r="160" spans="1:4" x14ac:dyDescent="0.35">
      <c r="A160" s="1">
        <f>covid19!A160</f>
        <v>44066</v>
      </c>
      <c r="B160">
        <f>covid19!F160</f>
        <v>260</v>
      </c>
      <c r="C160">
        <f>covid19!G160</f>
        <v>0</v>
      </c>
      <c r="D160">
        <f>covid19!H160</f>
        <v>82</v>
      </c>
    </row>
    <row r="161" spans="1:4" x14ac:dyDescent="0.35">
      <c r="A161" s="1">
        <f>covid19!A161</f>
        <v>44067</v>
      </c>
      <c r="B161">
        <f>covid19!F161</f>
        <v>275</v>
      </c>
      <c r="C161">
        <f>covid19!G161</f>
        <v>0</v>
      </c>
      <c r="D161">
        <f>covid19!H161</f>
        <v>86</v>
      </c>
    </row>
    <row r="162" spans="1:4" x14ac:dyDescent="0.35">
      <c r="A162" s="1">
        <f>covid19!A162</f>
        <v>44068</v>
      </c>
      <c r="B162">
        <f>covid19!F162</f>
        <v>295</v>
      </c>
      <c r="C162">
        <f>covid19!G162</f>
        <v>0</v>
      </c>
      <c r="D162">
        <f>covid19!H162</f>
        <v>82</v>
      </c>
    </row>
    <row r="163" spans="1:4" x14ac:dyDescent="0.35">
      <c r="A163" s="1">
        <f>covid19!A163</f>
        <v>44069</v>
      </c>
      <c r="B163">
        <f>covid19!F163</f>
        <v>313</v>
      </c>
      <c r="C163">
        <f>covid19!G163</f>
        <v>0</v>
      </c>
      <c r="D163">
        <f>covid19!H163</f>
        <v>102</v>
      </c>
    </row>
    <row r="164" spans="1:4" x14ac:dyDescent="0.35">
      <c r="A164" s="1">
        <f>covid19!A164</f>
        <v>44070</v>
      </c>
      <c r="B164">
        <f>covid19!F164</f>
        <v>305</v>
      </c>
      <c r="C164">
        <f>covid19!G164</f>
        <v>0</v>
      </c>
      <c r="D164">
        <f>covid19!H164</f>
        <v>99</v>
      </c>
    </row>
    <row r="165" spans="1:4" x14ac:dyDescent="0.35">
      <c r="A165" s="1">
        <f>covid19!A165</f>
        <v>44071</v>
      </c>
      <c r="B165">
        <f>covid19!F165</f>
        <v>299</v>
      </c>
      <c r="C165">
        <f>covid19!G165</f>
        <v>0</v>
      </c>
      <c r="D165">
        <f>covid19!H165</f>
        <v>91</v>
      </c>
    </row>
    <row r="166" spans="1:4" x14ac:dyDescent="0.35">
      <c r="A166" s="1">
        <f>covid19!A166</f>
        <v>44072</v>
      </c>
      <c r="B166">
        <f>covid19!F166</f>
        <v>315</v>
      </c>
      <c r="C166">
        <f>covid19!G166</f>
        <v>0</v>
      </c>
      <c r="D166">
        <f>covid19!H166</f>
        <v>91</v>
      </c>
    </row>
    <row r="167" spans="1:4" x14ac:dyDescent="0.35">
      <c r="A167" s="1">
        <f>covid19!A167</f>
        <v>44073</v>
      </c>
      <c r="B167">
        <f>covid19!F167</f>
        <v>315</v>
      </c>
      <c r="C167">
        <f>covid19!G167</f>
        <v>0</v>
      </c>
      <c r="D167">
        <f>covid19!H167</f>
        <v>91</v>
      </c>
    </row>
    <row r="168" spans="1:4" x14ac:dyDescent="0.35">
      <c r="A168" s="1">
        <f>covid19!A168</f>
        <v>44074</v>
      </c>
      <c r="B168">
        <f>covid19!F168</f>
        <v>300</v>
      </c>
      <c r="C168">
        <f>covid19!G168</f>
        <v>0</v>
      </c>
      <c r="D168">
        <f>covid19!H168</f>
        <v>85</v>
      </c>
    </row>
    <row r="169" spans="1:4" x14ac:dyDescent="0.35">
      <c r="A169" s="1">
        <f>covid19!A169</f>
        <v>44075</v>
      </c>
      <c r="B169">
        <f>covid19!F169</f>
        <v>311</v>
      </c>
      <c r="C169">
        <f>covid19!G169</f>
        <v>0</v>
      </c>
      <c r="D169">
        <f>covid19!H169</f>
        <v>88</v>
      </c>
    </row>
    <row r="170" spans="1:4" x14ac:dyDescent="0.35">
      <c r="A170" s="1">
        <f>covid19!A170</f>
        <v>44076</v>
      </c>
      <c r="B170">
        <f>covid19!F170</f>
        <v>310</v>
      </c>
      <c r="C170">
        <f>covid19!G170</f>
        <v>0</v>
      </c>
      <c r="D170">
        <f>covid19!H170</f>
        <v>87</v>
      </c>
    </row>
    <row r="171" spans="1:4" x14ac:dyDescent="0.35">
      <c r="A171" s="1">
        <f>covid19!A171</f>
        <v>44077</v>
      </c>
      <c r="B171">
        <f>covid19!F171</f>
        <v>323</v>
      </c>
      <c r="C171">
        <f>covid19!G171</f>
        <v>0</v>
      </c>
      <c r="D171">
        <f>covid19!H171</f>
        <v>88</v>
      </c>
    </row>
    <row r="172" spans="1:4" x14ac:dyDescent="0.35">
      <c r="A172" s="1">
        <f>covid19!A172</f>
        <v>44078</v>
      </c>
      <c r="B172">
        <f>covid19!F172</f>
        <v>317</v>
      </c>
      <c r="C172">
        <f>covid19!G172</f>
        <v>0</v>
      </c>
      <c r="D172">
        <f>covid19!H172</f>
        <v>87</v>
      </c>
    </row>
    <row r="173" spans="1:4" x14ac:dyDescent="0.35">
      <c r="A173" s="1">
        <f>covid19!A173</f>
        <v>44079</v>
      </c>
      <c r="B173">
        <f>covid19!F173</f>
        <v>315</v>
      </c>
      <c r="C173">
        <f>covid19!G173</f>
        <v>0</v>
      </c>
      <c r="D173">
        <f>covid19!H173</f>
        <v>94</v>
      </c>
    </row>
    <row r="174" spans="1:4" x14ac:dyDescent="0.35">
      <c r="A174" s="1">
        <f>covid19!A174</f>
        <v>44080</v>
      </c>
      <c r="B174">
        <f>covid19!F174</f>
        <v>309</v>
      </c>
      <c r="C174">
        <f>covid19!G174</f>
        <v>0</v>
      </c>
      <c r="D174">
        <f>covid19!H174</f>
        <v>91</v>
      </c>
    </row>
    <row r="175" spans="1:4" x14ac:dyDescent="0.35">
      <c r="A175" s="1">
        <f>covid19!A175</f>
        <v>44081</v>
      </c>
      <c r="B175">
        <f>covid19!F175</f>
        <v>311</v>
      </c>
      <c r="C175">
        <f>covid19!G175</f>
        <v>0</v>
      </c>
      <c r="D175">
        <f>covid19!H175</f>
        <v>99</v>
      </c>
    </row>
    <row r="176" spans="1:4" x14ac:dyDescent="0.35">
      <c r="A176" s="1">
        <f>covid19!A176</f>
        <v>44082</v>
      </c>
      <c r="B176">
        <f>covid19!F176</f>
        <v>326</v>
      </c>
      <c r="C176">
        <f>covid19!G176</f>
        <v>0</v>
      </c>
      <c r="D176">
        <f>covid19!H176</f>
        <v>92</v>
      </c>
    </row>
    <row r="177" spans="1:4" x14ac:dyDescent="0.35">
      <c r="A177" s="1">
        <f>covid19!A177</f>
        <v>44083</v>
      </c>
      <c r="B177">
        <f>covid19!F177</f>
        <v>322</v>
      </c>
      <c r="C177">
        <f>covid19!G177</f>
        <v>0</v>
      </c>
      <c r="D177">
        <f>covid19!H177</f>
        <v>83</v>
      </c>
    </row>
    <row r="178" spans="1:4" x14ac:dyDescent="0.35">
      <c r="A178" s="1">
        <f>covid19!A178</f>
        <v>44084</v>
      </c>
      <c r="B178">
        <f>covid19!F178</f>
        <v>302</v>
      </c>
      <c r="C178">
        <f>covid19!G178</f>
        <v>0</v>
      </c>
      <c r="D178">
        <f>covid19!H178</f>
        <v>85</v>
      </c>
    </row>
    <row r="179" spans="1:4" x14ac:dyDescent="0.35">
      <c r="A179" s="1">
        <f>covid19!A179</f>
        <v>44085</v>
      </c>
      <c r="B179">
        <f>covid19!F179</f>
        <v>281</v>
      </c>
      <c r="C179">
        <f>covid19!G179</f>
        <v>0</v>
      </c>
      <c r="D179">
        <f>covid19!H179</f>
        <v>83</v>
      </c>
    </row>
    <row r="180" spans="1:4" x14ac:dyDescent="0.35">
      <c r="A180" s="1">
        <f>covid19!A180</f>
        <v>44086</v>
      </c>
      <c r="B180">
        <f>covid19!F180</f>
        <v>290</v>
      </c>
      <c r="C180">
        <f>covid19!G180</f>
        <v>0</v>
      </c>
      <c r="D180">
        <f>covid19!H180</f>
        <v>90</v>
      </c>
    </row>
    <row r="181" spans="1:4" x14ac:dyDescent="0.35">
      <c r="A181" s="1">
        <f>covid19!A181</f>
        <v>44087</v>
      </c>
      <c r="B181">
        <f>covid19!F181</f>
        <v>274</v>
      </c>
      <c r="C181">
        <f>covid19!G181</f>
        <v>0</v>
      </c>
      <c r="D181">
        <f>covid19!H181</f>
        <v>79</v>
      </c>
    </row>
    <row r="182" spans="1:4" x14ac:dyDescent="0.35">
      <c r="A182" s="1">
        <f>covid19!A182</f>
        <v>44088</v>
      </c>
      <c r="B182">
        <f>covid19!F182</f>
        <v>272</v>
      </c>
      <c r="C182">
        <f>covid19!G182</f>
        <v>0</v>
      </c>
      <c r="D182">
        <f>covid19!H182</f>
        <v>75</v>
      </c>
    </row>
    <row r="183" spans="1:4" x14ac:dyDescent="0.35">
      <c r="A183" s="1">
        <f>covid19!A183</f>
        <v>44089</v>
      </c>
      <c r="B183">
        <f>covid19!F183</f>
        <v>284</v>
      </c>
      <c r="C183">
        <f>covid19!G183</f>
        <v>0</v>
      </c>
      <c r="D183">
        <f>covid19!H183</f>
        <v>74</v>
      </c>
    </row>
    <row r="184" spans="1:4" x14ac:dyDescent="0.35">
      <c r="A184" s="1">
        <f>covid19!A184</f>
        <v>44090</v>
      </c>
      <c r="B184">
        <f>covid19!F184</f>
        <v>291</v>
      </c>
      <c r="C184">
        <f>covid19!G184</f>
        <v>0</v>
      </c>
      <c r="D184">
        <f>covid19!H184</f>
        <v>79</v>
      </c>
    </row>
    <row r="185" spans="1:4" x14ac:dyDescent="0.35">
      <c r="A185" s="1">
        <f>covid19!A185</f>
        <v>44091</v>
      </c>
      <c r="B185">
        <f>covid19!F185</f>
        <v>271</v>
      </c>
      <c r="C185">
        <f>covid19!G185</f>
        <v>0</v>
      </c>
      <c r="D185">
        <f>covid19!H185</f>
        <v>85</v>
      </c>
    </row>
    <row r="186" spans="1:4" x14ac:dyDescent="0.35">
      <c r="A186" s="1">
        <f>covid19!A186</f>
        <v>44092</v>
      </c>
      <c r="B186">
        <f>covid19!F186</f>
        <v>281</v>
      </c>
      <c r="C186">
        <f>covid19!G186</f>
        <v>0</v>
      </c>
      <c r="D186">
        <f>covid19!H186</f>
        <v>91</v>
      </c>
    </row>
    <row r="187" spans="1:4" x14ac:dyDescent="0.35">
      <c r="A187" s="1">
        <f>covid19!A187</f>
        <v>44093</v>
      </c>
      <c r="B187">
        <f>covid19!F187</f>
        <v>282</v>
      </c>
      <c r="C187">
        <f>covid19!G187</f>
        <v>0</v>
      </c>
      <c r="D187">
        <f>covid19!H187</f>
        <v>81</v>
      </c>
    </row>
    <row r="188" spans="1:4" x14ac:dyDescent="0.35">
      <c r="A188" s="1">
        <f>covid19!A188</f>
        <v>44094</v>
      </c>
      <c r="B188">
        <f>covid19!F188</f>
        <v>269</v>
      </c>
      <c r="C188">
        <f>covid19!G188</f>
        <v>0</v>
      </c>
      <c r="D188">
        <f>covid19!H188</f>
        <v>73</v>
      </c>
    </row>
    <row r="189" spans="1:4" x14ac:dyDescent="0.35">
      <c r="A189" s="1">
        <f>covid19!A189</f>
        <v>44095</v>
      </c>
      <c r="B189">
        <f>covid19!F189</f>
        <v>271</v>
      </c>
      <c r="C189">
        <f>covid19!G189</f>
        <v>0</v>
      </c>
      <c r="D189">
        <f>covid19!H189</f>
        <v>74</v>
      </c>
    </row>
    <row r="190" spans="1:4" x14ac:dyDescent="0.35">
      <c r="A190" s="1">
        <f>covid19!A190</f>
        <v>44096</v>
      </c>
      <c r="B190">
        <f>covid19!F190</f>
        <v>285</v>
      </c>
      <c r="C190">
        <f>covid19!G190</f>
        <v>0</v>
      </c>
      <c r="D190">
        <f>covid19!H190</f>
        <v>72</v>
      </c>
    </row>
    <row r="191" spans="1:4" x14ac:dyDescent="0.35">
      <c r="A191" s="1">
        <f>covid19!A191</f>
        <v>44097</v>
      </c>
      <c r="B191">
        <f>covid19!F191</f>
        <v>301</v>
      </c>
      <c r="C191">
        <f>covid19!G191</f>
        <v>0</v>
      </c>
      <c r="D191">
        <f>covid19!H191</f>
        <v>77</v>
      </c>
    </row>
    <row r="192" spans="1:4" x14ac:dyDescent="0.35">
      <c r="A192" s="1">
        <f>covid19!A192</f>
        <v>44098</v>
      </c>
      <c r="B192">
        <f>covid19!F192</f>
        <v>305</v>
      </c>
      <c r="C192">
        <f>covid19!G192</f>
        <v>0</v>
      </c>
      <c r="D192">
        <f>covid19!H192</f>
        <v>79</v>
      </c>
    </row>
    <row r="193" spans="1:4" x14ac:dyDescent="0.35">
      <c r="A193" s="1">
        <f>covid19!A193</f>
        <v>44099</v>
      </c>
      <c r="B193">
        <f>covid19!F193</f>
        <v>330</v>
      </c>
      <c r="C193">
        <f>covid19!G193</f>
        <v>0</v>
      </c>
      <c r="D193">
        <f>covid19!H193</f>
        <v>87</v>
      </c>
    </row>
    <row r="194" spans="1:4" x14ac:dyDescent="0.35">
      <c r="A194" s="1">
        <f>covid19!A194</f>
        <v>44100</v>
      </c>
      <c r="B194">
        <f>covid19!F194</f>
        <v>334</v>
      </c>
      <c r="C194">
        <f>covid19!G194</f>
        <v>0</v>
      </c>
      <c r="D194">
        <f>covid19!H194</f>
        <v>84</v>
      </c>
    </row>
    <row r="195" spans="1:4" x14ac:dyDescent="0.35">
      <c r="A195" s="1">
        <f>covid19!A195</f>
        <v>44101</v>
      </c>
      <c r="B195">
        <f>covid19!F195</f>
        <v>343</v>
      </c>
      <c r="C195">
        <f>covid19!G195</f>
        <v>0</v>
      </c>
      <c r="D195">
        <f>covid19!H195</f>
        <v>89</v>
      </c>
    </row>
    <row r="196" spans="1:4" x14ac:dyDescent="0.35">
      <c r="A196" s="1">
        <f>covid19!A196</f>
        <v>44102</v>
      </c>
      <c r="B196">
        <f>covid19!F196</f>
        <v>353</v>
      </c>
      <c r="C196">
        <f>covid19!G196</f>
        <v>0</v>
      </c>
      <c r="D196">
        <f>covid19!H196</f>
        <v>96</v>
      </c>
    </row>
    <row r="197" spans="1:4" x14ac:dyDescent="0.35">
      <c r="A197" s="1">
        <f>covid19!A197</f>
        <v>44103</v>
      </c>
      <c r="B197">
        <f>covid19!F197</f>
        <v>376</v>
      </c>
      <c r="C197">
        <f>covid19!G197</f>
        <v>0</v>
      </c>
      <c r="D197">
        <f>covid19!H197</f>
        <v>97</v>
      </c>
    </row>
    <row r="198" spans="1:4" x14ac:dyDescent="0.35">
      <c r="A198" s="1">
        <f>covid19!A198</f>
        <v>44104</v>
      </c>
      <c r="B198">
        <f>covid19!F198</f>
        <v>390</v>
      </c>
      <c r="C198">
        <f>covid19!G198</f>
        <v>0</v>
      </c>
      <c r="D198">
        <f>covid19!H198</f>
        <v>100</v>
      </c>
    </row>
    <row r="199" spans="1:4" x14ac:dyDescent="0.35">
      <c r="A199" s="1">
        <f>covid19!A199</f>
        <v>44105</v>
      </c>
      <c r="B199">
        <f>covid19!F199</f>
        <v>407</v>
      </c>
      <c r="C199">
        <f>covid19!G199</f>
        <v>0</v>
      </c>
      <c r="D199">
        <f>covid19!H199</f>
        <v>104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7CD08-4F15-43AF-B357-5E03469C0ACB}">
  <dimension ref="A1:E164"/>
  <sheetViews>
    <sheetView topLeftCell="A57" workbookViewId="0">
      <selection sqref="A1:E164"/>
    </sheetView>
  </sheetViews>
  <sheetFormatPr defaultRowHeight="14.5" x14ac:dyDescent="0.35"/>
  <sheetData>
    <row r="1" spans="1:1" x14ac:dyDescent="0.35">
      <c r="A1" t="s">
        <v>219</v>
      </c>
    </row>
    <row r="3" spans="1:1" x14ac:dyDescent="0.35">
      <c r="A3" t="s">
        <v>220</v>
      </c>
    </row>
    <row r="4" spans="1:1" x14ac:dyDescent="0.35">
      <c r="A4" t="s">
        <v>221</v>
      </c>
    </row>
    <row r="5" spans="1:1" x14ac:dyDescent="0.35">
      <c r="A5" t="s">
        <v>222</v>
      </c>
    </row>
    <row r="6" spans="1:1" x14ac:dyDescent="0.35">
      <c r="A6" t="s">
        <v>223</v>
      </c>
    </row>
    <row r="7" spans="1:1" x14ac:dyDescent="0.35">
      <c r="A7" t="s">
        <v>224</v>
      </c>
    </row>
    <row r="8" spans="1:1" x14ac:dyDescent="0.35">
      <c r="A8" t="s">
        <v>225</v>
      </c>
    </row>
    <row r="11" spans="1:1" x14ac:dyDescent="0.35">
      <c r="A11" t="s">
        <v>226</v>
      </c>
    </row>
    <row r="12" spans="1:1" x14ac:dyDescent="0.35">
      <c r="A12" t="s">
        <v>227</v>
      </c>
    </row>
    <row r="14" spans="1:1" x14ac:dyDescent="0.35">
      <c r="A14" t="s">
        <v>228</v>
      </c>
    </row>
    <row r="16" spans="1:1" x14ac:dyDescent="0.35">
      <c r="A16" t="s">
        <v>229</v>
      </c>
    </row>
    <row r="17" spans="1:1" x14ac:dyDescent="0.35">
      <c r="A17" s="1">
        <v>44141</v>
      </c>
    </row>
    <row r="18" spans="1:1" x14ac:dyDescent="0.35">
      <c r="A18" t="s">
        <v>230</v>
      </c>
    </row>
    <row r="19" spans="1:1" x14ac:dyDescent="0.35">
      <c r="A19" s="15">
        <v>144142</v>
      </c>
    </row>
    <row r="20" spans="1:1" x14ac:dyDescent="0.35">
      <c r="A20" t="s">
        <v>231</v>
      </c>
    </row>
    <row r="21" spans="1:1" x14ac:dyDescent="0.35">
      <c r="A21" s="15">
        <v>1815</v>
      </c>
    </row>
    <row r="22" spans="1:1" x14ac:dyDescent="0.35">
      <c r="A22" t="s">
        <v>232</v>
      </c>
    </row>
    <row r="23" spans="1:1" x14ac:dyDescent="0.35">
      <c r="A23">
        <v>912</v>
      </c>
    </row>
    <row r="24" spans="1:1" x14ac:dyDescent="0.35">
      <c r="A24" t="s">
        <v>233</v>
      </c>
    </row>
    <row r="25" spans="1:1" x14ac:dyDescent="0.35">
      <c r="A25" s="15">
        <v>99195</v>
      </c>
    </row>
    <row r="26" spans="1:1" x14ac:dyDescent="0.35">
      <c r="A26" t="s">
        <v>234</v>
      </c>
    </row>
    <row r="27" spans="1:1" x14ac:dyDescent="0.35">
      <c r="A27" s="15">
        <v>13031</v>
      </c>
    </row>
    <row r="28" spans="1:1" x14ac:dyDescent="0.35">
      <c r="A28" t="s">
        <v>235</v>
      </c>
    </row>
    <row r="29" spans="1:1" x14ac:dyDescent="0.35">
      <c r="A29" s="15">
        <v>63377</v>
      </c>
    </row>
    <row r="30" spans="1:1" x14ac:dyDescent="0.35">
      <c r="A30" t="s">
        <v>236</v>
      </c>
    </row>
    <row r="31" spans="1:1" x14ac:dyDescent="0.35">
      <c r="A31" s="15">
        <v>40587</v>
      </c>
    </row>
    <row r="32" spans="1:1" x14ac:dyDescent="0.35">
      <c r="A32" t="s">
        <v>237</v>
      </c>
    </row>
    <row r="33" spans="1:1" x14ac:dyDescent="0.35">
      <c r="A33" s="15">
        <v>21079</v>
      </c>
    </row>
    <row r="34" spans="1:1" x14ac:dyDescent="0.35">
      <c r="A34" t="s">
        <v>238</v>
      </c>
    </row>
    <row r="35" spans="1:1" x14ac:dyDescent="0.35">
      <c r="A35" s="15">
        <v>6032</v>
      </c>
    </row>
    <row r="36" spans="1:1" x14ac:dyDescent="0.35">
      <c r="A36" t="s">
        <v>239</v>
      </c>
    </row>
    <row r="37" spans="1:1" x14ac:dyDescent="0.35">
      <c r="A37" s="15">
        <v>68438</v>
      </c>
    </row>
    <row r="38" spans="1:1" x14ac:dyDescent="0.35">
      <c r="A38" t="s">
        <v>240</v>
      </c>
    </row>
    <row r="39" spans="1:1" x14ac:dyDescent="0.35">
      <c r="A39" s="15">
        <v>73614</v>
      </c>
    </row>
    <row r="40" spans="1:1" x14ac:dyDescent="0.35">
      <c r="A40" t="s">
        <v>241</v>
      </c>
    </row>
    <row r="41" spans="1:1" x14ac:dyDescent="0.35">
      <c r="A41" s="15">
        <v>1013209</v>
      </c>
    </row>
    <row r="42" spans="1:1" x14ac:dyDescent="0.35">
      <c r="A42" t="s">
        <v>242</v>
      </c>
    </row>
    <row r="43" spans="1:1" x14ac:dyDescent="0.35">
      <c r="A43">
        <v>164</v>
      </c>
    </row>
    <row r="44" spans="1:1" x14ac:dyDescent="0.35">
      <c r="A44" t="s">
        <v>243</v>
      </c>
    </row>
    <row r="45" spans="1:1" x14ac:dyDescent="0.35">
      <c r="A45">
        <v>188</v>
      </c>
    </row>
    <row r="46" spans="1:1" x14ac:dyDescent="0.35">
      <c r="A46" t="s">
        <v>244</v>
      </c>
    </row>
    <row r="47" spans="1:1" x14ac:dyDescent="0.35">
      <c r="A47">
        <v>739</v>
      </c>
    </row>
    <row r="48" spans="1:1" x14ac:dyDescent="0.35">
      <c r="A48" t="s">
        <v>245</v>
      </c>
    </row>
    <row r="49" spans="1:5" x14ac:dyDescent="0.35">
      <c r="A49">
        <v>67</v>
      </c>
    </row>
    <row r="50" spans="1:5" x14ac:dyDescent="0.35">
      <c r="A50" t="s">
        <v>246</v>
      </c>
      <c r="B50" t="s">
        <v>241</v>
      </c>
      <c r="C50" t="s">
        <v>209</v>
      </c>
      <c r="D50" t="s">
        <v>247</v>
      </c>
      <c r="E50" t="s">
        <v>38</v>
      </c>
    </row>
    <row r="51" spans="1:5" x14ac:dyDescent="0.35">
      <c r="A51" t="s">
        <v>248</v>
      </c>
      <c r="B51">
        <v>166035</v>
      </c>
      <c r="C51">
        <v>22605</v>
      </c>
      <c r="D51">
        <v>16902</v>
      </c>
      <c r="E51">
        <v>297</v>
      </c>
    </row>
    <row r="52" spans="1:5" x14ac:dyDescent="0.35">
      <c r="A52" t="s">
        <v>249</v>
      </c>
      <c r="B52">
        <v>39906</v>
      </c>
      <c r="C52">
        <v>8246</v>
      </c>
      <c r="D52">
        <v>6325</v>
      </c>
      <c r="E52">
        <v>102</v>
      </c>
    </row>
    <row r="53" spans="1:5" x14ac:dyDescent="0.35">
      <c r="A53" t="s">
        <v>250</v>
      </c>
      <c r="B53">
        <v>70110</v>
      </c>
      <c r="C53">
        <v>8227</v>
      </c>
      <c r="D53">
        <v>4543</v>
      </c>
      <c r="E53">
        <v>139</v>
      </c>
    </row>
    <row r="54" spans="1:5" x14ac:dyDescent="0.35">
      <c r="A54" t="s">
        <v>251</v>
      </c>
      <c r="B54">
        <v>44343</v>
      </c>
      <c r="C54">
        <v>7324</v>
      </c>
      <c r="D54">
        <v>4817</v>
      </c>
      <c r="E54">
        <v>107</v>
      </c>
    </row>
    <row r="55" spans="1:5" x14ac:dyDescent="0.35">
      <c r="A55" t="s">
        <v>252</v>
      </c>
      <c r="B55">
        <v>49436</v>
      </c>
      <c r="C55">
        <v>6800</v>
      </c>
      <c r="D55">
        <v>5417</v>
      </c>
      <c r="E55">
        <v>33</v>
      </c>
    </row>
    <row r="56" spans="1:5" x14ac:dyDescent="0.35">
      <c r="A56" t="s">
        <v>253</v>
      </c>
      <c r="B56">
        <v>38461</v>
      </c>
      <c r="C56">
        <v>6572</v>
      </c>
      <c r="D56">
        <v>4170</v>
      </c>
      <c r="E56">
        <v>67</v>
      </c>
    </row>
    <row r="57" spans="1:5" x14ac:dyDescent="0.35">
      <c r="A57" t="s">
        <v>254</v>
      </c>
      <c r="B57">
        <v>50502</v>
      </c>
      <c r="C57">
        <v>6174</v>
      </c>
      <c r="D57">
        <v>3675</v>
      </c>
      <c r="E57">
        <v>51</v>
      </c>
    </row>
    <row r="58" spans="1:5" x14ac:dyDescent="0.35">
      <c r="A58" t="s">
        <v>255</v>
      </c>
      <c r="B58">
        <v>35486</v>
      </c>
      <c r="C58">
        <v>4720</v>
      </c>
      <c r="D58">
        <v>3694</v>
      </c>
      <c r="E58">
        <v>18</v>
      </c>
    </row>
    <row r="59" spans="1:5" x14ac:dyDescent="0.35">
      <c r="A59" t="s">
        <v>256</v>
      </c>
      <c r="B59">
        <v>32511</v>
      </c>
      <c r="C59">
        <v>4230</v>
      </c>
      <c r="D59">
        <v>3065</v>
      </c>
      <c r="E59">
        <v>51</v>
      </c>
    </row>
    <row r="60" spans="1:5" x14ac:dyDescent="0.35">
      <c r="A60" t="s">
        <v>257</v>
      </c>
      <c r="B60">
        <v>28649</v>
      </c>
      <c r="C60">
        <v>3928</v>
      </c>
      <c r="D60">
        <v>2811</v>
      </c>
      <c r="E60">
        <v>49</v>
      </c>
    </row>
    <row r="61" spans="1:5" x14ac:dyDescent="0.35">
      <c r="A61" t="s">
        <v>258</v>
      </c>
      <c r="B61">
        <v>10298</v>
      </c>
      <c r="C61">
        <v>2849</v>
      </c>
      <c r="D61">
        <v>2096</v>
      </c>
      <c r="E61">
        <v>20</v>
      </c>
    </row>
    <row r="62" spans="1:5" x14ac:dyDescent="0.35">
      <c r="A62" t="s">
        <v>259</v>
      </c>
      <c r="B62">
        <v>13681</v>
      </c>
      <c r="C62">
        <v>2495</v>
      </c>
      <c r="D62">
        <v>1834</v>
      </c>
      <c r="E62">
        <v>37</v>
      </c>
    </row>
    <row r="63" spans="1:5" x14ac:dyDescent="0.35">
      <c r="A63" t="s">
        <v>260</v>
      </c>
      <c r="B63">
        <v>10712</v>
      </c>
      <c r="C63">
        <v>2475</v>
      </c>
      <c r="D63">
        <v>2128</v>
      </c>
      <c r="E63">
        <v>13</v>
      </c>
    </row>
    <row r="64" spans="1:5" x14ac:dyDescent="0.35">
      <c r="A64" t="s">
        <v>261</v>
      </c>
      <c r="B64">
        <v>14948</v>
      </c>
      <c r="C64">
        <v>2368</v>
      </c>
      <c r="D64">
        <v>1544</v>
      </c>
      <c r="E64">
        <v>18</v>
      </c>
    </row>
    <row r="65" spans="1:5" x14ac:dyDescent="0.35">
      <c r="A65" t="s">
        <v>262</v>
      </c>
      <c r="B65">
        <v>8740</v>
      </c>
      <c r="C65">
        <v>2036</v>
      </c>
      <c r="D65">
        <v>1349</v>
      </c>
      <c r="E65">
        <v>33</v>
      </c>
    </row>
    <row r="66" spans="1:5" x14ac:dyDescent="0.35">
      <c r="A66" t="s">
        <v>263</v>
      </c>
      <c r="B66">
        <v>14609</v>
      </c>
      <c r="C66">
        <v>1961</v>
      </c>
      <c r="D66">
        <v>1156</v>
      </c>
      <c r="E66">
        <v>29</v>
      </c>
    </row>
    <row r="67" spans="1:5" x14ac:dyDescent="0.35">
      <c r="A67" t="s">
        <v>264</v>
      </c>
      <c r="B67">
        <v>13047</v>
      </c>
      <c r="C67">
        <v>1925</v>
      </c>
      <c r="D67">
        <v>1010</v>
      </c>
      <c r="E67">
        <v>13</v>
      </c>
    </row>
    <row r="68" spans="1:5" x14ac:dyDescent="0.35">
      <c r="A68" t="s">
        <v>265</v>
      </c>
      <c r="B68">
        <v>12859</v>
      </c>
      <c r="C68">
        <v>1889</v>
      </c>
      <c r="D68">
        <v>1259</v>
      </c>
      <c r="E68">
        <v>30</v>
      </c>
    </row>
    <row r="69" spans="1:5" x14ac:dyDescent="0.35">
      <c r="A69" t="s">
        <v>266</v>
      </c>
      <c r="B69">
        <v>10185</v>
      </c>
      <c r="C69">
        <v>1810</v>
      </c>
      <c r="D69">
        <v>1455</v>
      </c>
      <c r="E69">
        <v>64</v>
      </c>
    </row>
    <row r="70" spans="1:5" x14ac:dyDescent="0.35">
      <c r="A70" t="s">
        <v>267</v>
      </c>
      <c r="B70">
        <v>12641</v>
      </c>
      <c r="C70">
        <v>1793</v>
      </c>
      <c r="D70">
        <v>1168</v>
      </c>
      <c r="E70">
        <v>59</v>
      </c>
    </row>
    <row r="71" spans="1:5" x14ac:dyDescent="0.35">
      <c r="A71" t="s">
        <v>268</v>
      </c>
      <c r="B71">
        <v>16343</v>
      </c>
      <c r="C71">
        <v>1611</v>
      </c>
      <c r="D71">
        <v>1056</v>
      </c>
      <c r="E71">
        <v>9</v>
      </c>
    </row>
    <row r="72" spans="1:5" x14ac:dyDescent="0.35">
      <c r="A72" t="s">
        <v>269</v>
      </c>
      <c r="B72">
        <v>10589</v>
      </c>
      <c r="C72">
        <v>1488</v>
      </c>
      <c r="D72">
        <v>930</v>
      </c>
      <c r="E72">
        <v>34</v>
      </c>
    </row>
    <row r="73" spans="1:5" x14ac:dyDescent="0.35">
      <c r="A73" t="s">
        <v>270</v>
      </c>
      <c r="B73">
        <v>6286</v>
      </c>
      <c r="C73">
        <v>1488</v>
      </c>
      <c r="D73">
        <v>1217</v>
      </c>
      <c r="E73">
        <v>15</v>
      </c>
    </row>
    <row r="74" spans="1:5" x14ac:dyDescent="0.35">
      <c r="A74" t="s">
        <v>271</v>
      </c>
      <c r="B74">
        <v>7564</v>
      </c>
      <c r="C74">
        <v>1412</v>
      </c>
      <c r="D74">
        <v>907</v>
      </c>
      <c r="E74">
        <v>13</v>
      </c>
    </row>
    <row r="75" spans="1:5" x14ac:dyDescent="0.35">
      <c r="A75" t="s">
        <v>272</v>
      </c>
      <c r="B75">
        <v>9030</v>
      </c>
      <c r="C75">
        <v>1312</v>
      </c>
      <c r="D75">
        <v>997</v>
      </c>
      <c r="E75">
        <v>13</v>
      </c>
    </row>
    <row r="76" spans="1:5" x14ac:dyDescent="0.35">
      <c r="A76" t="s">
        <v>273</v>
      </c>
      <c r="B76">
        <v>6734</v>
      </c>
      <c r="C76">
        <v>1290</v>
      </c>
      <c r="D76">
        <v>914</v>
      </c>
      <c r="E76">
        <v>6</v>
      </c>
    </row>
    <row r="77" spans="1:5" x14ac:dyDescent="0.35">
      <c r="A77" t="s">
        <v>274</v>
      </c>
      <c r="B77">
        <v>6161</v>
      </c>
      <c r="C77">
        <v>1285</v>
      </c>
      <c r="D77">
        <v>352</v>
      </c>
      <c r="E77">
        <v>4</v>
      </c>
    </row>
    <row r="78" spans="1:5" x14ac:dyDescent="0.35">
      <c r="A78" t="s">
        <v>275</v>
      </c>
      <c r="B78">
        <v>9275</v>
      </c>
      <c r="C78">
        <v>1264</v>
      </c>
      <c r="D78">
        <v>761</v>
      </c>
      <c r="E78">
        <v>13</v>
      </c>
    </row>
    <row r="79" spans="1:5" x14ac:dyDescent="0.35">
      <c r="A79" t="s">
        <v>276</v>
      </c>
      <c r="B79">
        <v>5572</v>
      </c>
      <c r="C79">
        <v>1138</v>
      </c>
      <c r="D79">
        <v>812</v>
      </c>
      <c r="E79">
        <v>38</v>
      </c>
    </row>
    <row r="80" spans="1:5" x14ac:dyDescent="0.35">
      <c r="A80" t="s">
        <v>277</v>
      </c>
      <c r="B80">
        <v>6924</v>
      </c>
      <c r="C80">
        <v>1022</v>
      </c>
      <c r="D80">
        <v>568</v>
      </c>
      <c r="E80">
        <v>10</v>
      </c>
    </row>
    <row r="81" spans="1:5" x14ac:dyDescent="0.35">
      <c r="A81" t="s">
        <v>278</v>
      </c>
      <c r="B81">
        <v>5094</v>
      </c>
      <c r="C81">
        <v>988</v>
      </c>
      <c r="D81">
        <v>571</v>
      </c>
      <c r="E81">
        <v>16</v>
      </c>
    </row>
    <row r="82" spans="1:5" x14ac:dyDescent="0.35">
      <c r="A82" t="s">
        <v>279</v>
      </c>
      <c r="B82">
        <v>5507</v>
      </c>
      <c r="C82">
        <v>940</v>
      </c>
      <c r="D82">
        <v>451</v>
      </c>
      <c r="E82">
        <v>5</v>
      </c>
    </row>
    <row r="83" spans="1:5" x14ac:dyDescent="0.35">
      <c r="A83" t="s">
        <v>280</v>
      </c>
      <c r="B83">
        <v>6654</v>
      </c>
      <c r="C83">
        <v>929</v>
      </c>
      <c r="D83">
        <v>625</v>
      </c>
      <c r="E83">
        <v>9</v>
      </c>
    </row>
    <row r="84" spans="1:5" x14ac:dyDescent="0.35">
      <c r="A84" t="s">
        <v>281</v>
      </c>
      <c r="B84">
        <v>4158</v>
      </c>
      <c r="C84">
        <v>922</v>
      </c>
      <c r="D84">
        <v>506</v>
      </c>
      <c r="E84">
        <v>18</v>
      </c>
    </row>
    <row r="85" spans="1:5" x14ac:dyDescent="0.35">
      <c r="A85" t="s">
        <v>282</v>
      </c>
      <c r="B85">
        <v>7584</v>
      </c>
      <c r="C85">
        <v>906</v>
      </c>
      <c r="D85">
        <v>404</v>
      </c>
      <c r="E85">
        <v>6</v>
      </c>
    </row>
    <row r="86" spans="1:5" x14ac:dyDescent="0.35">
      <c r="A86" t="s">
        <v>283</v>
      </c>
      <c r="B86">
        <v>5434</v>
      </c>
      <c r="C86">
        <v>899</v>
      </c>
      <c r="D86">
        <v>660</v>
      </c>
      <c r="E86">
        <v>1</v>
      </c>
    </row>
    <row r="87" spans="1:5" x14ac:dyDescent="0.35">
      <c r="A87" t="s">
        <v>284</v>
      </c>
      <c r="B87">
        <v>8054</v>
      </c>
      <c r="C87">
        <v>887</v>
      </c>
      <c r="D87">
        <v>609</v>
      </c>
      <c r="E87">
        <v>10</v>
      </c>
    </row>
    <row r="88" spans="1:5" x14ac:dyDescent="0.35">
      <c r="A88" t="s">
        <v>285</v>
      </c>
      <c r="B88">
        <v>6418</v>
      </c>
      <c r="C88">
        <v>879</v>
      </c>
      <c r="D88">
        <v>511</v>
      </c>
      <c r="E88">
        <v>25</v>
      </c>
    </row>
    <row r="89" spans="1:5" x14ac:dyDescent="0.35">
      <c r="A89" t="s">
        <v>286</v>
      </c>
      <c r="B89">
        <v>7067</v>
      </c>
      <c r="C89">
        <v>843</v>
      </c>
      <c r="D89">
        <v>550</v>
      </c>
      <c r="E89">
        <v>12</v>
      </c>
    </row>
    <row r="90" spans="1:5" x14ac:dyDescent="0.35">
      <c r="A90" t="s">
        <v>287</v>
      </c>
      <c r="B90">
        <v>4013</v>
      </c>
      <c r="C90">
        <v>799</v>
      </c>
      <c r="D90">
        <v>474</v>
      </c>
      <c r="E90">
        <v>21</v>
      </c>
    </row>
    <row r="91" spans="1:5" x14ac:dyDescent="0.35">
      <c r="A91" t="s">
        <v>288</v>
      </c>
      <c r="B91">
        <v>4993</v>
      </c>
      <c r="C91">
        <v>687</v>
      </c>
      <c r="D91">
        <v>427</v>
      </c>
      <c r="E91">
        <v>4</v>
      </c>
    </row>
    <row r="92" spans="1:5" x14ac:dyDescent="0.35">
      <c r="A92" t="s">
        <v>289</v>
      </c>
      <c r="B92">
        <v>4280</v>
      </c>
      <c r="C92">
        <v>664</v>
      </c>
      <c r="D92">
        <v>367</v>
      </c>
      <c r="E92">
        <v>4</v>
      </c>
    </row>
    <row r="93" spans="1:5" x14ac:dyDescent="0.35">
      <c r="A93" t="s">
        <v>290</v>
      </c>
      <c r="B93">
        <v>5793</v>
      </c>
      <c r="C93">
        <v>659</v>
      </c>
      <c r="D93">
        <v>347</v>
      </c>
      <c r="E93">
        <v>5</v>
      </c>
    </row>
    <row r="94" spans="1:5" x14ac:dyDescent="0.35">
      <c r="A94" t="s">
        <v>291</v>
      </c>
      <c r="B94">
        <v>5001</v>
      </c>
      <c r="C94">
        <v>654</v>
      </c>
      <c r="D94">
        <v>368</v>
      </c>
      <c r="E94">
        <v>7</v>
      </c>
    </row>
    <row r="95" spans="1:5" x14ac:dyDescent="0.35">
      <c r="A95" t="s">
        <v>292</v>
      </c>
      <c r="B95">
        <v>3809</v>
      </c>
      <c r="C95">
        <v>632</v>
      </c>
      <c r="D95">
        <v>409</v>
      </c>
      <c r="E95">
        <v>0</v>
      </c>
    </row>
    <row r="96" spans="1:5" x14ac:dyDescent="0.35">
      <c r="A96" t="s">
        <v>293</v>
      </c>
      <c r="B96">
        <v>5381</v>
      </c>
      <c r="C96">
        <v>631</v>
      </c>
      <c r="D96">
        <v>300</v>
      </c>
      <c r="E96">
        <v>8</v>
      </c>
    </row>
    <row r="97" spans="1:5" x14ac:dyDescent="0.35">
      <c r="A97" t="s">
        <v>294</v>
      </c>
      <c r="B97">
        <v>2665</v>
      </c>
      <c r="C97">
        <v>629</v>
      </c>
      <c r="D97">
        <v>464</v>
      </c>
      <c r="E97">
        <v>8</v>
      </c>
    </row>
    <row r="98" spans="1:5" x14ac:dyDescent="0.35">
      <c r="A98" t="s">
        <v>295</v>
      </c>
      <c r="B98">
        <v>3415</v>
      </c>
      <c r="C98">
        <v>615</v>
      </c>
      <c r="D98">
        <v>448</v>
      </c>
      <c r="E98">
        <v>15</v>
      </c>
    </row>
    <row r="99" spans="1:5" x14ac:dyDescent="0.35">
      <c r="A99" t="s">
        <v>296</v>
      </c>
      <c r="B99">
        <v>3587</v>
      </c>
      <c r="C99">
        <v>613</v>
      </c>
      <c r="D99">
        <v>311</v>
      </c>
      <c r="E99">
        <v>5</v>
      </c>
    </row>
    <row r="100" spans="1:5" x14ac:dyDescent="0.35">
      <c r="A100" t="s">
        <v>297</v>
      </c>
      <c r="B100">
        <v>5141</v>
      </c>
      <c r="C100">
        <v>612</v>
      </c>
      <c r="D100">
        <v>424</v>
      </c>
      <c r="E100">
        <v>11</v>
      </c>
    </row>
    <row r="101" spans="1:5" x14ac:dyDescent="0.35">
      <c r="A101" t="s">
        <v>298</v>
      </c>
      <c r="B101">
        <v>3907</v>
      </c>
      <c r="C101">
        <v>612</v>
      </c>
      <c r="D101">
        <v>351</v>
      </c>
      <c r="E101">
        <v>20</v>
      </c>
    </row>
    <row r="102" spans="1:5" x14ac:dyDescent="0.35">
      <c r="A102" t="s">
        <v>299</v>
      </c>
      <c r="B102">
        <v>5777</v>
      </c>
      <c r="C102">
        <v>602</v>
      </c>
      <c r="D102">
        <v>426</v>
      </c>
      <c r="E102">
        <v>9</v>
      </c>
    </row>
    <row r="103" spans="1:5" x14ac:dyDescent="0.35">
      <c r="A103" t="s">
        <v>300</v>
      </c>
      <c r="B103">
        <v>4609</v>
      </c>
      <c r="C103">
        <v>586</v>
      </c>
      <c r="D103">
        <v>377</v>
      </c>
      <c r="E103">
        <v>1</v>
      </c>
    </row>
    <row r="104" spans="1:5" x14ac:dyDescent="0.35">
      <c r="A104" t="s">
        <v>301</v>
      </c>
      <c r="B104">
        <v>4846</v>
      </c>
      <c r="C104">
        <v>578</v>
      </c>
      <c r="D104">
        <v>285</v>
      </c>
      <c r="E104">
        <v>3</v>
      </c>
    </row>
    <row r="105" spans="1:5" x14ac:dyDescent="0.35">
      <c r="A105" t="s">
        <v>302</v>
      </c>
      <c r="B105">
        <v>5098</v>
      </c>
      <c r="C105">
        <v>571</v>
      </c>
      <c r="D105">
        <v>307</v>
      </c>
      <c r="E105">
        <v>11</v>
      </c>
    </row>
    <row r="106" spans="1:5" x14ac:dyDescent="0.35">
      <c r="A106" t="s">
        <v>303</v>
      </c>
      <c r="B106">
        <v>4578</v>
      </c>
      <c r="C106">
        <v>569</v>
      </c>
      <c r="D106">
        <v>472</v>
      </c>
      <c r="E106">
        <v>6</v>
      </c>
    </row>
    <row r="107" spans="1:5" x14ac:dyDescent="0.35">
      <c r="A107" t="s">
        <v>304</v>
      </c>
      <c r="B107">
        <v>3911</v>
      </c>
      <c r="C107">
        <v>563</v>
      </c>
      <c r="D107">
        <v>364</v>
      </c>
      <c r="E107">
        <v>10</v>
      </c>
    </row>
    <row r="108" spans="1:5" x14ac:dyDescent="0.35">
      <c r="A108" t="s">
        <v>305</v>
      </c>
      <c r="B108">
        <v>4750</v>
      </c>
      <c r="C108">
        <v>556</v>
      </c>
      <c r="D108">
        <v>454</v>
      </c>
      <c r="E108">
        <v>11</v>
      </c>
    </row>
    <row r="109" spans="1:5" x14ac:dyDescent="0.35">
      <c r="A109" t="s">
        <v>306</v>
      </c>
      <c r="B109">
        <v>5362</v>
      </c>
      <c r="C109">
        <v>555</v>
      </c>
      <c r="D109">
        <v>288</v>
      </c>
      <c r="E109">
        <v>6</v>
      </c>
    </row>
    <row r="110" spans="1:5" x14ac:dyDescent="0.35">
      <c r="A110" t="s">
        <v>307</v>
      </c>
      <c r="B110">
        <v>4261</v>
      </c>
      <c r="C110">
        <v>539</v>
      </c>
      <c r="D110">
        <v>405</v>
      </c>
      <c r="E110">
        <v>3</v>
      </c>
    </row>
    <row r="111" spans="1:5" x14ac:dyDescent="0.35">
      <c r="A111" t="s">
        <v>308</v>
      </c>
      <c r="B111">
        <v>3436</v>
      </c>
      <c r="C111">
        <v>514</v>
      </c>
      <c r="D111">
        <v>294</v>
      </c>
      <c r="E111">
        <v>6</v>
      </c>
    </row>
    <row r="112" spans="1:5" x14ac:dyDescent="0.35">
      <c r="A112" t="s">
        <v>309</v>
      </c>
      <c r="B112">
        <v>3600</v>
      </c>
      <c r="C112">
        <v>509</v>
      </c>
      <c r="D112">
        <v>331</v>
      </c>
      <c r="E112">
        <v>3</v>
      </c>
    </row>
    <row r="113" spans="1:5" x14ac:dyDescent="0.35">
      <c r="A113" t="s">
        <v>310</v>
      </c>
      <c r="B113">
        <v>3473</v>
      </c>
      <c r="C113">
        <v>506</v>
      </c>
      <c r="D113">
        <v>330</v>
      </c>
      <c r="E113">
        <v>5</v>
      </c>
    </row>
    <row r="114" spans="1:5" x14ac:dyDescent="0.35">
      <c r="A114" t="s">
        <v>311</v>
      </c>
      <c r="B114">
        <v>3004</v>
      </c>
      <c r="C114">
        <v>501</v>
      </c>
      <c r="D114">
        <v>344</v>
      </c>
      <c r="E114">
        <v>21</v>
      </c>
    </row>
    <row r="115" spans="1:5" x14ac:dyDescent="0.35">
      <c r="A115" t="s">
        <v>312</v>
      </c>
      <c r="B115">
        <v>3465</v>
      </c>
      <c r="C115">
        <v>495</v>
      </c>
      <c r="D115">
        <v>322</v>
      </c>
      <c r="E115">
        <v>15</v>
      </c>
    </row>
    <row r="116" spans="1:5" x14ac:dyDescent="0.35">
      <c r="A116" t="s">
        <v>313</v>
      </c>
      <c r="B116">
        <v>3170</v>
      </c>
      <c r="C116">
        <v>483</v>
      </c>
      <c r="D116">
        <v>429</v>
      </c>
      <c r="E116">
        <v>2</v>
      </c>
    </row>
    <row r="117" spans="1:5" x14ac:dyDescent="0.35">
      <c r="A117" t="s">
        <v>314</v>
      </c>
      <c r="B117">
        <v>3601</v>
      </c>
      <c r="C117">
        <v>482</v>
      </c>
      <c r="D117">
        <v>287</v>
      </c>
      <c r="E117">
        <v>9</v>
      </c>
    </row>
    <row r="118" spans="1:5" x14ac:dyDescent="0.35">
      <c r="A118" t="s">
        <v>315</v>
      </c>
      <c r="B118">
        <v>3497</v>
      </c>
      <c r="C118">
        <v>456</v>
      </c>
      <c r="D118">
        <v>250</v>
      </c>
      <c r="E118">
        <v>6</v>
      </c>
    </row>
    <row r="119" spans="1:5" x14ac:dyDescent="0.35">
      <c r="A119" t="s">
        <v>316</v>
      </c>
      <c r="B119">
        <v>3217</v>
      </c>
      <c r="C119">
        <v>456</v>
      </c>
      <c r="D119">
        <v>396</v>
      </c>
      <c r="E119">
        <v>1</v>
      </c>
    </row>
    <row r="120" spans="1:5" x14ac:dyDescent="0.35">
      <c r="A120" t="s">
        <v>317</v>
      </c>
      <c r="B120">
        <v>3057</v>
      </c>
      <c r="C120">
        <v>455</v>
      </c>
      <c r="D120">
        <v>365</v>
      </c>
      <c r="E120">
        <v>19</v>
      </c>
    </row>
    <row r="121" spans="1:5" x14ac:dyDescent="0.35">
      <c r="A121" t="s">
        <v>318</v>
      </c>
      <c r="B121">
        <v>3044</v>
      </c>
      <c r="C121">
        <v>453</v>
      </c>
      <c r="D121">
        <v>280</v>
      </c>
      <c r="E121">
        <v>3</v>
      </c>
    </row>
    <row r="122" spans="1:5" x14ac:dyDescent="0.35">
      <c r="A122" t="s">
        <v>319</v>
      </c>
      <c r="B122">
        <v>4453</v>
      </c>
      <c r="C122">
        <v>443</v>
      </c>
      <c r="D122">
        <v>312</v>
      </c>
      <c r="E122">
        <v>4</v>
      </c>
    </row>
    <row r="123" spans="1:5" x14ac:dyDescent="0.35">
      <c r="A123" t="s">
        <v>320</v>
      </c>
      <c r="B123">
        <v>3447</v>
      </c>
      <c r="C123">
        <v>403</v>
      </c>
      <c r="D123">
        <v>211</v>
      </c>
      <c r="E123">
        <v>2</v>
      </c>
    </row>
    <row r="124" spans="1:5" x14ac:dyDescent="0.35">
      <c r="A124" t="s">
        <v>321</v>
      </c>
      <c r="B124">
        <v>2779</v>
      </c>
      <c r="C124">
        <v>395</v>
      </c>
      <c r="D124">
        <v>260</v>
      </c>
      <c r="E124">
        <v>2</v>
      </c>
    </row>
    <row r="125" spans="1:5" x14ac:dyDescent="0.35">
      <c r="A125" t="s">
        <v>322</v>
      </c>
      <c r="B125">
        <v>2912</v>
      </c>
      <c r="C125">
        <v>391</v>
      </c>
      <c r="D125">
        <v>286</v>
      </c>
      <c r="E125">
        <v>3</v>
      </c>
    </row>
    <row r="126" spans="1:5" x14ac:dyDescent="0.35">
      <c r="A126" t="s">
        <v>323</v>
      </c>
      <c r="B126">
        <v>3471</v>
      </c>
      <c r="C126">
        <v>368</v>
      </c>
      <c r="D126">
        <v>185</v>
      </c>
      <c r="E126">
        <v>3</v>
      </c>
    </row>
    <row r="127" spans="1:5" x14ac:dyDescent="0.35">
      <c r="A127" t="s">
        <v>324</v>
      </c>
      <c r="B127">
        <v>1489</v>
      </c>
      <c r="C127">
        <v>347</v>
      </c>
      <c r="D127">
        <v>220</v>
      </c>
      <c r="E127">
        <v>0</v>
      </c>
    </row>
    <row r="128" spans="1:5" x14ac:dyDescent="0.35">
      <c r="A128" t="s">
        <v>325</v>
      </c>
      <c r="B128">
        <v>4105</v>
      </c>
      <c r="C128">
        <v>342</v>
      </c>
      <c r="D128">
        <v>254</v>
      </c>
      <c r="E128">
        <v>6</v>
      </c>
    </row>
    <row r="129" spans="1:5" x14ac:dyDescent="0.35">
      <c r="A129" t="s">
        <v>326</v>
      </c>
      <c r="B129">
        <v>3946</v>
      </c>
      <c r="C129">
        <v>342</v>
      </c>
      <c r="D129">
        <v>167</v>
      </c>
      <c r="E129">
        <v>1</v>
      </c>
    </row>
    <row r="130" spans="1:5" x14ac:dyDescent="0.35">
      <c r="A130" t="s">
        <v>327</v>
      </c>
      <c r="B130">
        <v>2286</v>
      </c>
      <c r="C130">
        <v>328</v>
      </c>
      <c r="D130">
        <v>190</v>
      </c>
      <c r="E130">
        <v>2</v>
      </c>
    </row>
    <row r="131" spans="1:5" x14ac:dyDescent="0.35">
      <c r="A131" t="s">
        <v>328</v>
      </c>
      <c r="B131">
        <v>2586</v>
      </c>
      <c r="C131">
        <v>322</v>
      </c>
      <c r="D131">
        <v>209</v>
      </c>
      <c r="E131">
        <v>9</v>
      </c>
    </row>
    <row r="132" spans="1:5" x14ac:dyDescent="0.35">
      <c r="A132" t="s">
        <v>329</v>
      </c>
      <c r="B132">
        <v>1877</v>
      </c>
      <c r="C132">
        <v>309</v>
      </c>
      <c r="D132">
        <v>180</v>
      </c>
      <c r="E132">
        <v>12</v>
      </c>
    </row>
    <row r="133" spans="1:5" x14ac:dyDescent="0.35">
      <c r="A133" t="s">
        <v>330</v>
      </c>
      <c r="B133">
        <v>1649</v>
      </c>
      <c r="C133">
        <v>308</v>
      </c>
      <c r="D133">
        <v>206</v>
      </c>
      <c r="E133">
        <v>2</v>
      </c>
    </row>
    <row r="134" spans="1:5" x14ac:dyDescent="0.35">
      <c r="A134" t="s">
        <v>331</v>
      </c>
      <c r="B134">
        <v>1967</v>
      </c>
      <c r="C134">
        <v>303</v>
      </c>
      <c r="D134">
        <v>163</v>
      </c>
      <c r="E134">
        <v>3</v>
      </c>
    </row>
    <row r="135" spans="1:5" x14ac:dyDescent="0.35">
      <c r="A135" t="s">
        <v>332</v>
      </c>
      <c r="B135">
        <v>2386</v>
      </c>
      <c r="C135">
        <v>289</v>
      </c>
      <c r="D135">
        <v>210</v>
      </c>
      <c r="E135">
        <v>2</v>
      </c>
    </row>
    <row r="136" spans="1:5" x14ac:dyDescent="0.35">
      <c r="A136" t="s">
        <v>333</v>
      </c>
      <c r="B136">
        <v>2306</v>
      </c>
      <c r="C136">
        <v>284</v>
      </c>
      <c r="D136">
        <v>132</v>
      </c>
      <c r="E136">
        <v>1</v>
      </c>
    </row>
    <row r="137" spans="1:5" x14ac:dyDescent="0.35">
      <c r="A137" t="s">
        <v>334</v>
      </c>
      <c r="B137">
        <v>2200</v>
      </c>
      <c r="C137">
        <v>265</v>
      </c>
      <c r="D137">
        <v>98</v>
      </c>
      <c r="E137">
        <v>3</v>
      </c>
    </row>
    <row r="138" spans="1:5" x14ac:dyDescent="0.35">
      <c r="A138" t="s">
        <v>335</v>
      </c>
      <c r="B138">
        <v>2656</v>
      </c>
      <c r="C138">
        <v>258</v>
      </c>
      <c r="D138">
        <v>151</v>
      </c>
      <c r="E138">
        <v>0</v>
      </c>
    </row>
    <row r="139" spans="1:5" x14ac:dyDescent="0.35">
      <c r="A139" t="s">
        <v>336</v>
      </c>
      <c r="B139">
        <v>2522</v>
      </c>
      <c r="C139">
        <v>255</v>
      </c>
      <c r="D139">
        <v>200</v>
      </c>
      <c r="E139">
        <v>7</v>
      </c>
    </row>
    <row r="140" spans="1:5" x14ac:dyDescent="0.35">
      <c r="A140" t="s">
        <v>337</v>
      </c>
      <c r="B140">
        <v>1785</v>
      </c>
      <c r="C140">
        <v>254</v>
      </c>
      <c r="D140">
        <v>141</v>
      </c>
      <c r="E140">
        <v>4</v>
      </c>
    </row>
    <row r="141" spans="1:5" x14ac:dyDescent="0.35">
      <c r="A141" t="s">
        <v>338</v>
      </c>
      <c r="B141">
        <v>1653</v>
      </c>
      <c r="C141">
        <v>247</v>
      </c>
      <c r="D141">
        <v>166</v>
      </c>
      <c r="E141">
        <v>2</v>
      </c>
    </row>
    <row r="142" spans="1:5" x14ac:dyDescent="0.35">
      <c r="A142" t="s">
        <v>339</v>
      </c>
      <c r="B142">
        <v>2174</v>
      </c>
      <c r="C142">
        <v>244</v>
      </c>
      <c r="D142">
        <v>161</v>
      </c>
      <c r="E142">
        <v>6</v>
      </c>
    </row>
    <row r="143" spans="1:5" x14ac:dyDescent="0.35">
      <c r="A143" t="s">
        <v>340</v>
      </c>
      <c r="B143">
        <v>1608</v>
      </c>
      <c r="C143">
        <v>233</v>
      </c>
      <c r="D143">
        <v>136</v>
      </c>
      <c r="E143">
        <v>2</v>
      </c>
    </row>
    <row r="144" spans="1:5" x14ac:dyDescent="0.35">
      <c r="A144" t="s">
        <v>341</v>
      </c>
      <c r="B144">
        <v>6561</v>
      </c>
      <c r="C144">
        <v>225</v>
      </c>
      <c r="D144">
        <v>0</v>
      </c>
      <c r="E144">
        <v>0</v>
      </c>
    </row>
    <row r="145" spans="1:5" x14ac:dyDescent="0.35">
      <c r="A145" t="s">
        <v>342</v>
      </c>
      <c r="B145">
        <v>1568</v>
      </c>
      <c r="C145">
        <v>221</v>
      </c>
      <c r="D145">
        <v>115</v>
      </c>
      <c r="E145">
        <v>1</v>
      </c>
    </row>
    <row r="146" spans="1:5" x14ac:dyDescent="0.35">
      <c r="A146" t="s">
        <v>343</v>
      </c>
      <c r="B146">
        <v>1430</v>
      </c>
      <c r="C146">
        <v>219</v>
      </c>
      <c r="D146">
        <v>112</v>
      </c>
      <c r="E146">
        <v>4</v>
      </c>
    </row>
    <row r="147" spans="1:5" x14ac:dyDescent="0.35">
      <c r="A147" t="s">
        <v>344</v>
      </c>
      <c r="B147">
        <v>2088</v>
      </c>
      <c r="C147">
        <v>216</v>
      </c>
      <c r="D147">
        <v>101</v>
      </c>
      <c r="E147">
        <v>0</v>
      </c>
    </row>
    <row r="148" spans="1:5" x14ac:dyDescent="0.35">
      <c r="A148" t="s">
        <v>345</v>
      </c>
      <c r="B148">
        <v>2169</v>
      </c>
      <c r="C148">
        <v>200</v>
      </c>
      <c r="D148">
        <v>118</v>
      </c>
      <c r="E148">
        <v>0</v>
      </c>
    </row>
    <row r="149" spans="1:5" x14ac:dyDescent="0.35">
      <c r="A149" t="s">
        <v>346</v>
      </c>
      <c r="B149">
        <v>1533</v>
      </c>
      <c r="C149">
        <v>121</v>
      </c>
      <c r="D149">
        <v>88</v>
      </c>
      <c r="E149">
        <v>2</v>
      </c>
    </row>
    <row r="150" spans="1:5" x14ac:dyDescent="0.35">
      <c r="A150" t="s">
        <v>347</v>
      </c>
      <c r="B150">
        <v>904</v>
      </c>
      <c r="C150">
        <v>93</v>
      </c>
      <c r="D150">
        <v>59</v>
      </c>
      <c r="E150">
        <v>1</v>
      </c>
    </row>
    <row r="152" spans="1:5" x14ac:dyDescent="0.35">
      <c r="A152" t="s">
        <v>348</v>
      </c>
    </row>
    <row r="154" spans="1:5" x14ac:dyDescent="0.35">
      <c r="A154" t="s">
        <v>349</v>
      </c>
    </row>
    <row r="156" spans="1:5" x14ac:dyDescent="0.35">
      <c r="A156" t="s">
        <v>350</v>
      </c>
    </row>
    <row r="158" spans="1:5" x14ac:dyDescent="0.35">
      <c r="A158" t="s">
        <v>351</v>
      </c>
    </row>
    <row r="160" spans="1:5" x14ac:dyDescent="0.35">
      <c r="A160" t="s">
        <v>352</v>
      </c>
    </row>
    <row r="162" spans="1:1" x14ac:dyDescent="0.35">
      <c r="A162" t="s">
        <v>353</v>
      </c>
    </row>
    <row r="164" spans="1:1" x14ac:dyDescent="0.35">
      <c r="A164" t="s">
        <v>354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covid19</vt:lpstr>
      <vt:lpstr>Wartburg Positive Tests</vt:lpstr>
      <vt:lpstr>Sheet2</vt:lpstr>
      <vt:lpstr>NewRecovered</vt:lpstr>
      <vt:lpstr>Sheet1</vt:lpstr>
      <vt:lpstr>Sheet3</vt:lpstr>
      <vt:lpstr>ScreenReader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Mariah Birgen</dc:creator>
  <cp:lastModifiedBy>Mariah Birgen</cp:lastModifiedBy>
  <cp:lastPrinted>2021-01-30T21:23:30Z</cp:lastPrinted>
  <dcterms:created xsi:type="dcterms:W3CDTF">2020-06-13T14:53:00Z</dcterms:created>
  <dcterms:modified xsi:type="dcterms:W3CDTF">2021-02-09T13:37:11Z</dcterms:modified>
</cp:coreProperties>
</file>