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BDAF84AB-B01A-49D5-BFD4-2ABE60AE42C0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11" i="1" l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D411" i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D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D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D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BD407" i="1" l="1"/>
  <c r="N407" i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BD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<sst xmlns="http://schemas.openxmlformats.org/spreadsheetml/2006/main" count="482" uniqueCount="451">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</sst>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11"/>
  <sheetViews>
    <sheetView tabSelected="1" zoomScale="112" zoomScaleNormal="112" workbookViewId="0">
      <pane xSplit="1" ySplit="1" topLeftCell="Y406" activePane="bottomRight" state="frozen"/>
      <selection pane="topRight" activeCell="B1" sqref="B1"/>
      <selection pane="bottomLeft" activeCell="A2" sqref="A2"/>
      <selection pane="bottomRight" activeCell="Z411" sqref="Z411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11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11" si="3061">SUM(BO341:BP341)</f>
        <v>1536509</v>
      </c>
      <c r="BR341" s="20">
        <v>276947</v>
      </c>
      <c r="BS341" s="20">
        <v>55236</v>
      </c>
      <c r="BT341" s="21">
        <f t="shared" ref="BT341:BT411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11" si="3063">SUM(BW341:BX341)</f>
        <v>11280</v>
      </c>
      <c r="BZ341" s="20">
        <v>2039</v>
      </c>
      <c r="CA341" s="20">
        <v>590</v>
      </c>
      <c r="CB341" s="21">
        <f t="shared" ref="CB341:CB411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11" si="3065">SUM(CE341:CF341)</f>
        <v>6557</v>
      </c>
      <c r="CH341" s="20">
        <v>1133</v>
      </c>
      <c r="CI341" s="20">
        <v>437</v>
      </c>
      <c r="CJ341" s="21">
        <f t="shared" ref="CJ341:CJ411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3067">SUM(CM341:CN341)</f>
        <v>65509</v>
      </c>
      <c r="CP341" s="20">
        <v>14013</v>
      </c>
      <c r="CQ341" s="20">
        <v>755</v>
      </c>
      <c r="CR341" s="21">
        <f t="shared" ref="CR341:CR41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" si="5077">C404-D404-E404</f>
        <v>12638</v>
      </c>
      <c r="X404" s="3">
        <f t="shared" ref="X404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" si="5110">C405-D405-E405</f>
        <v>12575</v>
      </c>
      <c r="X405" s="3">
        <f t="shared" ref="X405" si="5111">F405/W405</f>
        <v>1.4870775347912524E-2</v>
      </c>
      <c r="Y405">
        <f t="shared" ref="Y405" si="5112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5113">Z405-AC405-AF405</f>
        <v>50</v>
      </c>
      <c r="AJ405">
        <f t="shared" ref="AJ405" si="5114">AA405-AD405-AG405</f>
        <v>21</v>
      </c>
      <c r="AK405">
        <f t="shared" ref="AK405" si="5115">AB405-AE405-AH405</f>
        <v>371</v>
      </c>
      <c r="AL405">
        <v>1</v>
      </c>
      <c r="AM405">
        <v>1</v>
      </c>
      <c r="AN405">
        <v>13</v>
      </c>
      <c r="AS405">
        <f t="shared" ref="AS405" si="5116">BM405-BM404</f>
        <v>3951</v>
      </c>
      <c r="AT405">
        <f t="shared" ref="AT405" si="5117">BN405-BN404</f>
        <v>192</v>
      </c>
      <c r="AU405">
        <f t="shared" ref="AU405" si="5118">AT405/AS405</f>
        <v>4.8595292331055431E-2</v>
      </c>
      <c r="AV405">
        <f t="shared" ref="AV405" si="5119">BU405-BU404</f>
        <v>6</v>
      </c>
      <c r="AW405">
        <f t="shared" ref="AW405" si="5120">BV405-BV404</f>
        <v>0</v>
      </c>
      <c r="AX405">
        <f t="shared" ref="AX405" si="5121">CK405-CK404</f>
        <v>101</v>
      </c>
      <c r="AY405">
        <f t="shared" ref="AY405" si="5122">CL405-CL404</f>
        <v>13</v>
      </c>
      <c r="AZ405">
        <f t="shared" ref="AZ405" si="5123">CC405-CC404</f>
        <v>11</v>
      </c>
      <c r="BA405">
        <f t="shared" ref="BA405" si="5124">CD405-CD404</f>
        <v>0</v>
      </c>
      <c r="BB405">
        <f t="shared" ref="BB405" si="5125">AW405/AV405</f>
        <v>0</v>
      </c>
      <c r="BC405">
        <f t="shared" ref="BC405" si="5126">AY405/AX405</f>
        <v>0.12871287128712872</v>
      </c>
      <c r="BD405">
        <f t="shared" ref="BD405" si="5127">AZ405/AY405</f>
        <v>0.84615384615384615</v>
      </c>
      <c r="BE405">
        <f t="shared" ref="BE405" si="5128">SUM(AT399:AT405)/SUM(AS399:AS405)</f>
        <v>3.8736147953491833E-2</v>
      </c>
      <c r="BF405">
        <f t="shared" ref="BF405" si="5129">SUM(AT392:AT405)/SUM(AS392:AS405)</f>
        <v>3.9967757103513135E-2</v>
      </c>
      <c r="BG405">
        <f t="shared" ref="BG405" si="5130">SUM(AW399:AW405)/SUM(AV399:AV405)</f>
        <v>1.1335012594458438E-2</v>
      </c>
      <c r="BH405">
        <f t="shared" ref="BH405" si="5131">SUM(AY399:AY405)/SUM(AX399:AX405)</f>
        <v>3.6091249574395641E-2</v>
      </c>
      <c r="BI405">
        <f t="shared" ref="BI405" si="5132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  <row r="406" spans="1:96" x14ac:dyDescent="0.35">
      <c r="A406" s="14">
        <f t="shared" si="2823"/>
        <v>44312</v>
      </c>
      <c r="B406" s="9">
        <f t="shared" ref="B406" si="5133">BQ406</f>
        <v>1698324</v>
      </c>
      <c r="C406">
        <f t="shared" ref="C406" si="5134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135">-(J406-J405)+L406</f>
        <v>5</v>
      </c>
      <c r="N406" s="7">
        <f t="shared" ref="N406" si="5136">B406-C406</f>
        <v>1335426</v>
      </c>
      <c r="O406" s="4">
        <f t="shared" ref="O406" si="5137">C406/B406</f>
        <v>0.21368007518000098</v>
      </c>
      <c r="R406">
        <f t="shared" ref="R406" si="5138">C406-C405</f>
        <v>47</v>
      </c>
      <c r="S406">
        <f t="shared" ref="S406" si="5139">N406-N405</f>
        <v>303</v>
      </c>
      <c r="T406" s="8">
        <f t="shared" ref="T406" si="5140">R406/V406</f>
        <v>0.13428571428571429</v>
      </c>
      <c r="U406" s="8">
        <f t="shared" ref="U406" si="5141">SUM(R400:R406)/SUM(V400:V406)</f>
        <v>0.17991277745232051</v>
      </c>
      <c r="V406">
        <f t="shared" ref="V406" si="5142">B406-B405</f>
        <v>350</v>
      </c>
      <c r="W406">
        <f t="shared" ref="W406" si="5143">C406-D406-E406</f>
        <v>12405</v>
      </c>
      <c r="X406" s="3">
        <f t="shared" ref="X406" si="5144">F406/W406</f>
        <v>1.4429665457476823E-2</v>
      </c>
      <c r="Y406">
        <f t="shared" ref="Y406" si="5145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146">Z406-AC406-AF406</f>
        <v>51</v>
      </c>
      <c r="AJ406">
        <f t="shared" ref="AJ406" si="5147">AA406-AD406-AG406</f>
        <v>20</v>
      </c>
      <c r="AK406">
        <f t="shared" ref="AK406" si="5148">AB406-AE406-AH406</f>
        <v>367</v>
      </c>
      <c r="AL406">
        <v>1</v>
      </c>
      <c r="AM406">
        <v>1</v>
      </c>
      <c r="AN406">
        <v>13</v>
      </c>
      <c r="AS406">
        <f t="shared" ref="AS406" si="5149">BM406-BM405</f>
        <v>1261</v>
      </c>
      <c r="AT406">
        <f t="shared" ref="AT406" si="5150">BN406-BN405</f>
        <v>74</v>
      </c>
      <c r="AU406">
        <f t="shared" ref="AU406" si="5151">AT406/AS406</f>
        <v>5.8683584456780333E-2</v>
      </c>
      <c r="AV406">
        <f t="shared" ref="AV406" si="5152">BU406-BU405</f>
        <v>7</v>
      </c>
      <c r="AW406">
        <f t="shared" ref="AW406" si="5153">BV406-BV405</f>
        <v>0</v>
      </c>
      <c r="AX406">
        <f t="shared" ref="AX406" si="5154">CK406-CK405</f>
        <v>108</v>
      </c>
      <c r="AY406">
        <f t="shared" ref="AY406" si="5155">CL406-CL405</f>
        <v>-4</v>
      </c>
      <c r="AZ406">
        <f t="shared" ref="AZ406" si="5156">CC406-CC405</f>
        <v>15</v>
      </c>
      <c r="BA406">
        <f t="shared" ref="BA406" si="5157">CD406-CD405</f>
        <v>0</v>
      </c>
      <c r="BB406">
        <f t="shared" ref="BB406" si="5158">AW406/AV406</f>
        <v>0</v>
      </c>
      <c r="BC406">
        <f t="shared" ref="BC406" si="5159">AY406/AX406</f>
        <v>-3.7037037037037035E-2</v>
      </c>
      <c r="BD406">
        <f t="shared" ref="BD406" si="5160">AZ406/AY406</f>
        <v>-3.75</v>
      </c>
      <c r="BE406">
        <f t="shared" ref="BE406" si="5161">SUM(AT400:AT406)/SUM(AS400:AS406)</f>
        <v>3.8572454003954211E-2</v>
      </c>
      <c r="BF406">
        <f t="shared" ref="BF406" si="5162">SUM(AT393:AT406)/SUM(AS393:AS406)</f>
        <v>4.0300746264011901E-2</v>
      </c>
      <c r="BG406">
        <f t="shared" ref="BG406" si="5163">SUM(AW400:AW406)/SUM(AV400:AV406)</f>
        <v>1.6372795969773299E-2</v>
      </c>
      <c r="BH406">
        <f t="shared" ref="BH406" si="5164">SUM(AY400:AY406)/SUM(AX400:AX406)</f>
        <v>3.246318607764391E-2</v>
      </c>
      <c r="BI406">
        <f t="shared" ref="BI406" si="5165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3061"/>
        <v>1698324</v>
      </c>
      <c r="BR406" s="20">
        <v>299702</v>
      </c>
      <c r="BS406" s="20">
        <v>63196</v>
      </c>
      <c r="BT406" s="21">
        <f t="shared" si="3062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3063"/>
        <v>12498</v>
      </c>
      <c r="BZ406" s="20">
        <v>2166</v>
      </c>
      <c r="CA406" s="20">
        <v>642</v>
      </c>
      <c r="CB406" s="21">
        <f t="shared" si="3064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3065"/>
        <v>7161</v>
      </c>
      <c r="CH406" s="20">
        <v>1172</v>
      </c>
      <c r="CI406" s="20">
        <v>456</v>
      </c>
      <c r="CJ406" s="21">
        <f t="shared" si="3066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3067"/>
        <v>71478</v>
      </c>
      <c r="CP406" s="20">
        <v>14801</v>
      </c>
      <c r="CQ406" s="20">
        <v>849</v>
      </c>
      <c r="CR406" s="21">
        <f t="shared" si="3068"/>
        <v>15650</v>
      </c>
    </row>
    <row r="407" spans="1:96" x14ac:dyDescent="0.35">
      <c r="A407" s="14">
        <f t="shared" si="2823"/>
        <v>44313</v>
      </c>
      <c r="B407" s="9">
        <f t="shared" ref="B407" si="5166">BQ407</f>
        <v>1701544</v>
      </c>
      <c r="C407">
        <f t="shared" ref="C407" si="5167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168">-(J407-J406)+L407</f>
        <v>1</v>
      </c>
      <c r="N407" s="7">
        <f t="shared" ref="N407" si="5169">B407-C407</f>
        <v>1338169</v>
      </c>
      <c r="O407" s="4">
        <f t="shared" ref="O407" si="5170">C407/B407</f>
        <v>0.21355604086641308</v>
      </c>
      <c r="R407">
        <f t="shared" ref="R407" si="5171">C407-C406</f>
        <v>477</v>
      </c>
      <c r="S407">
        <f t="shared" ref="S407" si="5172">N407-N406</f>
        <v>2743</v>
      </c>
      <c r="T407" s="8">
        <f t="shared" ref="T407" si="5173">R407/V407</f>
        <v>0.14813664596273293</v>
      </c>
      <c r="U407" s="8">
        <f t="shared" ref="U407" si="5174">SUM(R401:R407)/SUM(V401:V407)</f>
        <v>0.17366621508289787</v>
      </c>
      <c r="V407">
        <f t="shared" ref="V407" si="5175">B407-B406</f>
        <v>3220</v>
      </c>
      <c r="W407">
        <f t="shared" ref="W407" si="5176">C407-D407-E407</f>
        <v>12047</v>
      </c>
      <c r="X407" s="3">
        <f t="shared" ref="X407" si="5177">F407/W407</f>
        <v>1.5273512077695691E-2</v>
      </c>
      <c r="Y407">
        <f t="shared" ref="Y407" si="5178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179">Z407-AC407-AF407</f>
        <v>49</v>
      </c>
      <c r="AJ407">
        <f t="shared" ref="AJ407" si="5180">AA407-AD407-AG407</f>
        <v>20</v>
      </c>
      <c r="AK407">
        <f t="shared" ref="AK407" si="5181">AB407-AE407-AH407</f>
        <v>347</v>
      </c>
      <c r="AL407">
        <v>1</v>
      </c>
      <c r="AM407">
        <v>1</v>
      </c>
      <c r="AN407">
        <v>13</v>
      </c>
      <c r="AS407">
        <f t="shared" ref="AS407" si="5182">BM407-BM406</f>
        <v>14422</v>
      </c>
      <c r="AT407">
        <f t="shared" ref="AT407" si="5183">BN407-BN406</f>
        <v>496</v>
      </c>
      <c r="AU407">
        <f t="shared" ref="AU407" si="5184">AT407/AS407</f>
        <v>3.4391901261960893E-2</v>
      </c>
      <c r="AV407">
        <f t="shared" ref="AV407" si="5185">BU407-BU406</f>
        <v>83</v>
      </c>
      <c r="AW407">
        <f t="shared" ref="AW407" si="5186">BV407-BV406</f>
        <v>4</v>
      </c>
      <c r="AX407">
        <f t="shared" ref="AX407" si="5187">CK407-CK406</f>
        <v>446</v>
      </c>
      <c r="AY407">
        <f t="shared" ref="AY407" si="5188">CL407-CL406</f>
        <v>15</v>
      </c>
      <c r="AZ407">
        <f t="shared" ref="AZ407" si="5189">CC407-CC406</f>
        <v>48</v>
      </c>
      <c r="BA407">
        <f t="shared" ref="BA407" si="5190">CD407-CD406</f>
        <v>-2</v>
      </c>
      <c r="BB407">
        <f t="shared" ref="BB407" si="5191">AW407/AV407</f>
        <v>4.8192771084337352E-2</v>
      </c>
      <c r="BC407">
        <f t="shared" ref="BC407" si="5192">AY407/AX407</f>
        <v>3.3632286995515695E-2</v>
      </c>
      <c r="BD407">
        <f t="shared" ref="BD407" si="5193">AZ407/AY407</f>
        <v>3.2</v>
      </c>
      <c r="BE407">
        <f t="shared" ref="BE407" si="5194">SUM(AT401:AT407)/SUM(AS401:AS407)</f>
        <v>3.8567636496122416E-2</v>
      </c>
      <c r="BF407">
        <f t="shared" ref="BF407" si="5195">SUM(AT394:AT407)/SUM(AS394:AS407)</f>
        <v>4.0117128471373123E-2</v>
      </c>
      <c r="BG407">
        <f t="shared" ref="BG407" si="5196">SUM(AW401:AW407)/SUM(AV401:AV407)</f>
        <v>1.8083182640144666E-2</v>
      </c>
      <c r="BH407">
        <f t="shared" ref="BH407" si="5197">SUM(AY401:AY407)/SUM(AX401:AX407)</f>
        <v>3.3052039381153309E-2</v>
      </c>
      <c r="BI407">
        <f t="shared" ref="BI407" si="5198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3061"/>
        <v>1701544</v>
      </c>
      <c r="BR407" s="20">
        <v>300053</v>
      </c>
      <c r="BS407" s="20">
        <v>63322</v>
      </c>
      <c r="BT407" s="21">
        <f t="shared" si="3062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3063"/>
        <v>12515</v>
      </c>
      <c r="BZ407" s="20">
        <v>2166</v>
      </c>
      <c r="CA407" s="20">
        <v>642</v>
      </c>
      <c r="CB407" s="21">
        <f t="shared" si="3064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3065"/>
        <v>7171</v>
      </c>
      <c r="CH407" s="20">
        <v>1172</v>
      </c>
      <c r="CI407" s="20">
        <v>456</v>
      </c>
      <c r="CJ407" s="21">
        <f t="shared" si="3066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3067"/>
        <v>71578</v>
      </c>
      <c r="CP407" s="20">
        <v>14811</v>
      </c>
      <c r="CQ407" s="20">
        <v>849</v>
      </c>
      <c r="CR407" s="21">
        <f t="shared" si="3068"/>
        <v>15660</v>
      </c>
    </row>
    <row r="408" spans="1:96" x14ac:dyDescent="0.35">
      <c r="A408" s="14">
        <f t="shared" si="2823"/>
        <v>44314</v>
      </c>
      <c r="B408" s="9">
        <f t="shared" ref="B408" si="5199">BQ408</f>
        <v>1704202</v>
      </c>
      <c r="C408">
        <f t="shared" ref="C408" si="5200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201">-(J408-J407)+L408</f>
        <v>2</v>
      </c>
      <c r="N408" s="7">
        <f t="shared" ref="N408" si="5202">B408-C408</f>
        <v>1340359</v>
      </c>
      <c r="O408" s="4">
        <f t="shared" ref="O408" si="5203">C408/B408</f>
        <v>0.21349757833871807</v>
      </c>
      <c r="R408">
        <f t="shared" ref="R408" si="5204">C408-C407</f>
        <v>468</v>
      </c>
      <c r="S408">
        <f t="shared" ref="S408" si="5205">N408-N407</f>
        <v>2190</v>
      </c>
      <c r="T408" s="8">
        <f t="shared" ref="T408" si="5206">R408/V408</f>
        <v>0.17607223476297967</v>
      </c>
      <c r="U408" s="8">
        <f t="shared" ref="U408" si="5207">SUM(R402:R408)/SUM(V402:V408)</f>
        <v>0.17111783255035717</v>
      </c>
      <c r="V408">
        <f t="shared" ref="V408" si="5208">B408-B407</f>
        <v>2658</v>
      </c>
      <c r="W408">
        <f t="shared" ref="W408" si="5209">C408-D408-E408</f>
        <v>11937</v>
      </c>
      <c r="X408" s="3">
        <f t="shared" ref="X408" si="5210">F408/W408</f>
        <v>1.5414258188824663E-2</v>
      </c>
      <c r="Y408">
        <f t="shared" ref="Y408" si="5211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212">Z408-AC408-AF408</f>
        <v>46</v>
      </c>
      <c r="AJ408">
        <f t="shared" ref="AJ408" si="5213">AA408-AD408-AG408</f>
        <v>19</v>
      </c>
      <c r="AK408">
        <f t="shared" ref="AK408" si="5214">AB408-AE408-AH408</f>
        <v>338</v>
      </c>
      <c r="AL408">
        <v>1</v>
      </c>
      <c r="AM408">
        <v>1</v>
      </c>
      <c r="AN408">
        <v>13</v>
      </c>
      <c r="AS408">
        <f t="shared" ref="AS408" si="5215">BM408-BM407</f>
        <v>14471</v>
      </c>
      <c r="AT408">
        <f t="shared" ref="AT408" si="5216">BN408-BN407</f>
        <v>516</v>
      </c>
      <c r="AU408">
        <f t="shared" ref="AU408" si="5217">AT408/AS408</f>
        <v>3.565752194043259E-2</v>
      </c>
      <c r="AV408">
        <f t="shared" ref="AV408" si="5218">BU408-BU407</f>
        <v>100</v>
      </c>
      <c r="AW408">
        <f t="shared" ref="AW408" si="5219">BV408-BV407</f>
        <v>3</v>
      </c>
      <c r="AX408">
        <f t="shared" ref="AX408" si="5220">CK408-CK407</f>
        <v>500</v>
      </c>
      <c r="AY408">
        <f t="shared" ref="AY408" si="5221">CL408-CL407</f>
        <v>13</v>
      </c>
      <c r="AZ408">
        <f t="shared" ref="AZ408" si="5222">CC408-CC407</f>
        <v>103</v>
      </c>
      <c r="BA408">
        <f t="shared" ref="BA408" si="5223">CD408-CD407</f>
        <v>0</v>
      </c>
      <c r="BB408">
        <f t="shared" ref="BB408" si="5224">AW408/AV408</f>
        <v>0.03</v>
      </c>
      <c r="BC408">
        <f t="shared" ref="BC408" si="5225">AY408/AX408</f>
        <v>2.5999999999999999E-2</v>
      </c>
      <c r="BD408">
        <f t="shared" ref="BD408" si="5226">AZ408/AY408</f>
        <v>7.9230769230769234</v>
      </c>
      <c r="BE408">
        <f t="shared" ref="BE408" si="5227">SUM(AT402:AT408)/SUM(AS402:AS408)</f>
        <v>3.6828741906817314E-2</v>
      </c>
      <c r="BF408">
        <f t="shared" ref="BF408" si="5228">SUM(AT395:AT408)/SUM(AS395:AS408)</f>
        <v>3.9259899134897545E-2</v>
      </c>
      <c r="BG408">
        <f t="shared" ref="BG408" si="5229">SUM(AW402:AW408)/SUM(AV402:AV408)</f>
        <v>1.7452006980802792E-2</v>
      </c>
      <c r="BH408">
        <f t="shared" ref="BH408" si="5230">SUM(AY402:AY408)/SUM(AX402:AX408)</f>
        <v>3.2508833922261483E-2</v>
      </c>
      <c r="BI408">
        <f t="shared" ref="BI408" si="5231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3061"/>
        <v>1704202</v>
      </c>
      <c r="BR408" s="20">
        <v>300426</v>
      </c>
      <c r="BS408" s="20">
        <v>63417</v>
      </c>
      <c r="BT408" s="21">
        <f t="shared" si="3062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3063"/>
        <v>12534</v>
      </c>
      <c r="BZ408" s="20">
        <v>2167</v>
      </c>
      <c r="CA408" s="20">
        <v>643</v>
      </c>
      <c r="CB408" s="21">
        <f t="shared" si="3064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3065"/>
        <v>7187</v>
      </c>
      <c r="CH408" s="20">
        <v>1172</v>
      </c>
      <c r="CI408" s="20">
        <v>456</v>
      </c>
      <c r="CJ408" s="21">
        <f t="shared" si="3066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3067"/>
        <v>71672</v>
      </c>
      <c r="CP408" s="20">
        <v>14824</v>
      </c>
      <c r="CQ408" s="20">
        <v>850</v>
      </c>
      <c r="CR408" s="21">
        <f t="shared" si="3068"/>
        <v>15674</v>
      </c>
    </row>
    <row r="409" spans="1:96" x14ac:dyDescent="0.35">
      <c r="A409" s="14">
        <f t="shared" si="2823"/>
        <v>44315</v>
      </c>
      <c r="B409" s="9">
        <f t="shared" ref="B409" si="5232">BQ409</f>
        <v>1707371</v>
      </c>
      <c r="C409">
        <f t="shared" ref="C409" si="5233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234">-(J409-J408)+L409</f>
        <v>8</v>
      </c>
      <c r="N409" s="7">
        <f t="shared" ref="N409" si="5235">B409-C409</f>
        <v>1342968</v>
      </c>
      <c r="O409" s="4">
        <f t="shared" ref="O409" si="5236">C409/B409</f>
        <v>0.2134293015402042</v>
      </c>
      <c r="R409">
        <f t="shared" ref="R409" si="5237">C409-C408</f>
        <v>560</v>
      </c>
      <c r="S409">
        <f t="shared" ref="S409" si="5238">N409-N408</f>
        <v>2609</v>
      </c>
      <c r="T409" s="8">
        <f t="shared" ref="T409" si="5239">R409/V409</f>
        <v>0.17671189649731778</v>
      </c>
      <c r="U409" s="8">
        <f t="shared" ref="U409" si="5240">SUM(R403:R409)/SUM(V403:V409)</f>
        <v>0.17117067227821464</v>
      </c>
      <c r="V409">
        <f t="shared" ref="V409" si="5241">B409-B408</f>
        <v>3169</v>
      </c>
      <c r="W409">
        <f t="shared" ref="W409" si="5242">C409-D409-E409</f>
        <v>11864</v>
      </c>
      <c r="X409" s="3">
        <f t="shared" ref="X409" si="5243">F409/W409</f>
        <v>1.5509103169251517E-2</v>
      </c>
      <c r="Y409">
        <f t="shared" ref="Y409" si="524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245">Z409-AC409-AF409</f>
        <v>46</v>
      </c>
      <c r="AJ409">
        <f t="shared" ref="AJ409" si="5246">AA409-AD409-AG409</f>
        <v>18</v>
      </c>
      <c r="AK409">
        <f t="shared" ref="AK409" si="5247">AB409-AE409-AH409</f>
        <v>342</v>
      </c>
      <c r="AL409">
        <v>1</v>
      </c>
      <c r="AM409">
        <v>1</v>
      </c>
      <c r="AN409">
        <v>13</v>
      </c>
      <c r="AS409">
        <f t="shared" ref="AS409" si="5248">BM409-BM408</f>
        <v>17153</v>
      </c>
      <c r="AT409">
        <f t="shared" ref="AT409" si="5249">BN409-BN408</f>
        <v>618</v>
      </c>
      <c r="AU409">
        <f t="shared" ref="AU409" si="5250">AT409/AS409</f>
        <v>3.6028683029207718E-2</v>
      </c>
      <c r="AV409">
        <f t="shared" ref="AV409" si="5251">BU409-BU408</f>
        <v>104</v>
      </c>
      <c r="AW409">
        <f t="shared" ref="AW409" si="5252">BV409-BV408</f>
        <v>1</v>
      </c>
      <c r="AX409">
        <f t="shared" ref="AX409" si="5253">CK409-CK408</f>
        <v>675</v>
      </c>
      <c r="AY409">
        <f t="shared" ref="AY409" si="5254">CL409-CL408</f>
        <v>24</v>
      </c>
      <c r="AZ409">
        <f t="shared" ref="AZ409" si="5255">CC409-CC408</f>
        <v>67</v>
      </c>
      <c r="BA409">
        <f t="shared" ref="BA409" si="5256">CD409-CD408</f>
        <v>3</v>
      </c>
      <c r="BB409">
        <f t="shared" ref="BB409" si="5257">AW409/AV409</f>
        <v>9.6153846153846159E-3</v>
      </c>
      <c r="BC409">
        <f t="shared" ref="BC409" si="5258">AY409/AX409</f>
        <v>3.5555555555555556E-2</v>
      </c>
      <c r="BD409">
        <f t="shared" ref="BD409" si="5259">AZ409/AY409</f>
        <v>2.7916666666666665</v>
      </c>
      <c r="BE409">
        <f t="shared" ref="BE409" si="5260">SUM(AT403:AT409)/SUM(AS403:AS409)</f>
        <v>3.7306084939719493E-2</v>
      </c>
      <c r="BF409">
        <f t="shared" ref="BF409" si="5261">SUM(AT396:AT409)/SUM(AS396:AS409)</f>
        <v>3.8848099916610764E-2</v>
      </c>
      <c r="BG409">
        <f t="shared" ref="BG409" si="5262">SUM(AW403:AW409)/SUM(AV403:AV409)</f>
        <v>2.0869565217391306E-2</v>
      </c>
      <c r="BH409">
        <f t="shared" ref="BH409" si="5263">SUM(AY403:AY409)/SUM(AX403:AX409)</f>
        <v>2.9920212765957448E-2</v>
      </c>
      <c r="BI409">
        <f t="shared" ref="BI409" si="5264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3061"/>
        <v>1707371</v>
      </c>
      <c r="BR409" s="20">
        <v>300851</v>
      </c>
      <c r="BS409" s="20">
        <v>63552</v>
      </c>
      <c r="BT409" s="21">
        <f t="shared" si="3062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3063"/>
        <v>12545</v>
      </c>
      <c r="BZ409" s="20">
        <v>2169</v>
      </c>
      <c r="CA409" s="20">
        <v>643</v>
      </c>
      <c r="CB409" s="21">
        <f t="shared" si="3064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3065"/>
        <v>7202</v>
      </c>
      <c r="CH409" s="20">
        <v>1173</v>
      </c>
      <c r="CI409" s="20">
        <v>456</v>
      </c>
      <c r="CJ409" s="21">
        <f t="shared" si="3066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3067"/>
        <v>71777</v>
      </c>
      <c r="CP409" s="20">
        <v>14837</v>
      </c>
      <c r="CQ409" s="20">
        <v>851</v>
      </c>
      <c r="CR409" s="21">
        <f t="shared" si="3068"/>
        <v>15688</v>
      </c>
    </row>
    <row r="410" spans="1:96" x14ac:dyDescent="0.35">
      <c r="A410" s="14">
        <f t="shared" si="2823"/>
        <v>44316</v>
      </c>
      <c r="B410" s="9">
        <f t="shared" ref="B410" si="5265">BQ410</f>
        <v>1709631</v>
      </c>
      <c r="C410">
        <f t="shared" ref="C410" si="5266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267">-(J410-J409)+L410</f>
        <v>5</v>
      </c>
      <c r="N410" s="7">
        <f t="shared" ref="N410" si="5268">B410-C410</f>
        <v>1344942</v>
      </c>
      <c r="O410" s="4">
        <f t="shared" ref="O410" si="5269">C410/B410</f>
        <v>0.21331445206597213</v>
      </c>
      <c r="R410">
        <f t="shared" ref="R410" si="5270">C410-C409</f>
        <v>286</v>
      </c>
      <c r="S410">
        <f t="shared" ref="S410" si="5271">N410-N409</f>
        <v>1974</v>
      </c>
      <c r="T410" s="8">
        <f t="shared" ref="T410" si="5272">R410/V410</f>
        <v>0.12654867256637167</v>
      </c>
      <c r="U410" s="8">
        <f t="shared" ref="U410" si="5273">SUM(R404:R410)/SUM(V404:V410)</f>
        <v>0.16218186638388124</v>
      </c>
      <c r="V410">
        <f t="shared" ref="V410" si="5274">B410-B409</f>
        <v>2260</v>
      </c>
      <c r="W410">
        <f t="shared" ref="W410:W411" si="5275">C410-D410-E410</f>
        <v>11563</v>
      </c>
      <c r="X410" s="3">
        <f t="shared" ref="X410:X411" si="5276">F410/W410</f>
        <v>1.6518204618178673E-2</v>
      </c>
      <c r="Y410">
        <f t="shared" ref="Y410" si="5277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278">Z410-AC410-AF410</f>
        <v>45</v>
      </c>
      <c r="AJ410">
        <f t="shared" ref="AJ410" si="5279">AA410-AD410-AG410</f>
        <v>19</v>
      </c>
      <c r="AK410">
        <f t="shared" ref="AK410" si="5280">AB410-AE410-AH410</f>
        <v>338</v>
      </c>
      <c r="AL410">
        <v>0</v>
      </c>
      <c r="AM410">
        <v>0</v>
      </c>
      <c r="AN410">
        <v>3</v>
      </c>
      <c r="AS410">
        <f t="shared" ref="AS410" si="5281">BM410-BM409</f>
        <v>8764</v>
      </c>
      <c r="AT410">
        <f t="shared" ref="AT410" si="5282">BN410-BN409</f>
        <v>309</v>
      </c>
      <c r="AU410">
        <f t="shared" ref="AU410" si="5283">AT410/AS410</f>
        <v>3.5257873117298034E-2</v>
      </c>
      <c r="AV410">
        <f t="shared" ref="AV410" si="5284">BU410-BU409</f>
        <v>48</v>
      </c>
      <c r="AW410">
        <f t="shared" ref="AW410" si="5285">BV410-BV409</f>
        <v>0</v>
      </c>
      <c r="AX410">
        <f t="shared" ref="AX410" si="5286">CK410-CK409</f>
        <v>295</v>
      </c>
      <c r="AY410">
        <f t="shared" ref="AY410" si="5287">CL410-CL409</f>
        <v>4</v>
      </c>
      <c r="AZ410">
        <f t="shared" ref="AZ410" si="5288">CC410-CC409</f>
        <v>29</v>
      </c>
      <c r="BA410">
        <f t="shared" ref="BA410" si="5289">CD410-CD409</f>
        <v>2</v>
      </c>
      <c r="BB410">
        <f t="shared" ref="BB410" si="5290">AW410/AV410</f>
        <v>0</v>
      </c>
      <c r="BC410">
        <f t="shared" ref="BC410" si="5291">AY410/AX410</f>
        <v>1.3559322033898305E-2</v>
      </c>
      <c r="BD410">
        <f t="shared" ref="BD410" si="5292">AZ410/AY410</f>
        <v>7.25</v>
      </c>
      <c r="BE410">
        <f t="shared" ref="BE410" si="5293">SUM(AT404:AT410)/SUM(AS404:AS410)</f>
        <v>3.7144275314361347E-2</v>
      </c>
      <c r="BF410">
        <f t="shared" ref="BF410" si="5294">SUM(AT397:AT410)/SUM(AS397:AS410)</f>
        <v>3.8322318635859144E-2</v>
      </c>
      <c r="BG410">
        <f t="shared" ref="BG410" si="5295">SUM(AW404:AW410)/SUM(AV404:AV410)</f>
        <v>1.7621145374449341E-2</v>
      </c>
      <c r="BH410">
        <f t="shared" ref="BH410" si="5296">SUM(AY404:AY410)/SUM(AX404:AX410)</f>
        <v>2.9022777369581192E-2</v>
      </c>
      <c r="BI410">
        <f t="shared" ref="BI410" si="5297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3061"/>
        <v>1709631</v>
      </c>
      <c r="BR410" s="20">
        <v>301072</v>
      </c>
      <c r="BS410" s="20">
        <v>63617</v>
      </c>
      <c r="BT410" s="21">
        <f t="shared" si="3062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3063"/>
        <v>12556</v>
      </c>
      <c r="BZ410" s="20">
        <v>2170</v>
      </c>
      <c r="CA410" s="20">
        <v>644</v>
      </c>
      <c r="CB410" s="21">
        <f t="shared" si="3064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3065"/>
        <v>7209</v>
      </c>
      <c r="CH410" s="20">
        <v>1175</v>
      </c>
      <c r="CI410" s="20">
        <v>456</v>
      </c>
      <c r="CJ410" s="21">
        <f t="shared" si="3066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3067"/>
        <v>71835</v>
      </c>
      <c r="CP410" s="20">
        <v>14843</v>
      </c>
      <c r="CQ410" s="20">
        <v>851</v>
      </c>
      <c r="CR410" s="21">
        <f t="shared" si="3068"/>
        <v>15694</v>
      </c>
    </row>
    <row r="411" spans="1:96" x14ac:dyDescent="0.35">
      <c r="A411" s="14">
        <f t="shared" si="2823"/>
        <v>44317</v>
      </c>
      <c r="B411" s="9">
        <f t="shared" ref="B411" si="5298">BQ411</f>
        <v>1712154</v>
      </c>
      <c r="C411">
        <f t="shared" ref="C411" si="5299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300">-(J411-J410)+L411</f>
        <v>9</v>
      </c>
      <c r="N411" s="7">
        <f t="shared" ref="N411" si="5301">B411-C411</f>
        <v>1346990</v>
      </c>
      <c r="O411" s="4">
        <f t="shared" ref="O411" si="5302">C411/B411</f>
        <v>0.21327754395924667</v>
      </c>
      <c r="R411">
        <f t="shared" ref="R411" si="5303">C411-C410</f>
        <v>475</v>
      </c>
      <c r="S411">
        <f t="shared" ref="S411" si="5304">N411-N410</f>
        <v>2048</v>
      </c>
      <c r="T411" s="8">
        <f t="shared" ref="T411" si="5305">R411/V411</f>
        <v>0.18826793499801822</v>
      </c>
      <c r="U411" s="8">
        <f t="shared" ref="U411" si="5306">SUM(R405:R411)/SUM(V405:V411)</f>
        <v>0.1645703693896465</v>
      </c>
      <c r="V411">
        <f t="shared" ref="V411" si="5307">B411-B410</f>
        <v>2523</v>
      </c>
      <c r="W411">
        <f t="shared" ref="W411" si="5308">C411-D411-E411</f>
        <v>11501</v>
      </c>
      <c r="X411" s="3">
        <f t="shared" ref="X411" si="5309">F411/W411</f>
        <v>1.6433353621424222E-2</v>
      </c>
      <c r="Y411">
        <f t="shared" ref="Y411" si="5310">E411-E410</f>
        <v>19</v>
      </c>
      <c r="AL411">
        <v>0</v>
      </c>
      <c r="AM411">
        <v>0</v>
      </c>
      <c r="AN411">
        <v>3</v>
      </c>
      <c r="AS411">
        <f t="shared" ref="AS411" si="5311">BM411-BM410</f>
        <v>14588</v>
      </c>
      <c r="AT411">
        <f t="shared" ref="AT411" si="5312">BN411-BN410</f>
        <v>510</v>
      </c>
      <c r="AU411">
        <f t="shared" ref="AU411" si="5313">AT411/AS411</f>
        <v>3.496024129421442E-2</v>
      </c>
      <c r="AV411">
        <f t="shared" ref="AV411" si="5314">BU411-BU410</f>
        <v>72</v>
      </c>
      <c r="AW411">
        <f t="shared" ref="AW411" si="5315">BV411-BV410</f>
        <v>6</v>
      </c>
      <c r="AX411">
        <f t="shared" ref="AX411" si="5316">CK411-CK410</f>
        <v>648</v>
      </c>
      <c r="AY411">
        <f t="shared" ref="AY411" si="5317">CL411-CL410</f>
        <v>21</v>
      </c>
      <c r="AZ411">
        <f t="shared" ref="AZ411" si="5318">CC411-CC410</f>
        <v>52</v>
      </c>
      <c r="BA411">
        <f t="shared" ref="BA411" si="5319">CD411-CD410</f>
        <v>1</v>
      </c>
      <c r="BB411">
        <f t="shared" ref="BB411" si="5320">AW411/AV411</f>
        <v>8.3333333333333329E-2</v>
      </c>
      <c r="BC411">
        <f t="shared" ref="BC411" si="5321">AY411/AX411</f>
        <v>3.2407407407407406E-2</v>
      </c>
      <c r="BD411">
        <f t="shared" ref="BD411" si="5322">AZ411/AY411</f>
        <v>2.4761904761904763</v>
      </c>
      <c r="BE411">
        <f t="shared" ref="BE411" si="5323">SUM(AT405:AT411)/SUM(AS405:AS411)</f>
        <v>3.6389223964616003E-2</v>
      </c>
      <c r="BF411">
        <f t="shared" ref="BF411" si="5324">SUM(AT398:AT411)/SUM(AS398:AS411)</f>
        <v>3.8313701177929323E-2</v>
      </c>
      <c r="BG411">
        <f t="shared" ref="BG411" si="5325">SUM(AW405:AW411)/SUM(AV405:AV411)</f>
        <v>3.3333333333333333E-2</v>
      </c>
      <c r="BH411">
        <f t="shared" ref="BH411" si="5326">SUM(AY405:AY411)/SUM(AX405:AX411)</f>
        <v>3.1013342949873783E-2</v>
      </c>
      <c r="BI411">
        <f t="shared" ref="BI411" si="5327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3061"/>
        <v>1712154</v>
      </c>
      <c r="BR411" s="20">
        <v>301411</v>
      </c>
      <c r="BS411" s="20">
        <v>63753</v>
      </c>
      <c r="BT411" s="21">
        <f t="shared" si="3062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3063"/>
        <v>12569</v>
      </c>
      <c r="BZ411" s="20">
        <v>2172</v>
      </c>
      <c r="CA411" s="20">
        <v>644</v>
      </c>
      <c r="CB411" s="21">
        <f t="shared" si="3064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3065"/>
        <v>7218</v>
      </c>
      <c r="CH411" s="20">
        <v>1176</v>
      </c>
      <c r="CI411" s="20">
        <v>457</v>
      </c>
      <c r="CJ411" s="21">
        <f t="shared" si="3066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3067"/>
        <v>71940</v>
      </c>
      <c r="CP411" s="20">
        <v>14859</v>
      </c>
      <c r="CQ411" s="20">
        <v>855</v>
      </c>
      <c r="CR411" s="21">
        <f t="shared" si="3068"/>
        <v>15714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R228:R411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Y228:Y411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F228:F411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J228:J411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K228:K411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I229:I411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W229:W411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34</v>
      </c>
      <c r="T2">
        <f>MAX(covid19!AH:AH)</f>
        <v>307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2021-05-01T12:57:34Z</dcterms:modified>
</cp:coreProperties>
</file>