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xr:revisionPtr revIDLastSave="0" documentId="13_ncr:1_{80C61E8F-77FE-4627-AAAD-3BA0C06E3EBA}" xr6:coauthVersionLast="47" xr6:coauthVersionMax="47" xr10:uidLastSave="{00000000-0000-0000-0000-000000000000}"/>
  <bookViews>
    <workbookView xWindow="-98" yWindow="-98" windowWidth="22875" windowHeight="13065" activeTab="6" xr2:uid="{F3931D83-6746-4173-BA9B-1C2516DD74A7}"/>
  </bookViews>
  <sheets>
    <sheet name="Exc 6.1-6.2" sheetId="2" r:id="rId1"/>
    <sheet name="Exc 6.3" sheetId="4" r:id="rId2"/>
    <sheet name="Exc 7.1" sheetId="3" r:id="rId3"/>
    <sheet name="Exc 7.2" sheetId="5" r:id="rId4"/>
    <sheet name="Exc 9.1" sheetId="6" r:id="rId5"/>
    <sheet name="Exc 9.2" sheetId="7" r:id="rId6"/>
    <sheet name="Exc 9.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8" l="1"/>
  <c r="L34" i="8"/>
  <c r="L35" i="8"/>
  <c r="L36" i="8"/>
  <c r="L37" i="8"/>
  <c r="L38" i="8"/>
  <c r="L39" i="8"/>
  <c r="L33" i="8"/>
  <c r="I33" i="8" a="1"/>
  <c r="I33" i="8" s="1"/>
  <c r="I40" i="8" s="1"/>
  <c r="I4" i="8" a="1"/>
  <c r="I4" i="8" s="1"/>
  <c r="F37" i="8"/>
  <c r="F36" i="8"/>
  <c r="F38" i="8"/>
  <c r="F9" i="8"/>
  <c r="F8" i="8"/>
  <c r="F7" i="8"/>
  <c r="F18" i="6"/>
  <c r="F17" i="6"/>
  <c r="F16" i="6"/>
  <c r="F15" i="6"/>
  <c r="F8" i="6"/>
  <c r="F7" i="6"/>
  <c r="F6" i="6"/>
  <c r="F9" i="6" s="1"/>
  <c r="F18" i="4"/>
  <c r="F17" i="4"/>
  <c r="F16" i="4"/>
  <c r="F15" i="4"/>
  <c r="F9" i="4"/>
  <c r="F8" i="4"/>
  <c r="F7" i="4"/>
  <c r="F6" i="4"/>
  <c r="F29" i="2"/>
  <c r="F28" i="2"/>
  <c r="F27" i="2"/>
  <c r="F26" i="2"/>
  <c r="F25" i="2"/>
  <c r="F24" i="2"/>
  <c r="F23" i="2"/>
  <c r="I12" i="8" l="1"/>
  <c r="L5" i="8" l="1"/>
  <c r="L9" i="8"/>
  <c r="L6" i="8"/>
  <c r="L10" i="8"/>
  <c r="L7" i="8"/>
  <c r="L8" i="8"/>
  <c r="L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<sst xmlns="http://schemas.openxmlformats.org/spreadsheetml/2006/main" count="766" uniqueCount="57">
  <si>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</si>
  <si>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</si>
  <si>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</si>
  <si>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</si>
  <si>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</si>
  <si>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</si>
  <si>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</si>
  <si>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</si>
  <si>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</si>
  <si>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</si>
  <si>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</si>
  <si>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</si>
  <si>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Diet</t>
  </si>
  <si>
    <t>Wtloss</t>
  </si>
  <si>
    <t>A</t>
  </si>
  <si>
    <t>Diet A</t>
  </si>
  <si>
    <t>n</t>
  </si>
  <si>
    <t>SD</t>
  </si>
  <si>
    <t>Diet B</t>
  </si>
  <si>
    <t>B</t>
  </si>
  <si>
    <t>Median</t>
  </si>
  <si>
    <t>Q1</t>
  </si>
  <si>
    <t>Q3</t>
  </si>
  <si>
    <t>IQR</t>
  </si>
  <si>
    <t>Area</t>
  </si>
  <si>
    <t>Brand</t>
  </si>
  <si>
    <t>Other</t>
  </si>
  <si>
    <t>Frequencies</t>
  </si>
  <si>
    <t>Area 1</t>
  </si>
  <si>
    <t>Area 2</t>
  </si>
  <si>
    <t>Total</t>
  </si>
  <si>
    <t>Percentages</t>
  </si>
  <si>
    <t>Batch</t>
  </si>
  <si>
    <t>Agent1</t>
  </si>
  <si>
    <t>Agent2</t>
  </si>
  <si>
    <t>Sex</t>
  </si>
  <si>
    <t>Income</t>
  </si>
  <si>
    <t>M</t>
  </si>
  <si>
    <t>F</t>
  </si>
  <si>
    <t>t-Test: Two-Sample Assuming Equal Variances</t>
  </si>
  <si>
    <t>Variable 1</t>
  </si>
  <si>
    <t>Variable 2</t>
  </si>
  <si>
    <t>Pooled Variance</t>
  </si>
  <si>
    <t>Location A</t>
  </si>
  <si>
    <t>Location B</t>
  </si>
  <si>
    <t>Absent</t>
  </si>
  <si>
    <t>Sparse</t>
  </si>
  <si>
    <t>Abundant</t>
  </si>
  <si>
    <t>Class</t>
  </si>
  <si>
    <t>Relative</t>
  </si>
  <si>
    <t>UCB</t>
  </si>
  <si>
    <t>Frequency</t>
  </si>
  <si>
    <t>Mark</t>
  </si>
  <si>
    <t xml:space="preserve"> </t>
  </si>
  <si>
    <t>Min</t>
  </si>
  <si>
    <t>Max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</si>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</sst>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"/>
    <numFmt numFmtId="178" formatCode="0.0"/>
    <numFmt numFmtId="181" formatCode="#,##0.0"/>
  </numFmts>
  <fonts count="7">
    <font>
      <sz val="11"/>
      <color theme="1"/>
      <name val="Aptos Narrow"/>
      <family val="2"/>
      <scheme val="minor"/>
    </font>
    <font>
      <b/>
      <sz val="10"/>
      <name val="MS Sans Serif"/>
      <family val="2"/>
    </font>
    <font>
      <sz val="10"/>
      <name val="Arial"/>
    </font>
    <font>
      <i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181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8" fontId="6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181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77" fontId="4" fillId="0" borderId="0" xfId="0" applyNumberFormat="1" applyFont="1" applyAlignment="1">
      <alignment horizontal="left"/>
    </xf>
    <xf numFmtId="177" fontId="2" fillId="0" borderId="0" xfId="0" applyNumberFormat="1" applyFont="1"/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Area</a:t>
            </a:r>
            <a:r>
              <a:rPr lang="tr-TR"/>
              <a:t> </a:t>
            </a:r>
            <a:r>
              <a:rPr lang="tr-TR" b="1"/>
              <a:t>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 9.1'!$D$15:$D$17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'Exc 9.1'!$E$15:$E$17</c:f>
              <c:numCache>
                <c:formatCode>#,##0.0</c:formatCode>
                <c:ptCount val="3"/>
                <c:pt idx="0">
                  <c:v>15.7</c:v>
                </c:pt>
                <c:pt idx="1">
                  <c:v>24.3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3-4DBA-BD67-8F4D4681B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0311232"/>
        <c:axId val="1570109712"/>
      </c:barChart>
      <c:catAx>
        <c:axId val="190031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Brand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109712"/>
        <c:crosses val="autoZero"/>
        <c:auto val="1"/>
        <c:lblAlgn val="ctr"/>
        <c:lblOffset val="100"/>
        <c:noMultiLvlLbl val="0"/>
      </c:catAx>
      <c:valAx>
        <c:axId val="1570109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11232"/>
        <c:crosses val="autoZero"/>
        <c:crossBetween val="between"/>
      </c:valAx>
      <c:spPr>
        <a:noFill/>
        <a:ln w="0">
          <a:noFill/>
          <a:prstDash val="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Area</a:t>
            </a:r>
            <a:r>
              <a:rPr lang="tr-TR"/>
              <a:t> </a:t>
            </a:r>
            <a:r>
              <a:rPr lang="tr-TR" b="1"/>
              <a:t>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 9.1'!$D$15:$D$17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'Exc 9.1'!$F$15:$F$17</c:f>
              <c:numCache>
                <c:formatCode>0.0</c:formatCode>
                <c:ptCount val="3"/>
                <c:pt idx="0">
                  <c:v>21.111111111111111</c:v>
                </c:pt>
                <c:pt idx="1">
                  <c:v>33.333333333333329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F-491C-BE2F-A7100C703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0311232"/>
        <c:axId val="1570109712"/>
      </c:barChart>
      <c:catAx>
        <c:axId val="190031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Brand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109712"/>
        <c:crosses val="autoZero"/>
        <c:auto val="1"/>
        <c:lblAlgn val="ctr"/>
        <c:lblOffset val="100"/>
        <c:noMultiLvlLbl val="0"/>
      </c:catAx>
      <c:valAx>
        <c:axId val="1570109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11232"/>
        <c:crosses val="autoZero"/>
        <c:crossBetween val="between"/>
      </c:valAx>
      <c:spPr>
        <a:noFill/>
        <a:ln w="0">
          <a:noFill/>
          <a:prstDash val="dash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Area 1 vs Area 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366813808120505"/>
          <c:y val="0.17403443719962403"/>
          <c:w val="0.70162429189677145"/>
          <c:h val="0.64203793087140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'Exc 9.1'!$E$14</c:f>
              <c:strCache>
                <c:ptCount val="1"/>
                <c:pt idx="0">
                  <c:v>Area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 9.1'!$D$15:$D$17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'Exc 9.1'!$E$15:$E$17</c:f>
              <c:numCache>
                <c:formatCode>#,##0.0</c:formatCode>
                <c:ptCount val="3"/>
                <c:pt idx="0">
                  <c:v>15.7</c:v>
                </c:pt>
                <c:pt idx="1">
                  <c:v>24.3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3-4349-819B-DD8670F543BB}"/>
            </c:ext>
          </c:extLst>
        </c:ser>
        <c:ser>
          <c:idx val="1"/>
          <c:order val="1"/>
          <c:tx>
            <c:strRef>
              <c:f>'Exc 9.1'!$F$14</c:f>
              <c:strCache>
                <c:ptCount val="1"/>
                <c:pt idx="0">
                  <c:v>Area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 9.1'!$D$15:$D$17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'Exc 9.1'!$F$15:$F$17</c:f>
              <c:numCache>
                <c:formatCode>0.0</c:formatCode>
                <c:ptCount val="3"/>
                <c:pt idx="0">
                  <c:v>21.111111111111111</c:v>
                </c:pt>
                <c:pt idx="1">
                  <c:v>33.333333333333329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3-4349-819B-DD8670F5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85476544"/>
        <c:axId val="1385488064"/>
      </c:barChart>
      <c:catAx>
        <c:axId val="138547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Brand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5355928766576675"/>
              <c:y val="0.89170282508586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88064"/>
        <c:crosses val="autoZero"/>
        <c:auto val="1"/>
        <c:lblAlgn val="ctr"/>
        <c:lblOffset val="100"/>
        <c:noMultiLvlLbl val="0"/>
      </c:catAx>
      <c:valAx>
        <c:axId val="1385488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Percentage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7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379627508809073"/>
          <c:y val="0.29675298380851606"/>
          <c:w val="0.14454177137599156"/>
          <c:h val="0.187102823903572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Location</a:t>
            </a:r>
            <a:r>
              <a:rPr lang="tr-TR" b="1" baseline="0"/>
              <a:t> A vs B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10392512714224E-2"/>
          <c:y val="0.14873180609290057"/>
          <c:w val="0.76291844417831767"/>
          <c:h val="0.682873690861217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'Exc 9.2'!$B$3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 9.2'!$A$4:$A$6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'Exc 9.2'!$B$4:$B$6</c:f>
              <c:numCache>
                <c:formatCode>General</c:formatCode>
                <c:ptCount val="3"/>
                <c:pt idx="0">
                  <c:v>8</c:v>
                </c:pt>
                <c:pt idx="1">
                  <c:v>22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A-40C1-96D0-947A6DB7A0D4}"/>
            </c:ext>
          </c:extLst>
        </c:ser>
        <c:ser>
          <c:idx val="1"/>
          <c:order val="1"/>
          <c:tx>
            <c:strRef>
              <c:f>'Exc 9.2'!$C$3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'Exc 9.2'!$A$4:$A$6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'Exc 9.2'!$C$4:$C$6</c:f>
              <c:numCache>
                <c:formatCode>General</c:formatCode>
                <c:ptCount val="3"/>
                <c:pt idx="0">
                  <c:v>20</c:v>
                </c:pt>
                <c:pt idx="1">
                  <c:v>14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A-40C1-96D0-947A6DB7A0D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9450352"/>
        <c:axId val="1489447472"/>
      </c:barChart>
      <c:catAx>
        <c:axId val="148945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Heather</a:t>
                </a:r>
                <a:r>
                  <a:rPr lang="tr-TR" b="1" baseline="0"/>
                  <a:t> Species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47472"/>
        <c:crosses val="autoZero"/>
        <c:auto val="1"/>
        <c:lblAlgn val="ctr"/>
        <c:lblOffset val="100"/>
        <c:noMultiLvlLbl val="0"/>
      </c:catAx>
      <c:valAx>
        <c:axId val="1489447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5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580423831687856"/>
          <c:y val="0.34285677297862405"/>
          <c:w val="0.1340757205368322"/>
          <c:h val="0.17594029547249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Diet 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numRef>
              <c:f>'Exc 9.3'!$K$4:$K$10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'Exc 9.3'!$L$4:$L$10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5-4591-A852-CC870C70C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66533488"/>
        <c:axId val="766530608"/>
      </c:barChart>
      <c:catAx>
        <c:axId val="76653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Weight</a:t>
                </a:r>
                <a:r>
                  <a:rPr lang="tr-TR" b="1" baseline="0"/>
                  <a:t> Loss (kg)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303737970253718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30608"/>
        <c:crosses val="autoZero"/>
        <c:auto val="1"/>
        <c:lblAlgn val="ctr"/>
        <c:lblOffset val="100"/>
        <c:noMultiLvlLbl val="0"/>
      </c:catAx>
      <c:valAx>
        <c:axId val="766530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Relative  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3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b="1"/>
              <a:t>Diet B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'Exc 9.3'!$K$33:$K$40</c:f>
              <c:numCache>
                <c:formatCode>General</c:formatCode>
                <c:ptCount val="8"/>
                <c:pt idx="0">
                  <c:v>-4</c:v>
                </c:pt>
                <c:pt idx="1">
                  <c:v>-1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16</c:v>
                </c:pt>
              </c:numCache>
            </c:numRef>
          </c:cat>
          <c:val>
            <c:numRef>
              <c:f>'Exc 9.3'!$L$33:$L$40</c:f>
              <c:numCache>
                <c:formatCode>General</c:formatCode>
                <c:ptCount val="8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4-44F9-847B-9F74B22CC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73092624"/>
        <c:axId val="1900316304"/>
      </c:barChart>
      <c:catAx>
        <c:axId val="157309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Weight</a:t>
                </a:r>
                <a:r>
                  <a:rPr lang="tr-TR" b="1" baseline="0"/>
                  <a:t> Loss (kg)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16304"/>
        <c:crosses val="autoZero"/>
        <c:auto val="1"/>
        <c:lblAlgn val="ctr"/>
        <c:lblOffset val="100"/>
        <c:noMultiLvlLbl val="0"/>
      </c:catAx>
      <c:valAx>
        <c:axId val="190031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Relative Frequency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09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328613</xdr:colOff>
      <xdr:row>20</xdr:row>
      <xdr:rowOff>157162</xdr:rowOff>
    </xdr:from>
    <xdr:to>
      <xdr:col>8</xdr:col>
      <xdr:colOff>309561</xdr:colOff>
      <xdr:row>35</xdr:row>
      <xdr:rowOff>42861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1EC9B-07C5-FBCB-4E97-36EAA33DC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20</xdr:row>
      <xdr:rowOff>159007</xdr:rowOff>
    </xdr:from>
    <xdr:to>
      <xdr:col>14</xdr:col>
      <xdr:colOff>295273</xdr:colOff>
      <xdr:row>35</xdr:row>
      <xdr:rowOff>44706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187997-D121-4D3D-BE8A-8C7AADD05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377226</xdr:colOff>
      <xdr:row>36</xdr:row>
      <xdr:rowOff>165038</xdr:rowOff>
    </xdr:from>
    <xdr:to>
      <xdr:col>11</xdr:col>
      <xdr:colOff>575272</xdr:colOff>
      <xdr:row>52</xdr:row>
      <xdr:rowOff>155606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2C0203-2201-C4A6-8AF1-3D2A1F1EC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585787</xdr:colOff>
      <xdr:row>7</xdr:row>
      <xdr:rowOff>119061</xdr:rowOff>
    </xdr:from>
    <xdr:to>
      <xdr:col>12</xdr:col>
      <xdr:colOff>238125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0D77F-FB09-5C73-15A6-B810FAE0A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581024</xdr:colOff>
      <xdr:row>13</xdr:row>
      <xdr:rowOff>250</xdr:rowOff>
    </xdr:from>
    <xdr:to>
      <xdr:col>12</xdr:col>
      <xdr:colOff>311726</xdr:colOff>
      <xdr:row>29</xdr:row>
      <xdr:rowOff>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A91EB-19E1-0292-B46D-76BF6FAC7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160084</xdr:colOff>
      <xdr:row>40</xdr:row>
      <xdr:rowOff>136967</xdr:rowOff>
    </xdr:from>
    <xdr:to>
      <xdr:col>11</xdr:col>
      <xdr:colOff>609274</xdr:colOff>
      <xdr:row>56</xdr:row>
      <xdr:rowOff>143753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762D40-D44D-4E1B-FD5C-2F17E10B5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CDA6-AB19-4E73-AFB2-B2F30188C80F}">
  <dimension ref="A1:F101"/>
  <sheetViews>
    <sheetView workbookViewId="0">
      <selection activeCell="D23" sqref="D23:F29"/>
    </sheetView>
  </sheetViews>
  <sheetFormatPr defaultRowHeight="13.5"/>
  <sheetData>
    <row r="1" spans="1:6">
      <c r="A1" s="1" t="s">
        <v>12</v>
      </c>
      <c r="B1" s="1" t="s">
        <v>13</v>
      </c>
      <c r="C1" s="8"/>
      <c r="D1" s="8"/>
      <c r="E1" s="8"/>
      <c r="F1" s="8"/>
    </row>
    <row r="2" spans="1:6">
      <c r="A2" s="9" t="s">
        <v>14</v>
      </c>
      <c r="B2" s="12">
        <v>3.7090000000000001</v>
      </c>
      <c r="C2" s="8"/>
      <c r="D2" s="8"/>
      <c r="E2" s="8"/>
      <c r="F2" s="8"/>
    </row>
    <row r="3" spans="1:6" ht="13.9">
      <c r="A3" s="9" t="s">
        <v>14</v>
      </c>
      <c r="B3" s="12">
        <v>7.0869999999999997</v>
      </c>
      <c r="C3" s="8"/>
      <c r="D3" s="11" t="s">
        <v>15</v>
      </c>
      <c r="E3" s="11" t="s">
        <v>16</v>
      </c>
      <c r="F3" s="9">
        <v>50</v>
      </c>
    </row>
    <row r="4" spans="1:6" ht="13.9">
      <c r="A4" s="9" t="s">
        <v>14</v>
      </c>
      <c r="B4" s="12">
        <v>6.7539999999999996</v>
      </c>
      <c r="C4" s="8"/>
      <c r="D4" s="8"/>
      <c r="E4" s="11" t="s">
        <v>1</v>
      </c>
      <c r="F4" s="10">
        <v>5.3410000000000002</v>
      </c>
    </row>
    <row r="5" spans="1:6" ht="13.9">
      <c r="A5" s="9" t="s">
        <v>14</v>
      </c>
      <c r="B5" s="12">
        <v>8.9939999999999998</v>
      </c>
      <c r="C5" s="8"/>
      <c r="D5" s="8"/>
      <c r="E5" s="11" t="s">
        <v>17</v>
      </c>
      <c r="F5" s="10">
        <v>2.536</v>
      </c>
    </row>
    <row r="6" spans="1:6" ht="13.9">
      <c r="A6" s="9" t="s">
        <v>14</v>
      </c>
      <c r="B6" s="12">
        <v>9.077</v>
      </c>
      <c r="C6" s="8"/>
      <c r="D6" s="8"/>
      <c r="E6" s="11" t="s">
        <v>20</v>
      </c>
      <c r="F6" s="10">
        <v>5.6420000000000003</v>
      </c>
    </row>
    <row r="7" spans="1:6" ht="13.9">
      <c r="A7" s="9" t="s">
        <v>14</v>
      </c>
      <c r="B7" s="12">
        <v>6.4130000000000003</v>
      </c>
      <c r="C7" s="8"/>
      <c r="D7" s="8"/>
      <c r="E7" s="11" t="s">
        <v>21</v>
      </c>
      <c r="F7" s="10">
        <v>3.7480000000000002</v>
      </c>
    </row>
    <row r="8" spans="1:6" ht="13.9">
      <c r="A8" s="9" t="s">
        <v>14</v>
      </c>
      <c r="B8" s="12">
        <v>5.8769999999999998</v>
      </c>
      <c r="C8" s="8"/>
      <c r="D8" s="8"/>
      <c r="E8" s="11" t="s">
        <v>22</v>
      </c>
      <c r="F8" s="10">
        <v>7.0330000000000004</v>
      </c>
    </row>
    <row r="9" spans="1:6" ht="13.9">
      <c r="A9" s="9" t="s">
        <v>14</v>
      </c>
      <c r="B9" s="12">
        <v>2.5720000000000001</v>
      </c>
      <c r="C9" s="8"/>
      <c r="D9" s="8"/>
      <c r="E9" s="11" t="s">
        <v>23</v>
      </c>
      <c r="F9" s="10">
        <v>3.2850000000000001</v>
      </c>
    </row>
    <row r="10" spans="1:6">
      <c r="A10" s="9" t="s">
        <v>14</v>
      </c>
      <c r="B10" s="12">
        <v>7.52</v>
      </c>
      <c r="C10" s="8"/>
      <c r="D10" s="8"/>
      <c r="E10" s="8"/>
      <c r="F10" s="8"/>
    </row>
    <row r="11" spans="1:6">
      <c r="A11" s="9" t="s">
        <v>14</v>
      </c>
      <c r="B11" s="12">
        <v>6.8810000000000002</v>
      </c>
      <c r="C11" s="8"/>
      <c r="D11" s="8"/>
      <c r="E11" s="8"/>
      <c r="F11" s="8"/>
    </row>
    <row r="12" spans="1:6">
      <c r="A12" s="9" t="s">
        <v>14</v>
      </c>
      <c r="B12" s="12">
        <v>7.2649999999999997</v>
      </c>
      <c r="C12" s="8"/>
      <c r="D12" s="8"/>
      <c r="E12" s="8"/>
      <c r="F12" s="8"/>
    </row>
    <row r="13" spans="1:6">
      <c r="A13" s="9" t="s">
        <v>14</v>
      </c>
      <c r="B13" s="12">
        <v>3.4769999999999999</v>
      </c>
      <c r="C13" s="8"/>
      <c r="D13" s="8"/>
      <c r="E13" s="8"/>
      <c r="F13" s="8"/>
    </row>
    <row r="14" spans="1:6">
      <c r="A14" s="9" t="s">
        <v>14</v>
      </c>
      <c r="B14" s="12">
        <v>3.7549999999999999</v>
      </c>
      <c r="C14" s="8"/>
      <c r="D14" s="8"/>
      <c r="E14" s="8"/>
      <c r="F14" s="8"/>
    </row>
    <row r="15" spans="1:6">
      <c r="A15" s="9" t="s">
        <v>14</v>
      </c>
      <c r="B15" s="12">
        <v>8.76</v>
      </c>
      <c r="C15" s="8"/>
      <c r="D15" s="8"/>
      <c r="E15" s="8"/>
      <c r="F15" s="8"/>
    </row>
    <row r="16" spans="1:6">
      <c r="A16" s="9" t="s">
        <v>14</v>
      </c>
      <c r="B16" s="12">
        <v>7.032</v>
      </c>
      <c r="C16" s="8"/>
      <c r="D16" s="8"/>
      <c r="E16" s="8"/>
      <c r="F16" s="8"/>
    </row>
    <row r="17" spans="1:6">
      <c r="A17" s="9" t="s">
        <v>14</v>
      </c>
      <c r="B17" s="12">
        <v>9.0519999999999996</v>
      </c>
      <c r="C17" s="8"/>
      <c r="D17" s="8"/>
      <c r="E17" s="8"/>
      <c r="F17" s="8"/>
    </row>
    <row r="18" spans="1:6">
      <c r="A18" s="9" t="s">
        <v>14</v>
      </c>
      <c r="B18" s="12">
        <v>10.061999999999999</v>
      </c>
      <c r="C18" s="8"/>
      <c r="D18" s="8"/>
      <c r="E18" s="8"/>
      <c r="F18" s="8"/>
    </row>
    <row r="19" spans="1:6">
      <c r="A19" s="9" t="s">
        <v>14</v>
      </c>
      <c r="B19" s="12">
        <v>4.84</v>
      </c>
      <c r="C19" s="8"/>
      <c r="D19" s="8"/>
      <c r="E19" s="8"/>
      <c r="F19" s="8"/>
    </row>
    <row r="20" spans="1:6">
      <c r="A20" s="9" t="s">
        <v>14</v>
      </c>
      <c r="B20" s="12">
        <v>6.4489999999999998</v>
      </c>
      <c r="C20" s="8"/>
      <c r="D20" s="8"/>
      <c r="E20" s="8"/>
      <c r="F20" s="8"/>
    </row>
    <row r="21" spans="1:6">
      <c r="A21" s="9" t="s">
        <v>14</v>
      </c>
      <c r="B21" s="12">
        <v>9.0190000000000001</v>
      </c>
      <c r="C21" s="8"/>
      <c r="D21" s="8"/>
      <c r="E21" s="8"/>
      <c r="F21" s="8"/>
    </row>
    <row r="22" spans="1:6">
      <c r="A22" s="9" t="s">
        <v>14</v>
      </c>
      <c r="B22" s="12">
        <v>-1.7150000000000001</v>
      </c>
      <c r="C22" s="8"/>
      <c r="D22" s="8"/>
      <c r="E22" s="8"/>
      <c r="F22" s="8"/>
    </row>
    <row r="23" spans="1:6" ht="13.9">
      <c r="A23" s="9" t="s">
        <v>14</v>
      </c>
      <c r="B23" s="12">
        <v>4.718</v>
      </c>
      <c r="C23" s="8"/>
      <c r="D23" s="11" t="s">
        <v>18</v>
      </c>
      <c r="E23" s="11" t="s">
        <v>16</v>
      </c>
      <c r="F23" s="9">
        <f>COUNTIF(A1:A101, "B")</f>
        <v>50</v>
      </c>
    </row>
    <row r="24" spans="1:6" ht="13.9">
      <c r="A24" s="9" t="s">
        <v>14</v>
      </c>
      <c r="B24" s="12">
        <v>4.0069999999999997</v>
      </c>
      <c r="C24" s="8"/>
      <c r="D24" s="8"/>
      <c r="E24" s="11" t="s">
        <v>1</v>
      </c>
      <c r="F24" s="10">
        <f>AVERAGE(B52:B101)</f>
        <v>3.709960000000001</v>
      </c>
    </row>
    <row r="25" spans="1:6" ht="13.9">
      <c r="A25" s="9" t="s">
        <v>14</v>
      </c>
      <c r="B25" s="12">
        <v>7.2409999999999997</v>
      </c>
      <c r="C25" s="8"/>
      <c r="D25" s="8"/>
      <c r="E25" s="11" t="s">
        <v>17</v>
      </c>
      <c r="F25" s="10">
        <f>STDEV(B52:B101)</f>
        <v>2.7690419986349206</v>
      </c>
    </row>
    <row r="26" spans="1:6" ht="13.9">
      <c r="A26" s="9" t="s">
        <v>14</v>
      </c>
      <c r="B26" s="12">
        <v>2.1280000000000001</v>
      </c>
      <c r="C26" s="8"/>
      <c r="D26" s="8"/>
      <c r="E26" s="11" t="s">
        <v>20</v>
      </c>
      <c r="F26" s="10">
        <f>MEDIAN(B52:B101)</f>
        <v>3.7450000000000001</v>
      </c>
    </row>
    <row r="27" spans="1:6" ht="13.9">
      <c r="A27" s="9" t="s">
        <v>14</v>
      </c>
      <c r="B27" s="12">
        <v>6.968</v>
      </c>
      <c r="C27" s="8"/>
      <c r="D27" s="8"/>
      <c r="E27" s="11" t="s">
        <v>21</v>
      </c>
      <c r="F27" s="10">
        <f>QUARTILE(B52:B101,1)</f>
        <v>1.9530000000000001</v>
      </c>
    </row>
    <row r="28" spans="1:6" ht="13.9">
      <c r="A28" s="9" t="s">
        <v>14</v>
      </c>
      <c r="B28" s="12">
        <v>4.8529999999999998</v>
      </c>
      <c r="C28" s="8"/>
      <c r="D28" s="8"/>
      <c r="E28" s="11" t="s">
        <v>22</v>
      </c>
      <c r="F28" s="10">
        <f>QUARTILE(B52:B101,3)</f>
        <v>5.4035000000000002</v>
      </c>
    </row>
    <row r="29" spans="1:6" ht="13.9">
      <c r="A29" s="9" t="s">
        <v>14</v>
      </c>
      <c r="B29" s="12">
        <v>5.5E-2</v>
      </c>
      <c r="C29" s="8"/>
      <c r="D29" s="8"/>
      <c r="E29" s="11" t="s">
        <v>23</v>
      </c>
      <c r="F29" s="10">
        <f>F28-F27</f>
        <v>3.4504999999999999</v>
      </c>
    </row>
    <row r="30" spans="1:6">
      <c r="A30" s="9" t="s">
        <v>14</v>
      </c>
      <c r="B30" s="12">
        <v>2.68</v>
      </c>
      <c r="C30" s="8"/>
      <c r="D30" s="8"/>
      <c r="E30" s="8"/>
      <c r="F30" s="10"/>
    </row>
    <row r="31" spans="1:6">
      <c r="A31" s="9" t="s">
        <v>14</v>
      </c>
      <c r="B31" s="12">
        <v>3.746</v>
      </c>
      <c r="C31" s="8"/>
      <c r="D31" s="8"/>
      <c r="E31" s="8"/>
      <c r="F31" s="8"/>
    </row>
    <row r="32" spans="1:6">
      <c r="A32" s="9" t="s">
        <v>14</v>
      </c>
      <c r="B32" s="12">
        <v>7.0330000000000004</v>
      </c>
      <c r="C32" s="8"/>
      <c r="D32" s="8"/>
      <c r="E32" s="8"/>
      <c r="F32" s="8"/>
    </row>
    <row r="33" spans="1:6">
      <c r="A33" s="9" t="s">
        <v>14</v>
      </c>
      <c r="B33" s="12">
        <v>5.0330000000000004</v>
      </c>
      <c r="C33" s="8"/>
      <c r="D33" s="8"/>
      <c r="E33" s="8"/>
      <c r="F33" s="8"/>
    </row>
    <row r="34" spans="1:6">
      <c r="A34" s="9" t="s">
        <v>14</v>
      </c>
      <c r="B34" s="12">
        <v>5.569</v>
      </c>
      <c r="C34" s="8"/>
      <c r="D34" s="8"/>
      <c r="E34" s="8"/>
      <c r="F34" s="8"/>
    </row>
    <row r="35" spans="1:6">
      <c r="A35" s="9" t="s">
        <v>14</v>
      </c>
      <c r="B35" s="12">
        <v>6.7119999999999997</v>
      </c>
      <c r="C35" s="8"/>
      <c r="D35" s="8"/>
      <c r="E35" s="8"/>
      <c r="F35" s="8"/>
    </row>
    <row r="36" spans="1:6">
      <c r="A36" s="9" t="s">
        <v>14</v>
      </c>
      <c r="B36" s="12">
        <v>3.6629999999999998</v>
      </c>
      <c r="C36" s="8"/>
      <c r="D36" s="8"/>
      <c r="E36" s="8"/>
      <c r="F36" s="8"/>
    </row>
    <row r="37" spans="1:6">
      <c r="A37" s="9" t="s">
        <v>14</v>
      </c>
      <c r="B37" s="12">
        <v>2.7410000000000001</v>
      </c>
      <c r="C37" s="8"/>
      <c r="D37" s="8"/>
      <c r="E37" s="8"/>
      <c r="F37" s="8"/>
    </row>
    <row r="38" spans="1:6">
      <c r="A38" s="9" t="s">
        <v>14</v>
      </c>
      <c r="B38" s="12">
        <v>6.2560000000000002</v>
      </c>
      <c r="C38" s="8"/>
      <c r="D38" s="8"/>
      <c r="E38" s="8"/>
      <c r="F38" s="8"/>
    </row>
    <row r="39" spans="1:6">
      <c r="A39" s="9" t="s">
        <v>14</v>
      </c>
      <c r="B39" s="12">
        <v>5.3490000000000002</v>
      </c>
      <c r="C39" s="8"/>
      <c r="D39" s="8"/>
      <c r="E39" s="8"/>
      <c r="F39" s="8"/>
    </row>
    <row r="40" spans="1:6">
      <c r="A40" s="9" t="s">
        <v>14</v>
      </c>
      <c r="B40" s="12">
        <v>7.3</v>
      </c>
      <c r="C40" s="8"/>
      <c r="D40" s="8"/>
      <c r="E40" s="8"/>
      <c r="F40" s="8"/>
    </row>
    <row r="41" spans="1:6">
      <c r="A41" s="9" t="s">
        <v>14</v>
      </c>
      <c r="B41" s="12">
        <v>5.4450000000000003</v>
      </c>
      <c r="C41" s="8"/>
      <c r="D41" s="8"/>
      <c r="E41" s="8"/>
      <c r="F41" s="8"/>
    </row>
    <row r="42" spans="1:6">
      <c r="A42" s="9" t="s">
        <v>14</v>
      </c>
      <c r="B42" s="12">
        <v>4.97</v>
      </c>
      <c r="C42" s="8"/>
      <c r="D42" s="8"/>
      <c r="E42" s="8"/>
      <c r="F42" s="8"/>
    </row>
    <row r="43" spans="1:6">
      <c r="A43" s="9" t="s">
        <v>14</v>
      </c>
      <c r="B43" s="12">
        <v>3.613</v>
      </c>
      <c r="C43" s="8"/>
      <c r="D43" s="8"/>
      <c r="E43" s="8"/>
      <c r="F43" s="8"/>
    </row>
    <row r="44" spans="1:6">
      <c r="A44" s="9" t="s">
        <v>14</v>
      </c>
      <c r="B44" s="12">
        <v>7.5679999999999996</v>
      </c>
      <c r="C44" s="8"/>
      <c r="D44" s="8"/>
      <c r="E44" s="8"/>
      <c r="F44" s="8"/>
    </row>
    <row r="45" spans="1:6">
      <c r="A45" s="9" t="s">
        <v>14</v>
      </c>
      <c r="B45" s="12">
        <v>5.8609999999999998</v>
      </c>
      <c r="C45" s="8"/>
      <c r="D45" s="8"/>
      <c r="E45" s="8"/>
      <c r="F45" s="8"/>
    </row>
    <row r="46" spans="1:6">
      <c r="A46" s="9" t="s">
        <v>14</v>
      </c>
      <c r="B46" s="12">
        <v>4.157</v>
      </c>
      <c r="C46" s="8"/>
      <c r="D46" s="8"/>
      <c r="E46" s="8"/>
      <c r="F46" s="8"/>
    </row>
    <row r="47" spans="1:6">
      <c r="A47" s="9" t="s">
        <v>14</v>
      </c>
      <c r="B47" s="12">
        <v>0.20300000000000001</v>
      </c>
      <c r="C47" s="8"/>
      <c r="D47" s="8"/>
      <c r="E47" s="8"/>
      <c r="F47" s="8"/>
    </row>
    <row r="48" spans="1:6">
      <c r="A48" s="9" t="s">
        <v>14</v>
      </c>
      <c r="B48" s="12">
        <v>4.4409999999999998</v>
      </c>
      <c r="C48" s="8"/>
      <c r="D48" s="8"/>
      <c r="E48" s="8"/>
      <c r="F48" s="8"/>
    </row>
    <row r="49" spans="1:6">
      <c r="A49" s="9" t="s">
        <v>14</v>
      </c>
      <c r="B49" s="12">
        <v>5.875</v>
      </c>
      <c r="C49" s="8"/>
      <c r="D49" s="8"/>
      <c r="E49" s="8"/>
      <c r="F49" s="8"/>
    </row>
    <row r="50" spans="1:6">
      <c r="A50" s="9" t="s">
        <v>14</v>
      </c>
      <c r="B50" s="12">
        <v>5.7149999999999999</v>
      </c>
      <c r="C50" s="8"/>
      <c r="D50" s="8"/>
      <c r="E50" s="8"/>
      <c r="F50" s="8"/>
    </row>
    <row r="51" spans="1:6">
      <c r="A51" s="9" t="s">
        <v>14</v>
      </c>
      <c r="B51" s="12">
        <v>0.28000000000000003</v>
      </c>
      <c r="C51" s="8"/>
      <c r="D51" s="8"/>
      <c r="E51" s="8"/>
      <c r="F51" s="8"/>
    </row>
    <row r="52" spans="1:6">
      <c r="A52" s="9" t="s">
        <v>19</v>
      </c>
      <c r="B52" s="12">
        <v>-1.087</v>
      </c>
      <c r="C52" s="8"/>
      <c r="D52" s="8"/>
      <c r="E52" s="8"/>
      <c r="F52" s="8"/>
    </row>
    <row r="53" spans="1:6">
      <c r="A53" s="9" t="s">
        <v>19</v>
      </c>
      <c r="B53" s="12">
        <v>1.819</v>
      </c>
      <c r="C53" s="8"/>
      <c r="D53" s="8"/>
      <c r="E53" s="8"/>
      <c r="F53" s="8"/>
    </row>
    <row r="54" spans="1:6">
      <c r="A54" s="9" t="s">
        <v>19</v>
      </c>
      <c r="B54" s="12">
        <v>7.3999999999999996E-2</v>
      </c>
      <c r="C54" s="8"/>
      <c r="D54" s="8"/>
      <c r="E54" s="8"/>
      <c r="F54" s="8"/>
    </row>
    <row r="55" spans="1:6">
      <c r="A55" s="9" t="s">
        <v>19</v>
      </c>
      <c r="B55" s="12">
        <v>1.7549999999999999</v>
      </c>
      <c r="C55" s="8"/>
      <c r="D55" s="8"/>
      <c r="E55" s="8"/>
      <c r="F55" s="8"/>
    </row>
    <row r="56" spans="1:6">
      <c r="A56" s="9" t="s">
        <v>19</v>
      </c>
      <c r="B56" s="12">
        <v>1.889</v>
      </c>
      <c r="C56" s="8"/>
      <c r="D56" s="8"/>
      <c r="E56" s="8"/>
      <c r="F56" s="8"/>
    </row>
    <row r="57" spans="1:6">
      <c r="A57" s="9" t="s">
        <v>19</v>
      </c>
      <c r="B57" s="12">
        <v>3.089</v>
      </c>
      <c r="C57" s="8"/>
      <c r="D57" s="8"/>
      <c r="E57" s="8"/>
      <c r="F57" s="8"/>
    </row>
    <row r="58" spans="1:6">
      <c r="A58" s="9" t="s">
        <v>19</v>
      </c>
      <c r="B58" s="12">
        <v>4.008</v>
      </c>
      <c r="C58" s="8"/>
      <c r="D58" s="8"/>
      <c r="E58" s="8"/>
      <c r="F58" s="8"/>
    </row>
    <row r="59" spans="1:6">
      <c r="A59" s="9" t="s">
        <v>19</v>
      </c>
      <c r="B59" s="12">
        <v>4.5510000000000002</v>
      </c>
      <c r="C59" s="8"/>
      <c r="D59" s="8"/>
      <c r="E59" s="8"/>
      <c r="F59" s="8"/>
    </row>
    <row r="60" spans="1:6">
      <c r="A60" s="9" t="s">
        <v>19</v>
      </c>
      <c r="B60" s="12">
        <v>1.3720000000000001</v>
      </c>
      <c r="C60" s="8"/>
      <c r="D60" s="8"/>
      <c r="E60" s="8"/>
      <c r="F60" s="8"/>
    </row>
    <row r="61" spans="1:6">
      <c r="A61" s="9" t="s">
        <v>19</v>
      </c>
      <c r="B61" s="12">
        <v>3.4129999999999998</v>
      </c>
      <c r="C61" s="8"/>
      <c r="D61" s="8"/>
      <c r="E61" s="8"/>
      <c r="F61" s="8"/>
    </row>
    <row r="62" spans="1:6">
      <c r="A62" s="9" t="s">
        <v>19</v>
      </c>
      <c r="B62" s="12">
        <v>-4.1479999999999997</v>
      </c>
      <c r="C62" s="8"/>
      <c r="D62" s="8"/>
      <c r="E62" s="8"/>
      <c r="F62" s="8"/>
    </row>
    <row r="63" spans="1:6">
      <c r="A63" s="9" t="s">
        <v>19</v>
      </c>
      <c r="B63" s="12">
        <v>2.823</v>
      </c>
      <c r="C63" s="8"/>
      <c r="D63" s="8"/>
      <c r="E63" s="8"/>
      <c r="F63" s="8"/>
    </row>
    <row r="64" spans="1:6">
      <c r="A64" s="9" t="s">
        <v>19</v>
      </c>
      <c r="B64" s="12">
        <v>2.8650000000000002</v>
      </c>
      <c r="C64" s="8"/>
      <c r="D64" s="8"/>
      <c r="E64" s="8"/>
      <c r="F64" s="8"/>
    </row>
    <row r="65" spans="1:6">
      <c r="A65" s="9" t="s">
        <v>19</v>
      </c>
      <c r="B65" s="12">
        <v>4.3689999999999998</v>
      </c>
      <c r="C65" s="8"/>
      <c r="D65" s="8"/>
      <c r="E65" s="8"/>
      <c r="F65" s="8"/>
    </row>
    <row r="66" spans="1:6">
      <c r="A66" s="9" t="s">
        <v>19</v>
      </c>
      <c r="B66" s="12">
        <v>6.3369999999999997</v>
      </c>
      <c r="C66" s="8"/>
      <c r="D66" s="8"/>
      <c r="E66" s="8"/>
      <c r="F66" s="8"/>
    </row>
    <row r="67" spans="1:6">
      <c r="A67" s="9" t="s">
        <v>19</v>
      </c>
      <c r="B67" s="12">
        <v>6.3079999999999998</v>
      </c>
      <c r="C67" s="8"/>
      <c r="D67" s="8"/>
      <c r="E67" s="8"/>
      <c r="F67" s="8"/>
    </row>
    <row r="68" spans="1:6">
      <c r="A68" s="9" t="s">
        <v>19</v>
      </c>
      <c r="B68" s="12">
        <v>3.4940000000000002</v>
      </c>
      <c r="C68" s="8"/>
      <c r="D68" s="8"/>
      <c r="E68" s="8"/>
      <c r="F68" s="8"/>
    </row>
    <row r="69" spans="1:6">
      <c r="A69" s="9" t="s">
        <v>19</v>
      </c>
      <c r="B69" s="12">
        <v>10.539</v>
      </c>
      <c r="C69" s="8"/>
      <c r="D69" s="8"/>
      <c r="E69" s="8"/>
      <c r="F69" s="8"/>
    </row>
    <row r="70" spans="1:6">
      <c r="A70" s="9" t="s">
        <v>19</v>
      </c>
      <c r="B70" s="12">
        <v>3.84</v>
      </c>
      <c r="C70" s="8"/>
      <c r="D70" s="8"/>
      <c r="E70" s="8"/>
      <c r="F70" s="8"/>
    </row>
    <row r="71" spans="1:6">
      <c r="A71" s="9" t="s">
        <v>19</v>
      </c>
      <c r="B71" s="12">
        <v>5.1230000000000002</v>
      </c>
      <c r="C71" s="8"/>
      <c r="D71" s="8"/>
      <c r="E71" s="8"/>
      <c r="F71" s="8"/>
    </row>
    <row r="72" spans="1:6">
      <c r="A72" s="9" t="s">
        <v>19</v>
      </c>
      <c r="B72" s="12">
        <v>5.4850000000000003</v>
      </c>
      <c r="C72" s="8"/>
      <c r="D72" s="8"/>
      <c r="E72" s="8"/>
      <c r="F72" s="8"/>
    </row>
    <row r="73" spans="1:6">
      <c r="A73" s="9" t="s">
        <v>19</v>
      </c>
      <c r="B73" s="12">
        <v>-1.8939999999999999</v>
      </c>
      <c r="C73" s="8"/>
      <c r="D73" s="8"/>
      <c r="E73" s="8"/>
      <c r="F73" s="8"/>
    </row>
    <row r="74" spans="1:6">
      <c r="A74" s="9" t="s">
        <v>19</v>
      </c>
      <c r="B74" s="12">
        <v>8.016</v>
      </c>
      <c r="C74" s="8"/>
      <c r="D74" s="8"/>
      <c r="E74" s="8"/>
      <c r="F74" s="8"/>
    </row>
    <row r="75" spans="1:6">
      <c r="A75" s="9" t="s">
        <v>19</v>
      </c>
      <c r="B75" s="12">
        <v>2.31</v>
      </c>
      <c r="C75" s="8"/>
      <c r="D75" s="8"/>
      <c r="E75" s="8"/>
      <c r="F75" s="8"/>
    </row>
    <row r="76" spans="1:6">
      <c r="A76" s="9" t="s">
        <v>19</v>
      </c>
      <c r="B76" s="12">
        <v>3.8820000000000001</v>
      </c>
      <c r="C76" s="8"/>
      <c r="D76" s="8"/>
      <c r="E76" s="8"/>
      <c r="F76" s="8"/>
    </row>
    <row r="77" spans="1:6">
      <c r="A77" s="9" t="s">
        <v>19</v>
      </c>
      <c r="B77" s="12">
        <v>7.03</v>
      </c>
      <c r="C77" s="8"/>
      <c r="D77" s="8"/>
      <c r="E77" s="8"/>
      <c r="F77" s="8"/>
    </row>
    <row r="78" spans="1:6">
      <c r="A78" s="9" t="s">
        <v>19</v>
      </c>
      <c r="B78" s="12">
        <v>7.7270000000000003</v>
      </c>
      <c r="C78" s="8"/>
      <c r="D78" s="8"/>
      <c r="E78" s="8"/>
      <c r="F78" s="8"/>
    </row>
    <row r="79" spans="1:6">
      <c r="A79" s="9" t="s">
        <v>19</v>
      </c>
      <c r="B79" s="12">
        <v>0.105</v>
      </c>
      <c r="C79" s="8"/>
      <c r="D79" s="8"/>
      <c r="E79" s="8"/>
      <c r="F79" s="8"/>
    </row>
    <row r="80" spans="1:6">
      <c r="A80" s="9" t="s">
        <v>19</v>
      </c>
      <c r="B80" s="12">
        <v>3.65</v>
      </c>
      <c r="C80" s="8"/>
      <c r="D80" s="8"/>
      <c r="E80" s="8"/>
      <c r="F80" s="8"/>
    </row>
    <row r="81" spans="1:6">
      <c r="A81" s="9" t="s">
        <v>19</v>
      </c>
      <c r="B81" s="12">
        <v>4.5469999999999997</v>
      </c>
      <c r="C81" s="8"/>
      <c r="D81" s="8"/>
      <c r="E81" s="8"/>
      <c r="F81" s="8"/>
    </row>
    <row r="82" spans="1:6">
      <c r="A82" s="9" t="s">
        <v>19</v>
      </c>
      <c r="B82" s="12">
        <v>4.9850000000000003</v>
      </c>
      <c r="C82" s="8"/>
      <c r="D82" s="8"/>
      <c r="E82" s="8"/>
      <c r="F82" s="8"/>
    </row>
    <row r="83" spans="1:6">
      <c r="A83" s="9" t="s">
        <v>19</v>
      </c>
      <c r="B83" s="12">
        <v>5.1589999999999998</v>
      </c>
      <c r="C83" s="8"/>
      <c r="D83" s="8"/>
      <c r="E83" s="8"/>
      <c r="F83" s="8"/>
    </row>
    <row r="84" spans="1:6">
      <c r="A84" s="9" t="s">
        <v>19</v>
      </c>
      <c r="B84" s="12">
        <v>4.76</v>
      </c>
      <c r="C84" s="8"/>
      <c r="D84" s="8"/>
      <c r="E84" s="8"/>
      <c r="F84" s="8"/>
    </row>
    <row r="85" spans="1:6">
      <c r="A85" s="9" t="s">
        <v>19</v>
      </c>
      <c r="B85" s="12">
        <v>4.9340000000000002</v>
      </c>
      <c r="C85" s="8"/>
      <c r="D85" s="8"/>
      <c r="E85" s="8"/>
      <c r="F85" s="8"/>
    </row>
    <row r="86" spans="1:6">
      <c r="A86" s="9" t="s">
        <v>19</v>
      </c>
      <c r="B86" s="12">
        <v>3.1059999999999999</v>
      </c>
      <c r="C86" s="8"/>
      <c r="D86" s="8"/>
      <c r="E86" s="8"/>
      <c r="F86" s="8"/>
    </row>
    <row r="87" spans="1:6">
      <c r="A87" s="9" t="s">
        <v>19</v>
      </c>
      <c r="B87" s="12">
        <v>5.5979999999999999</v>
      </c>
      <c r="C87" s="8"/>
      <c r="D87" s="8"/>
      <c r="E87" s="8"/>
      <c r="F87" s="8"/>
    </row>
    <row r="88" spans="1:6">
      <c r="A88" s="9" t="s">
        <v>19</v>
      </c>
      <c r="B88" s="12">
        <v>2.1619999999999999</v>
      </c>
      <c r="C88" s="8"/>
      <c r="D88" s="8"/>
      <c r="E88" s="8"/>
      <c r="F88" s="8"/>
    </row>
    <row r="89" spans="1:6">
      <c r="A89" s="9" t="s">
        <v>19</v>
      </c>
      <c r="B89" s="12">
        <v>6.52</v>
      </c>
      <c r="C89" s="8"/>
      <c r="D89" s="8"/>
      <c r="E89" s="8"/>
      <c r="F89" s="8"/>
    </row>
    <row r="90" spans="1:6">
      <c r="A90" s="9" t="s">
        <v>19</v>
      </c>
      <c r="B90" s="12">
        <v>7.0460000000000003</v>
      </c>
      <c r="C90" s="8"/>
      <c r="D90" s="8"/>
      <c r="E90" s="8"/>
      <c r="F90" s="8"/>
    </row>
    <row r="91" spans="1:6">
      <c r="A91" s="9" t="s">
        <v>19</v>
      </c>
      <c r="B91" s="12">
        <v>1.7569999999999999</v>
      </c>
      <c r="C91" s="8"/>
      <c r="D91" s="8"/>
      <c r="E91" s="8"/>
      <c r="F91" s="8"/>
    </row>
    <row r="92" spans="1:6">
      <c r="A92" s="9" t="s">
        <v>19</v>
      </c>
      <c r="B92" s="12">
        <v>1.8480000000000001</v>
      </c>
      <c r="C92" s="8"/>
      <c r="D92" s="8"/>
      <c r="E92" s="8"/>
      <c r="F92" s="8"/>
    </row>
    <row r="93" spans="1:6">
      <c r="A93" s="9" t="s">
        <v>19</v>
      </c>
      <c r="B93" s="12">
        <v>1.0960000000000001</v>
      </c>
      <c r="C93" s="8"/>
      <c r="D93" s="8"/>
      <c r="E93" s="8"/>
      <c r="F93" s="8"/>
    </row>
    <row r="94" spans="1:6">
      <c r="A94" s="9" t="s">
        <v>19</v>
      </c>
      <c r="B94" s="12">
        <v>2.145</v>
      </c>
      <c r="C94" s="8"/>
      <c r="D94" s="8"/>
      <c r="E94" s="8"/>
      <c r="F94" s="8"/>
    </row>
    <row r="95" spans="1:6">
      <c r="A95" s="9" t="s">
        <v>19</v>
      </c>
      <c r="B95" s="12">
        <v>8.4350000000000005</v>
      </c>
      <c r="C95" s="8"/>
      <c r="D95" s="8"/>
      <c r="E95" s="8"/>
      <c r="F95" s="8"/>
    </row>
    <row r="96" spans="1:6">
      <c r="A96" s="9" t="s">
        <v>19</v>
      </c>
      <c r="B96" s="12">
        <v>6.0990000000000002</v>
      </c>
      <c r="C96" s="8"/>
      <c r="D96" s="8"/>
      <c r="E96" s="8"/>
      <c r="F96" s="8"/>
    </row>
    <row r="97" spans="1:6">
      <c r="A97" s="9" t="s">
        <v>19</v>
      </c>
      <c r="B97" s="12">
        <v>3.972</v>
      </c>
      <c r="C97" s="8"/>
      <c r="D97" s="8"/>
      <c r="E97" s="8"/>
      <c r="F97" s="8"/>
    </row>
    <row r="98" spans="1:6">
      <c r="A98" s="9" t="s">
        <v>19</v>
      </c>
      <c r="B98" s="12">
        <v>2.4089999999999998</v>
      </c>
      <c r="C98" s="8"/>
      <c r="D98" s="8"/>
      <c r="E98" s="8"/>
      <c r="F98" s="8"/>
    </row>
    <row r="99" spans="1:6">
      <c r="A99" s="9" t="s">
        <v>19</v>
      </c>
      <c r="B99" s="12">
        <v>0.56899999999999995</v>
      </c>
      <c r="C99" s="8"/>
      <c r="D99" s="8"/>
      <c r="E99" s="8"/>
      <c r="F99" s="8"/>
    </row>
    <row r="100" spans="1:6">
      <c r="A100" s="9" t="s">
        <v>19</v>
      </c>
      <c r="B100" s="12">
        <v>7.0129999999999999</v>
      </c>
      <c r="C100" s="8"/>
      <c r="D100" s="8"/>
      <c r="E100" s="8"/>
      <c r="F100" s="8"/>
    </row>
    <row r="101" spans="1:6">
      <c r="A101" s="9" t="s">
        <v>19</v>
      </c>
      <c r="B101" s="12">
        <v>2.5939999999999999</v>
      </c>
      <c r="C101" s="8"/>
      <c r="D101" s="8"/>
      <c r="E101" s="8"/>
      <c r="F101" s="8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AE2A-E62B-4A91-A1D5-205DCB37DE82}">
  <dimension ref="A1:F161"/>
  <sheetViews>
    <sheetView workbookViewId="0">
      <selection activeCell="F5" sqref="F5:F18"/>
    </sheetView>
  </sheetViews>
  <sheetFormatPr defaultRowHeight="13.5"/>
  <sheetData>
    <row r="1" spans="1:6" ht="13.9">
      <c r="A1" s="11" t="s">
        <v>24</v>
      </c>
      <c r="B1" s="11" t="s">
        <v>25</v>
      </c>
      <c r="C1" s="8"/>
      <c r="D1" s="8"/>
      <c r="E1" s="8"/>
      <c r="F1" s="8"/>
    </row>
    <row r="2" spans="1:6">
      <c r="A2" s="9">
        <v>1</v>
      </c>
      <c r="B2" s="9" t="s">
        <v>19</v>
      </c>
      <c r="C2" s="8"/>
      <c r="D2" s="8"/>
      <c r="E2" s="8"/>
      <c r="F2" s="8"/>
    </row>
    <row r="3" spans="1:6" ht="13.9">
      <c r="A3" s="9">
        <v>1</v>
      </c>
      <c r="B3" s="9" t="s">
        <v>26</v>
      </c>
      <c r="C3" s="8"/>
      <c r="D3" s="13" t="s">
        <v>27</v>
      </c>
      <c r="E3" s="13"/>
      <c r="F3" s="8"/>
    </row>
    <row r="4" spans="1:6" ht="13.9">
      <c r="A4" s="9">
        <v>1</v>
      </c>
      <c r="B4" s="9" t="s">
        <v>14</v>
      </c>
      <c r="C4" s="8"/>
      <c r="D4" s="13"/>
      <c r="E4" s="8"/>
      <c r="F4" s="8"/>
    </row>
    <row r="5" spans="1:6" ht="13.9">
      <c r="A5" s="9">
        <v>1</v>
      </c>
      <c r="B5" s="9" t="s">
        <v>19</v>
      </c>
      <c r="C5" s="8"/>
      <c r="D5" s="13"/>
      <c r="E5" s="11" t="s">
        <v>28</v>
      </c>
      <c r="F5" s="11" t="s">
        <v>29</v>
      </c>
    </row>
    <row r="6" spans="1:6" ht="13.9">
      <c r="A6" s="9">
        <v>1</v>
      </c>
      <c r="B6" s="9" t="s">
        <v>26</v>
      </c>
      <c r="C6" s="8"/>
      <c r="D6" s="11" t="s">
        <v>14</v>
      </c>
      <c r="E6" s="9">
        <v>11</v>
      </c>
      <c r="F6" s="9">
        <f>COUNTIF(B72:B161,"A")</f>
        <v>19</v>
      </c>
    </row>
    <row r="7" spans="1:6" ht="13.9">
      <c r="A7" s="9">
        <v>1</v>
      </c>
      <c r="B7" s="9" t="s">
        <v>14</v>
      </c>
      <c r="C7" s="8"/>
      <c r="D7" s="11" t="s">
        <v>19</v>
      </c>
      <c r="E7" s="9">
        <v>17</v>
      </c>
      <c r="F7" s="9">
        <f>COUNTIF(B72:B161,"B")</f>
        <v>30</v>
      </c>
    </row>
    <row r="8" spans="1:6" ht="13.9">
      <c r="A8" s="9">
        <v>1</v>
      </c>
      <c r="B8" s="9" t="s">
        <v>26</v>
      </c>
      <c r="C8" s="8"/>
      <c r="D8" s="11" t="s">
        <v>26</v>
      </c>
      <c r="E8" s="9">
        <v>42</v>
      </c>
      <c r="F8" s="9">
        <f>COUNTIF(B72:B161,"Other")</f>
        <v>41</v>
      </c>
    </row>
    <row r="9" spans="1:6" ht="13.9">
      <c r="A9" s="9">
        <v>1</v>
      </c>
      <c r="B9" s="9" t="s">
        <v>26</v>
      </c>
      <c r="C9" s="8"/>
      <c r="D9" s="11" t="s">
        <v>30</v>
      </c>
      <c r="E9" s="11">
        <v>70</v>
      </c>
      <c r="F9" s="9">
        <f>SUM(F6:F8)</f>
        <v>90</v>
      </c>
    </row>
    <row r="10" spans="1:6" ht="13.9">
      <c r="A10" s="9">
        <v>1</v>
      </c>
      <c r="B10" s="9" t="s">
        <v>26</v>
      </c>
      <c r="C10" s="8"/>
      <c r="D10" s="13"/>
      <c r="E10" s="8"/>
      <c r="F10" s="9"/>
    </row>
    <row r="11" spans="1:6" ht="13.9">
      <c r="A11" s="9">
        <v>1</v>
      </c>
      <c r="B11" s="9" t="s">
        <v>26</v>
      </c>
      <c r="C11" s="8"/>
      <c r="D11" s="13"/>
      <c r="E11" s="8"/>
      <c r="F11" s="9"/>
    </row>
    <row r="12" spans="1:6" ht="13.9">
      <c r="A12" s="9">
        <v>1</v>
      </c>
      <c r="B12" s="9" t="s">
        <v>19</v>
      </c>
      <c r="C12" s="8"/>
      <c r="D12" s="13" t="s">
        <v>31</v>
      </c>
      <c r="E12" s="13"/>
      <c r="F12" s="9"/>
    </row>
    <row r="13" spans="1:6" ht="13.9">
      <c r="A13" s="9">
        <v>1</v>
      </c>
      <c r="B13" s="9" t="s">
        <v>26</v>
      </c>
      <c r="C13" s="8"/>
      <c r="D13" s="13"/>
      <c r="E13" s="8"/>
      <c r="F13" s="9"/>
    </row>
    <row r="14" spans="1:6" ht="13.9">
      <c r="A14" s="9">
        <v>1</v>
      </c>
      <c r="B14" s="9" t="s">
        <v>26</v>
      </c>
      <c r="C14" s="8"/>
      <c r="D14" s="13"/>
      <c r="E14" s="11" t="s">
        <v>28</v>
      </c>
      <c r="F14" s="11" t="s">
        <v>29</v>
      </c>
    </row>
    <row r="15" spans="1:6" ht="13.9">
      <c r="A15" s="9">
        <v>1</v>
      </c>
      <c r="B15" s="9" t="s">
        <v>14</v>
      </c>
      <c r="C15" s="8"/>
      <c r="D15" s="11" t="s">
        <v>14</v>
      </c>
      <c r="E15" s="14">
        <v>15.7</v>
      </c>
      <c r="F15" s="12">
        <f>F6/F9</f>
        <v>0.21111111111111111</v>
      </c>
    </row>
    <row r="16" spans="1:6" ht="13.9">
      <c r="A16" s="9">
        <v>1</v>
      </c>
      <c r="B16" s="9" t="s">
        <v>14</v>
      </c>
      <c r="C16" s="8"/>
      <c r="D16" s="11" t="s">
        <v>19</v>
      </c>
      <c r="E16" s="14">
        <v>24.3</v>
      </c>
      <c r="F16" s="12">
        <f>F7/F9</f>
        <v>0.33333333333333331</v>
      </c>
    </row>
    <row r="17" spans="1:6" ht="13.9">
      <c r="A17" s="9">
        <v>1</v>
      </c>
      <c r="B17" s="9" t="s">
        <v>14</v>
      </c>
      <c r="C17" s="8"/>
      <c r="D17" s="11" t="s">
        <v>26</v>
      </c>
      <c r="E17" s="14">
        <v>60</v>
      </c>
      <c r="F17" s="12">
        <f>F8/F9</f>
        <v>0.45555555555555555</v>
      </c>
    </row>
    <row r="18" spans="1:6" ht="13.9">
      <c r="A18" s="9">
        <v>1</v>
      </c>
      <c r="B18" s="9" t="s">
        <v>19</v>
      </c>
      <c r="C18" s="8"/>
      <c r="D18" s="11" t="s">
        <v>30</v>
      </c>
      <c r="E18" s="11">
        <v>100</v>
      </c>
      <c r="F18" s="12">
        <f>F9/F9</f>
        <v>1</v>
      </c>
    </row>
    <row r="19" spans="1:6">
      <c r="A19" s="9">
        <v>1</v>
      </c>
      <c r="B19" s="9" t="s">
        <v>14</v>
      </c>
      <c r="C19" s="8"/>
      <c r="D19" s="8"/>
      <c r="E19" s="8"/>
      <c r="F19" s="8"/>
    </row>
    <row r="20" spans="1:6">
      <c r="A20" s="9">
        <v>1</v>
      </c>
      <c r="B20" s="9" t="s">
        <v>26</v>
      </c>
      <c r="C20" s="8"/>
      <c r="D20" s="8"/>
      <c r="E20" s="8"/>
      <c r="F20" s="8"/>
    </row>
    <row r="21" spans="1:6">
      <c r="A21" s="9">
        <v>1</v>
      </c>
      <c r="B21" s="9" t="s">
        <v>19</v>
      </c>
      <c r="C21" s="8"/>
      <c r="D21" s="8"/>
      <c r="E21" s="8"/>
      <c r="F21" s="8"/>
    </row>
    <row r="22" spans="1:6">
      <c r="A22" s="9">
        <v>1</v>
      </c>
      <c r="B22" s="9" t="s">
        <v>14</v>
      </c>
      <c r="C22" s="8"/>
      <c r="D22" s="8"/>
      <c r="E22" s="8"/>
      <c r="F22" s="8"/>
    </row>
    <row r="23" spans="1:6">
      <c r="A23" s="9">
        <v>1</v>
      </c>
      <c r="B23" s="9" t="s">
        <v>19</v>
      </c>
      <c r="C23" s="8"/>
      <c r="D23" s="8"/>
      <c r="E23" s="8"/>
      <c r="F23" s="8"/>
    </row>
    <row r="24" spans="1:6">
      <c r="A24" s="9">
        <v>1</v>
      </c>
      <c r="B24" s="9" t="s">
        <v>26</v>
      </c>
      <c r="C24" s="8"/>
      <c r="D24" s="8"/>
      <c r="E24" s="8"/>
      <c r="F24" s="8"/>
    </row>
    <row r="25" spans="1:6">
      <c r="A25" s="9">
        <v>1</v>
      </c>
      <c r="B25" s="9" t="s">
        <v>26</v>
      </c>
      <c r="C25" s="8"/>
      <c r="D25" s="8"/>
      <c r="E25" s="8"/>
      <c r="F25" s="8"/>
    </row>
    <row r="26" spans="1:6">
      <c r="A26" s="9">
        <v>1</v>
      </c>
      <c r="B26" s="9" t="s">
        <v>19</v>
      </c>
      <c r="C26" s="8"/>
      <c r="D26" s="8"/>
      <c r="E26" s="8"/>
      <c r="F26" s="8"/>
    </row>
    <row r="27" spans="1:6">
      <c r="A27" s="9">
        <v>1</v>
      </c>
      <c r="B27" s="9" t="s">
        <v>19</v>
      </c>
      <c r="C27" s="8"/>
      <c r="D27" s="8"/>
      <c r="E27" s="8"/>
      <c r="F27" s="8"/>
    </row>
    <row r="28" spans="1:6">
      <c r="A28" s="9">
        <v>1</v>
      </c>
      <c r="B28" s="9" t="s">
        <v>26</v>
      </c>
      <c r="C28" s="8"/>
      <c r="D28" s="8"/>
      <c r="E28" s="8"/>
      <c r="F28" s="8"/>
    </row>
    <row r="29" spans="1:6">
      <c r="A29" s="9">
        <v>1</v>
      </c>
      <c r="B29" s="9" t="s">
        <v>26</v>
      </c>
      <c r="C29" s="8"/>
      <c r="D29" s="8"/>
      <c r="E29" s="8"/>
      <c r="F29" s="8"/>
    </row>
    <row r="30" spans="1:6">
      <c r="A30" s="9">
        <v>1</v>
      </c>
      <c r="B30" s="9" t="s">
        <v>26</v>
      </c>
      <c r="C30" s="8"/>
      <c r="D30" s="8"/>
      <c r="E30" s="8"/>
      <c r="F30" s="8"/>
    </row>
    <row r="31" spans="1:6">
      <c r="A31" s="9">
        <v>1</v>
      </c>
      <c r="B31" s="9" t="s">
        <v>26</v>
      </c>
      <c r="C31" s="8"/>
      <c r="D31" s="8"/>
      <c r="E31" s="8"/>
      <c r="F31" s="8"/>
    </row>
    <row r="32" spans="1:6">
      <c r="A32" s="9">
        <v>1</v>
      </c>
      <c r="B32" s="9" t="s">
        <v>26</v>
      </c>
      <c r="C32" s="8"/>
      <c r="D32" s="8"/>
      <c r="E32" s="8"/>
      <c r="F32" s="8"/>
    </row>
    <row r="33" spans="1:6">
      <c r="A33" s="9">
        <v>1</v>
      </c>
      <c r="B33" s="9" t="s">
        <v>19</v>
      </c>
      <c r="C33" s="8"/>
      <c r="D33" s="8"/>
      <c r="E33" s="8"/>
      <c r="F33" s="8"/>
    </row>
    <row r="34" spans="1:6">
      <c r="A34" s="9">
        <v>1</v>
      </c>
      <c r="B34" s="9" t="s">
        <v>19</v>
      </c>
      <c r="C34" s="8"/>
      <c r="D34" s="8"/>
      <c r="E34" s="8"/>
      <c r="F34" s="8"/>
    </row>
    <row r="35" spans="1:6">
      <c r="A35" s="9">
        <v>1</v>
      </c>
      <c r="B35" s="9" t="s">
        <v>26</v>
      </c>
      <c r="C35" s="8"/>
      <c r="D35" s="8"/>
      <c r="E35" s="8"/>
      <c r="F35" s="8"/>
    </row>
    <row r="36" spans="1:6">
      <c r="A36" s="9">
        <v>1</v>
      </c>
      <c r="B36" s="9" t="s">
        <v>26</v>
      </c>
      <c r="C36" s="8"/>
      <c r="D36" s="8"/>
      <c r="E36" s="8"/>
      <c r="F36" s="8"/>
    </row>
    <row r="37" spans="1:6">
      <c r="A37" s="9">
        <v>1</v>
      </c>
      <c r="B37" s="9" t="s">
        <v>19</v>
      </c>
      <c r="C37" s="8"/>
      <c r="D37" s="8"/>
      <c r="E37" s="8"/>
      <c r="F37" s="8"/>
    </row>
    <row r="38" spans="1:6">
      <c r="A38" s="9">
        <v>1</v>
      </c>
      <c r="B38" s="9" t="s">
        <v>19</v>
      </c>
      <c r="C38" s="8"/>
      <c r="D38" s="8"/>
      <c r="E38" s="8"/>
      <c r="F38" s="8"/>
    </row>
    <row r="39" spans="1:6">
      <c r="A39" s="9">
        <v>1</v>
      </c>
      <c r="B39" s="9" t="s">
        <v>19</v>
      </c>
      <c r="C39" s="8"/>
      <c r="D39" s="8"/>
      <c r="E39" s="8"/>
      <c r="F39" s="8"/>
    </row>
    <row r="40" spans="1:6">
      <c r="A40" s="9">
        <v>1</v>
      </c>
      <c r="B40" s="9" t="s">
        <v>26</v>
      </c>
      <c r="C40" s="8"/>
      <c r="D40" s="8"/>
      <c r="E40" s="8"/>
      <c r="F40" s="8"/>
    </row>
    <row r="41" spans="1:6">
      <c r="A41" s="9">
        <v>1</v>
      </c>
      <c r="B41" s="9" t="s">
        <v>26</v>
      </c>
      <c r="C41" s="8"/>
      <c r="D41" s="8"/>
      <c r="E41" s="8"/>
      <c r="F41" s="8"/>
    </row>
    <row r="42" spans="1:6">
      <c r="A42" s="9">
        <v>1</v>
      </c>
      <c r="B42" s="9" t="s">
        <v>19</v>
      </c>
      <c r="C42" s="8"/>
      <c r="D42" s="8"/>
      <c r="E42" s="8"/>
      <c r="F42" s="8"/>
    </row>
    <row r="43" spans="1:6">
      <c r="A43" s="9">
        <v>1</v>
      </c>
      <c r="B43" s="9" t="s">
        <v>26</v>
      </c>
      <c r="C43" s="8"/>
      <c r="D43" s="8"/>
      <c r="E43" s="8"/>
      <c r="F43" s="8"/>
    </row>
    <row r="44" spans="1:6">
      <c r="A44" s="9">
        <v>1</v>
      </c>
      <c r="B44" s="9" t="s">
        <v>26</v>
      </c>
      <c r="C44" s="8"/>
      <c r="D44" s="8"/>
      <c r="E44" s="8"/>
      <c r="F44" s="8"/>
    </row>
    <row r="45" spans="1:6">
      <c r="A45" s="9">
        <v>1</v>
      </c>
      <c r="B45" s="9" t="s">
        <v>26</v>
      </c>
      <c r="C45" s="8"/>
      <c r="D45" s="8"/>
      <c r="E45" s="8"/>
      <c r="F45" s="8"/>
    </row>
    <row r="46" spans="1:6">
      <c r="A46" s="9">
        <v>1</v>
      </c>
      <c r="B46" s="9" t="s">
        <v>26</v>
      </c>
      <c r="C46" s="8"/>
      <c r="D46" s="8"/>
      <c r="E46" s="8"/>
      <c r="F46" s="8"/>
    </row>
    <row r="47" spans="1:6">
      <c r="A47" s="9">
        <v>1</v>
      </c>
      <c r="B47" s="9" t="s">
        <v>26</v>
      </c>
      <c r="C47" s="8"/>
      <c r="D47" s="8"/>
      <c r="E47" s="8"/>
      <c r="F47" s="8"/>
    </row>
    <row r="48" spans="1:6">
      <c r="A48" s="9">
        <v>1</v>
      </c>
      <c r="B48" s="9" t="s">
        <v>26</v>
      </c>
      <c r="C48" s="8"/>
      <c r="D48" s="8"/>
      <c r="E48" s="8"/>
      <c r="F48" s="8"/>
    </row>
    <row r="49" spans="1:6">
      <c r="A49" s="9">
        <v>1</v>
      </c>
      <c r="B49" s="9" t="s">
        <v>26</v>
      </c>
      <c r="C49" s="8"/>
      <c r="D49" s="8"/>
      <c r="E49" s="8"/>
      <c r="F49" s="8"/>
    </row>
    <row r="50" spans="1:6">
      <c r="A50" s="9">
        <v>1</v>
      </c>
      <c r="B50" s="9" t="s">
        <v>26</v>
      </c>
      <c r="C50" s="8"/>
      <c r="D50" s="8"/>
      <c r="E50" s="8"/>
      <c r="F50" s="8"/>
    </row>
    <row r="51" spans="1:6">
      <c r="A51" s="9">
        <v>1</v>
      </c>
      <c r="B51" s="9" t="s">
        <v>26</v>
      </c>
      <c r="C51" s="8"/>
      <c r="D51" s="8"/>
      <c r="E51" s="8"/>
      <c r="F51" s="8"/>
    </row>
    <row r="52" spans="1:6">
      <c r="A52" s="9">
        <v>1</v>
      </c>
      <c r="B52" s="9" t="s">
        <v>14</v>
      </c>
      <c r="C52" s="8"/>
      <c r="D52" s="8"/>
      <c r="E52" s="8"/>
      <c r="F52" s="8"/>
    </row>
    <row r="53" spans="1:6">
      <c r="A53" s="9">
        <v>1</v>
      </c>
      <c r="B53" s="9" t="s">
        <v>26</v>
      </c>
      <c r="C53" s="8"/>
      <c r="D53" s="8"/>
      <c r="E53" s="8"/>
      <c r="F53" s="8"/>
    </row>
    <row r="54" spans="1:6">
      <c r="A54" s="9">
        <v>1</v>
      </c>
      <c r="B54" s="9" t="s">
        <v>14</v>
      </c>
      <c r="C54" s="8"/>
      <c r="D54" s="8"/>
      <c r="E54" s="8"/>
      <c r="F54" s="8"/>
    </row>
    <row r="55" spans="1:6">
      <c r="A55" s="9">
        <v>1</v>
      </c>
      <c r="B55" s="9" t="s">
        <v>26</v>
      </c>
      <c r="C55" s="8"/>
      <c r="D55" s="8"/>
      <c r="E55" s="8"/>
      <c r="F55" s="8"/>
    </row>
    <row r="56" spans="1:6">
      <c r="A56" s="9">
        <v>1</v>
      </c>
      <c r="B56" s="9" t="s">
        <v>26</v>
      </c>
      <c r="C56" s="8"/>
      <c r="D56" s="8"/>
      <c r="E56" s="8"/>
      <c r="F56" s="8"/>
    </row>
    <row r="57" spans="1:6">
      <c r="A57" s="9">
        <v>1</v>
      </c>
      <c r="B57" s="9" t="s">
        <v>26</v>
      </c>
      <c r="C57" s="8"/>
      <c r="D57" s="8"/>
      <c r="E57" s="8"/>
      <c r="F57" s="8"/>
    </row>
    <row r="58" spans="1:6">
      <c r="A58" s="9">
        <v>1</v>
      </c>
      <c r="B58" s="9" t="s">
        <v>14</v>
      </c>
      <c r="C58" s="8"/>
      <c r="D58" s="8"/>
      <c r="E58" s="8"/>
      <c r="F58" s="8"/>
    </row>
    <row r="59" spans="1:6">
      <c r="A59" s="9">
        <v>1</v>
      </c>
      <c r="B59" s="9" t="s">
        <v>14</v>
      </c>
      <c r="C59" s="8"/>
      <c r="D59" s="8"/>
      <c r="E59" s="8"/>
      <c r="F59" s="8"/>
    </row>
    <row r="60" spans="1:6">
      <c r="A60" s="9">
        <v>1</v>
      </c>
      <c r="B60" s="9" t="s">
        <v>26</v>
      </c>
      <c r="C60" s="8"/>
      <c r="D60" s="8"/>
      <c r="E60" s="8"/>
      <c r="F60" s="8"/>
    </row>
    <row r="61" spans="1:6">
      <c r="A61" s="9">
        <v>1</v>
      </c>
      <c r="B61" s="9" t="s">
        <v>26</v>
      </c>
      <c r="C61" s="8"/>
      <c r="D61" s="8"/>
      <c r="E61" s="8"/>
      <c r="F61" s="8"/>
    </row>
    <row r="62" spans="1:6">
      <c r="A62" s="9">
        <v>1</v>
      </c>
      <c r="B62" s="9" t="s">
        <v>26</v>
      </c>
      <c r="C62" s="8"/>
      <c r="D62" s="8"/>
      <c r="E62" s="8"/>
      <c r="F62" s="8"/>
    </row>
    <row r="63" spans="1:6">
      <c r="A63" s="9">
        <v>1</v>
      </c>
      <c r="B63" s="9" t="s">
        <v>26</v>
      </c>
      <c r="C63" s="8"/>
      <c r="D63" s="8"/>
      <c r="E63" s="8"/>
      <c r="F63" s="8"/>
    </row>
    <row r="64" spans="1:6">
      <c r="A64" s="9">
        <v>1</v>
      </c>
      <c r="B64" s="9" t="s">
        <v>26</v>
      </c>
      <c r="C64" s="8"/>
      <c r="D64" s="8"/>
      <c r="E64" s="8"/>
      <c r="F64" s="8"/>
    </row>
    <row r="65" spans="1:6">
      <c r="A65" s="9">
        <v>1</v>
      </c>
      <c r="B65" s="9" t="s">
        <v>26</v>
      </c>
      <c r="C65" s="8"/>
      <c r="D65" s="8"/>
      <c r="E65" s="8"/>
      <c r="F65" s="8"/>
    </row>
    <row r="66" spans="1:6">
      <c r="A66" s="9">
        <v>1</v>
      </c>
      <c r="B66" s="9" t="s">
        <v>19</v>
      </c>
      <c r="C66" s="8"/>
      <c r="D66" s="8"/>
      <c r="E66" s="8"/>
      <c r="F66" s="8"/>
    </row>
    <row r="67" spans="1:6">
      <c r="A67" s="9">
        <v>1</v>
      </c>
      <c r="B67" s="9" t="s">
        <v>26</v>
      </c>
      <c r="C67" s="8"/>
      <c r="D67" s="8"/>
      <c r="E67" s="8"/>
      <c r="F67" s="8"/>
    </row>
    <row r="68" spans="1:6">
      <c r="A68" s="9">
        <v>1</v>
      </c>
      <c r="B68" s="9" t="s">
        <v>19</v>
      </c>
      <c r="C68" s="8"/>
      <c r="D68" s="8"/>
      <c r="E68" s="8"/>
      <c r="F68" s="8"/>
    </row>
    <row r="69" spans="1:6">
      <c r="A69" s="9">
        <v>1</v>
      </c>
      <c r="B69" s="9" t="s">
        <v>26</v>
      </c>
      <c r="C69" s="8"/>
      <c r="D69" s="8"/>
      <c r="E69" s="8"/>
      <c r="F69" s="8"/>
    </row>
    <row r="70" spans="1:6">
      <c r="A70" s="9">
        <v>1</v>
      </c>
      <c r="B70" s="9" t="s">
        <v>26</v>
      </c>
      <c r="C70" s="8"/>
      <c r="D70" s="8"/>
      <c r="E70" s="8"/>
      <c r="F70" s="8"/>
    </row>
    <row r="71" spans="1:6">
      <c r="A71" s="9">
        <v>1</v>
      </c>
      <c r="B71" s="9" t="s">
        <v>19</v>
      </c>
      <c r="C71" s="8"/>
      <c r="D71" s="8"/>
      <c r="E71" s="8"/>
      <c r="F71" s="8"/>
    </row>
    <row r="72" spans="1:6">
      <c r="A72" s="9">
        <v>2</v>
      </c>
      <c r="B72" s="9" t="s">
        <v>14</v>
      </c>
      <c r="C72" s="8"/>
      <c r="D72" s="8"/>
      <c r="E72" s="8"/>
      <c r="F72" s="8"/>
    </row>
    <row r="73" spans="1:6">
      <c r="A73" s="9">
        <v>2</v>
      </c>
      <c r="B73" s="9" t="s">
        <v>19</v>
      </c>
      <c r="C73" s="8"/>
      <c r="D73" s="8"/>
      <c r="E73" s="8"/>
      <c r="F73" s="8"/>
    </row>
    <row r="74" spans="1:6">
      <c r="A74" s="9">
        <v>2</v>
      </c>
      <c r="B74" s="9" t="s">
        <v>14</v>
      </c>
      <c r="C74" s="8"/>
      <c r="D74" s="8"/>
      <c r="E74" s="8"/>
      <c r="F74" s="8"/>
    </row>
    <row r="75" spans="1:6">
      <c r="A75" s="9">
        <v>2</v>
      </c>
      <c r="B75" s="9" t="s">
        <v>26</v>
      </c>
      <c r="C75" s="8"/>
      <c r="D75" s="8"/>
      <c r="E75" s="8"/>
      <c r="F75" s="8"/>
    </row>
    <row r="76" spans="1:6">
      <c r="A76" s="9">
        <v>2</v>
      </c>
      <c r="B76" s="9" t="s">
        <v>14</v>
      </c>
      <c r="C76" s="8"/>
      <c r="D76" s="8"/>
      <c r="E76" s="8"/>
      <c r="F76" s="8"/>
    </row>
    <row r="77" spans="1:6">
      <c r="A77" s="9">
        <v>2</v>
      </c>
      <c r="B77" s="9" t="s">
        <v>19</v>
      </c>
      <c r="C77" s="8"/>
      <c r="D77" s="8"/>
      <c r="E77" s="8"/>
      <c r="F77" s="8"/>
    </row>
    <row r="78" spans="1:6">
      <c r="A78" s="9">
        <v>2</v>
      </c>
      <c r="B78" s="9" t="s">
        <v>26</v>
      </c>
      <c r="C78" s="8"/>
      <c r="D78" s="8"/>
      <c r="E78" s="8"/>
      <c r="F78" s="8"/>
    </row>
    <row r="79" spans="1:6">
      <c r="A79" s="9">
        <v>2</v>
      </c>
      <c r="B79" s="9" t="s">
        <v>26</v>
      </c>
      <c r="C79" s="8"/>
      <c r="D79" s="8"/>
      <c r="E79" s="8"/>
      <c r="F79" s="8"/>
    </row>
    <row r="80" spans="1:6">
      <c r="A80" s="9">
        <v>2</v>
      </c>
      <c r="B80" s="9" t="s">
        <v>19</v>
      </c>
      <c r="C80" s="8"/>
      <c r="D80" s="8"/>
      <c r="E80" s="8"/>
      <c r="F80" s="8"/>
    </row>
    <row r="81" spans="1:6">
      <c r="A81" s="9">
        <v>2</v>
      </c>
      <c r="B81" s="9" t="s">
        <v>19</v>
      </c>
      <c r="C81" s="8"/>
      <c r="D81" s="8"/>
      <c r="E81" s="8"/>
      <c r="F81" s="8"/>
    </row>
    <row r="82" spans="1:6">
      <c r="A82" s="9">
        <v>2</v>
      </c>
      <c r="B82" s="9" t="s">
        <v>26</v>
      </c>
      <c r="C82" s="8"/>
      <c r="D82" s="8"/>
      <c r="E82" s="8"/>
      <c r="F82" s="8"/>
    </row>
    <row r="83" spans="1:6">
      <c r="A83" s="9">
        <v>2</v>
      </c>
      <c r="B83" s="9" t="s">
        <v>19</v>
      </c>
      <c r="C83" s="8"/>
      <c r="D83" s="8"/>
      <c r="E83" s="8"/>
      <c r="F83" s="8"/>
    </row>
    <row r="84" spans="1:6">
      <c r="A84" s="9">
        <v>2</v>
      </c>
      <c r="B84" s="9" t="s">
        <v>19</v>
      </c>
      <c r="C84" s="8"/>
      <c r="D84" s="8"/>
      <c r="E84" s="8"/>
      <c r="F84" s="8"/>
    </row>
    <row r="85" spans="1:6">
      <c r="A85" s="9">
        <v>2</v>
      </c>
      <c r="B85" s="9" t="s">
        <v>26</v>
      </c>
      <c r="C85" s="8"/>
      <c r="D85" s="8"/>
      <c r="E85" s="8"/>
      <c r="F85" s="8"/>
    </row>
    <row r="86" spans="1:6">
      <c r="A86" s="9">
        <v>2</v>
      </c>
      <c r="B86" s="9" t="s">
        <v>26</v>
      </c>
      <c r="C86" s="8"/>
      <c r="D86" s="8"/>
      <c r="E86" s="8"/>
      <c r="F86" s="8"/>
    </row>
    <row r="87" spans="1:6">
      <c r="A87" s="9">
        <v>2</v>
      </c>
      <c r="B87" s="9" t="s">
        <v>14</v>
      </c>
      <c r="C87" s="8"/>
      <c r="D87" s="8"/>
      <c r="E87" s="8"/>
      <c r="F87" s="8"/>
    </row>
    <row r="88" spans="1:6">
      <c r="A88" s="9">
        <v>2</v>
      </c>
      <c r="B88" s="9" t="s">
        <v>19</v>
      </c>
      <c r="C88" s="8"/>
      <c r="D88" s="8"/>
      <c r="E88" s="8"/>
      <c r="F88" s="8"/>
    </row>
    <row r="89" spans="1:6">
      <c r="A89" s="9">
        <v>2</v>
      </c>
      <c r="B89" s="9" t="s">
        <v>14</v>
      </c>
      <c r="C89" s="8"/>
      <c r="D89" s="8"/>
      <c r="E89" s="8"/>
      <c r="F89" s="8"/>
    </row>
    <row r="90" spans="1:6">
      <c r="A90" s="9">
        <v>2</v>
      </c>
      <c r="B90" s="9" t="s">
        <v>26</v>
      </c>
      <c r="C90" s="8"/>
      <c r="D90" s="8"/>
      <c r="E90" s="8"/>
      <c r="F90" s="8"/>
    </row>
    <row r="91" spans="1:6">
      <c r="A91" s="9">
        <v>2</v>
      </c>
      <c r="B91" s="9" t="s">
        <v>19</v>
      </c>
      <c r="C91" s="8"/>
      <c r="D91" s="8"/>
      <c r="E91" s="8"/>
      <c r="F91" s="8"/>
    </row>
    <row r="92" spans="1:6">
      <c r="A92" s="9">
        <v>2</v>
      </c>
      <c r="B92" s="9" t="s">
        <v>26</v>
      </c>
      <c r="C92" s="8"/>
      <c r="D92" s="8"/>
      <c r="E92" s="8"/>
      <c r="F92" s="8"/>
    </row>
    <row r="93" spans="1:6">
      <c r="A93" s="9">
        <v>2</v>
      </c>
      <c r="B93" s="9" t="s">
        <v>26</v>
      </c>
      <c r="C93" s="8"/>
      <c r="D93" s="8"/>
      <c r="E93" s="8"/>
      <c r="F93" s="8"/>
    </row>
    <row r="94" spans="1:6">
      <c r="A94" s="9">
        <v>2</v>
      </c>
      <c r="B94" s="9" t="s">
        <v>14</v>
      </c>
      <c r="C94" s="8"/>
      <c r="D94" s="8"/>
      <c r="E94" s="8"/>
      <c r="F94" s="8"/>
    </row>
    <row r="95" spans="1:6">
      <c r="A95" s="9">
        <v>2</v>
      </c>
      <c r="B95" s="9" t="s">
        <v>26</v>
      </c>
      <c r="C95" s="8"/>
      <c r="D95" s="8"/>
      <c r="E95" s="8"/>
      <c r="F95" s="8"/>
    </row>
    <row r="96" spans="1:6">
      <c r="A96" s="9">
        <v>2</v>
      </c>
      <c r="B96" s="9" t="s">
        <v>14</v>
      </c>
      <c r="C96" s="8"/>
      <c r="D96" s="8"/>
      <c r="E96" s="8"/>
      <c r="F96" s="8"/>
    </row>
    <row r="97" spans="1:6">
      <c r="A97" s="9">
        <v>2</v>
      </c>
      <c r="B97" s="9" t="s">
        <v>19</v>
      </c>
      <c r="C97" s="8"/>
      <c r="D97" s="8"/>
      <c r="E97" s="8"/>
      <c r="F97" s="8"/>
    </row>
    <row r="98" spans="1:6">
      <c r="A98" s="9">
        <v>2</v>
      </c>
      <c r="B98" s="9" t="s">
        <v>26</v>
      </c>
      <c r="C98" s="8"/>
      <c r="D98" s="8"/>
      <c r="E98" s="8"/>
      <c r="F98" s="8"/>
    </row>
    <row r="99" spans="1:6">
      <c r="A99" s="9">
        <v>2</v>
      </c>
      <c r="B99" s="9" t="s">
        <v>19</v>
      </c>
      <c r="C99" s="8"/>
      <c r="D99" s="8"/>
      <c r="E99" s="8"/>
      <c r="F99" s="8"/>
    </row>
    <row r="100" spans="1:6">
      <c r="A100" s="9">
        <v>2</v>
      </c>
      <c r="B100" s="9" t="s">
        <v>26</v>
      </c>
      <c r="C100" s="8"/>
      <c r="D100" s="8"/>
      <c r="E100" s="8"/>
      <c r="F100" s="8"/>
    </row>
    <row r="101" spans="1:6">
      <c r="A101" s="9">
        <v>2</v>
      </c>
      <c r="B101" s="9" t="s">
        <v>19</v>
      </c>
      <c r="C101" s="8"/>
      <c r="D101" s="8"/>
      <c r="E101" s="8"/>
      <c r="F101" s="8"/>
    </row>
    <row r="102" spans="1:6">
      <c r="A102" s="9">
        <v>2</v>
      </c>
      <c r="B102" s="9" t="s">
        <v>26</v>
      </c>
      <c r="C102" s="8"/>
      <c r="D102" s="8"/>
      <c r="E102" s="8"/>
      <c r="F102" s="8"/>
    </row>
    <row r="103" spans="1:6">
      <c r="A103" s="9">
        <v>2</v>
      </c>
      <c r="B103" s="9" t="s">
        <v>19</v>
      </c>
      <c r="C103" s="8"/>
      <c r="D103" s="8"/>
      <c r="E103" s="8"/>
      <c r="F103" s="8"/>
    </row>
    <row r="104" spans="1:6">
      <c r="A104" s="9">
        <v>2</v>
      </c>
      <c r="B104" s="9" t="s">
        <v>26</v>
      </c>
      <c r="C104" s="8"/>
      <c r="D104" s="8"/>
      <c r="E104" s="8"/>
      <c r="F104" s="8"/>
    </row>
    <row r="105" spans="1:6">
      <c r="A105" s="9">
        <v>2</v>
      </c>
      <c r="B105" s="9" t="s">
        <v>19</v>
      </c>
      <c r="C105" s="8"/>
      <c r="D105" s="8"/>
      <c r="E105" s="8"/>
      <c r="F105" s="8"/>
    </row>
    <row r="106" spans="1:6">
      <c r="A106" s="9">
        <v>2</v>
      </c>
      <c r="B106" s="9" t="s">
        <v>14</v>
      </c>
      <c r="C106" s="8"/>
      <c r="D106" s="8"/>
      <c r="E106" s="8"/>
      <c r="F106" s="8"/>
    </row>
    <row r="107" spans="1:6">
      <c r="A107" s="9">
        <v>2</v>
      </c>
      <c r="B107" s="9" t="s">
        <v>14</v>
      </c>
      <c r="C107" s="8"/>
      <c r="D107" s="8"/>
      <c r="E107" s="8"/>
      <c r="F107" s="8"/>
    </row>
    <row r="108" spans="1:6">
      <c r="A108" s="9">
        <v>2</v>
      </c>
      <c r="B108" s="9" t="s">
        <v>26</v>
      </c>
      <c r="C108" s="8"/>
      <c r="D108" s="8"/>
      <c r="E108" s="8"/>
      <c r="F108" s="8"/>
    </row>
    <row r="109" spans="1:6">
      <c r="A109" s="9">
        <v>2</v>
      </c>
      <c r="B109" s="9" t="s">
        <v>19</v>
      </c>
      <c r="C109" s="8"/>
      <c r="D109" s="8"/>
      <c r="E109" s="8"/>
      <c r="F109" s="8"/>
    </row>
    <row r="110" spans="1:6">
      <c r="A110" s="9">
        <v>2</v>
      </c>
      <c r="B110" s="9" t="s">
        <v>26</v>
      </c>
      <c r="C110" s="8"/>
      <c r="D110" s="8"/>
      <c r="E110" s="8"/>
      <c r="F110" s="8"/>
    </row>
    <row r="111" spans="1:6">
      <c r="A111" s="9">
        <v>2</v>
      </c>
      <c r="B111" s="9" t="s">
        <v>26</v>
      </c>
      <c r="C111" s="8"/>
      <c r="D111" s="8"/>
      <c r="E111" s="8"/>
      <c r="F111" s="8"/>
    </row>
    <row r="112" spans="1:6">
      <c r="A112" s="9">
        <v>2</v>
      </c>
      <c r="B112" s="9" t="s">
        <v>14</v>
      </c>
      <c r="C112" s="8"/>
      <c r="D112" s="8"/>
      <c r="E112" s="8"/>
      <c r="F112" s="8"/>
    </row>
    <row r="113" spans="1:6">
      <c r="A113" s="9">
        <v>2</v>
      </c>
      <c r="B113" s="9" t="s">
        <v>19</v>
      </c>
      <c r="C113" s="8"/>
      <c r="D113" s="8"/>
      <c r="E113" s="8"/>
      <c r="F113" s="8"/>
    </row>
    <row r="114" spans="1:6">
      <c r="A114" s="9">
        <v>2</v>
      </c>
      <c r="B114" s="9" t="s">
        <v>19</v>
      </c>
      <c r="C114" s="8"/>
      <c r="D114" s="8"/>
      <c r="E114" s="8"/>
      <c r="F114" s="8"/>
    </row>
    <row r="115" spans="1:6">
      <c r="A115" s="9">
        <v>2</v>
      </c>
      <c r="B115" s="9" t="s">
        <v>26</v>
      </c>
      <c r="C115" s="8"/>
      <c r="D115" s="8"/>
      <c r="E115" s="8"/>
      <c r="F115" s="8"/>
    </row>
    <row r="116" spans="1:6">
      <c r="A116" s="9">
        <v>2</v>
      </c>
      <c r="B116" s="9" t="s">
        <v>26</v>
      </c>
      <c r="C116" s="8"/>
      <c r="D116" s="8"/>
      <c r="E116" s="8"/>
      <c r="F116" s="8"/>
    </row>
    <row r="117" spans="1:6">
      <c r="A117" s="9">
        <v>2</v>
      </c>
      <c r="B117" s="9" t="s">
        <v>26</v>
      </c>
      <c r="C117" s="8"/>
      <c r="D117" s="8"/>
      <c r="E117" s="8"/>
      <c r="F117" s="8"/>
    </row>
    <row r="118" spans="1:6">
      <c r="A118" s="9">
        <v>2</v>
      </c>
      <c r="B118" s="9" t="s">
        <v>26</v>
      </c>
      <c r="C118" s="8"/>
      <c r="D118" s="8"/>
      <c r="E118" s="8"/>
      <c r="F118" s="8"/>
    </row>
    <row r="119" spans="1:6">
      <c r="A119" s="9">
        <v>2</v>
      </c>
      <c r="B119" s="9" t="s">
        <v>19</v>
      </c>
      <c r="C119" s="8"/>
      <c r="D119" s="8"/>
      <c r="E119" s="8"/>
      <c r="F119" s="8"/>
    </row>
    <row r="120" spans="1:6">
      <c r="A120" s="9">
        <v>2</v>
      </c>
      <c r="B120" s="9" t="s">
        <v>19</v>
      </c>
      <c r="C120" s="8"/>
      <c r="D120" s="8"/>
      <c r="E120" s="8"/>
      <c r="F120" s="8"/>
    </row>
    <row r="121" spans="1:6">
      <c r="A121" s="9">
        <v>2</v>
      </c>
      <c r="B121" s="9" t="s">
        <v>19</v>
      </c>
      <c r="C121" s="8"/>
      <c r="D121" s="8"/>
      <c r="E121" s="8"/>
      <c r="F121" s="8"/>
    </row>
    <row r="122" spans="1:6">
      <c r="A122" s="9">
        <v>2</v>
      </c>
      <c r="B122" s="9" t="s">
        <v>26</v>
      </c>
      <c r="C122" s="8"/>
      <c r="D122" s="8"/>
      <c r="E122" s="8"/>
      <c r="F122" s="8"/>
    </row>
    <row r="123" spans="1:6">
      <c r="A123" s="9">
        <v>2</v>
      </c>
      <c r="B123" s="9" t="s">
        <v>26</v>
      </c>
      <c r="C123" s="8"/>
      <c r="D123" s="8"/>
      <c r="E123" s="8"/>
      <c r="F123" s="8"/>
    </row>
    <row r="124" spans="1:6">
      <c r="A124" s="9">
        <v>2</v>
      </c>
      <c r="B124" s="9" t="s">
        <v>19</v>
      </c>
      <c r="C124" s="8"/>
      <c r="D124" s="8"/>
      <c r="E124" s="8"/>
      <c r="F124" s="8"/>
    </row>
    <row r="125" spans="1:6">
      <c r="A125" s="9">
        <v>2</v>
      </c>
      <c r="B125" s="9" t="s">
        <v>19</v>
      </c>
      <c r="C125" s="8"/>
      <c r="D125" s="8"/>
      <c r="E125" s="8"/>
      <c r="F125" s="8"/>
    </row>
    <row r="126" spans="1:6">
      <c r="A126" s="9">
        <v>2</v>
      </c>
      <c r="B126" s="9" t="s">
        <v>14</v>
      </c>
      <c r="C126" s="8"/>
      <c r="D126" s="8"/>
      <c r="E126" s="8"/>
      <c r="F126" s="8"/>
    </row>
    <row r="127" spans="1:6">
      <c r="A127" s="9">
        <v>2</v>
      </c>
      <c r="B127" s="9" t="s">
        <v>26</v>
      </c>
      <c r="C127" s="8"/>
      <c r="D127" s="8"/>
      <c r="E127" s="8"/>
      <c r="F127" s="8"/>
    </row>
    <row r="128" spans="1:6">
      <c r="A128" s="9">
        <v>2</v>
      </c>
      <c r="B128" s="9" t="s">
        <v>19</v>
      </c>
      <c r="C128" s="8"/>
      <c r="D128" s="8"/>
      <c r="E128" s="8"/>
      <c r="F128" s="8"/>
    </row>
    <row r="129" spans="1:6">
      <c r="A129" s="9">
        <v>2</v>
      </c>
      <c r="B129" s="9" t="s">
        <v>14</v>
      </c>
      <c r="C129" s="8"/>
      <c r="D129" s="8"/>
      <c r="E129" s="8"/>
      <c r="F129" s="8"/>
    </row>
    <row r="130" spans="1:6">
      <c r="A130" s="9">
        <v>2</v>
      </c>
      <c r="B130" s="9" t="s">
        <v>14</v>
      </c>
      <c r="C130" s="8"/>
      <c r="D130" s="8"/>
      <c r="E130" s="8"/>
      <c r="F130" s="8"/>
    </row>
    <row r="131" spans="1:6">
      <c r="A131" s="9">
        <v>2</v>
      </c>
      <c r="B131" s="9" t="s">
        <v>19</v>
      </c>
      <c r="C131" s="8"/>
      <c r="D131" s="8"/>
      <c r="E131" s="8"/>
      <c r="F131" s="8"/>
    </row>
    <row r="132" spans="1:6">
      <c r="A132" s="9">
        <v>2</v>
      </c>
      <c r="B132" s="9" t="s">
        <v>26</v>
      </c>
      <c r="C132" s="8"/>
      <c r="D132" s="8"/>
      <c r="E132" s="8"/>
      <c r="F132" s="8"/>
    </row>
    <row r="133" spans="1:6">
      <c r="A133" s="9">
        <v>2</v>
      </c>
      <c r="B133" s="9" t="s">
        <v>26</v>
      </c>
      <c r="C133" s="8"/>
      <c r="D133" s="8"/>
      <c r="E133" s="8"/>
      <c r="F133" s="8"/>
    </row>
    <row r="134" spans="1:6">
      <c r="A134" s="9">
        <v>2</v>
      </c>
      <c r="B134" s="9" t="s">
        <v>26</v>
      </c>
      <c r="C134" s="8"/>
      <c r="D134" s="8"/>
      <c r="E134" s="8"/>
      <c r="F134" s="8"/>
    </row>
    <row r="135" spans="1:6">
      <c r="A135" s="9">
        <v>2</v>
      </c>
      <c r="B135" s="9" t="s">
        <v>19</v>
      </c>
      <c r="C135" s="8"/>
      <c r="D135" s="8"/>
      <c r="E135" s="8"/>
      <c r="F135" s="8"/>
    </row>
    <row r="136" spans="1:6">
      <c r="A136" s="9">
        <v>2</v>
      </c>
      <c r="B136" s="9" t="s">
        <v>26</v>
      </c>
      <c r="C136" s="8"/>
      <c r="D136" s="8"/>
      <c r="E136" s="8"/>
      <c r="F136" s="8"/>
    </row>
    <row r="137" spans="1:6">
      <c r="A137" s="9">
        <v>2</v>
      </c>
      <c r="B137" s="9" t="s">
        <v>26</v>
      </c>
      <c r="C137" s="8"/>
      <c r="D137" s="8"/>
      <c r="E137" s="8"/>
      <c r="F137" s="8"/>
    </row>
    <row r="138" spans="1:6">
      <c r="A138" s="9">
        <v>2</v>
      </c>
      <c r="B138" s="9" t="s">
        <v>14</v>
      </c>
      <c r="C138" s="8"/>
      <c r="D138" s="8"/>
      <c r="E138" s="8"/>
      <c r="F138" s="8"/>
    </row>
    <row r="139" spans="1:6">
      <c r="A139" s="9">
        <v>2</v>
      </c>
      <c r="B139" s="9" t="s">
        <v>26</v>
      </c>
      <c r="C139" s="8"/>
      <c r="D139" s="8"/>
      <c r="E139" s="8"/>
      <c r="F139" s="8"/>
    </row>
    <row r="140" spans="1:6">
      <c r="A140" s="9">
        <v>2</v>
      </c>
      <c r="B140" s="9" t="s">
        <v>14</v>
      </c>
      <c r="C140" s="8"/>
      <c r="D140" s="8"/>
      <c r="E140" s="8"/>
      <c r="F140" s="8"/>
    </row>
    <row r="141" spans="1:6">
      <c r="A141" s="9">
        <v>2</v>
      </c>
      <c r="B141" s="9" t="s">
        <v>19</v>
      </c>
      <c r="C141" s="8"/>
      <c r="D141" s="8"/>
      <c r="E141" s="8"/>
      <c r="F141" s="8"/>
    </row>
    <row r="142" spans="1:6">
      <c r="A142" s="9">
        <v>2</v>
      </c>
      <c r="B142" s="9" t="s">
        <v>19</v>
      </c>
      <c r="C142" s="8"/>
      <c r="D142" s="8"/>
      <c r="E142" s="8"/>
      <c r="F142" s="8"/>
    </row>
    <row r="143" spans="1:6">
      <c r="A143" s="9">
        <v>2</v>
      </c>
      <c r="B143" s="9" t="s">
        <v>26</v>
      </c>
      <c r="C143" s="8"/>
      <c r="D143" s="8"/>
      <c r="E143" s="8"/>
      <c r="F143" s="8"/>
    </row>
    <row r="144" spans="1:6">
      <c r="A144" s="9">
        <v>2</v>
      </c>
      <c r="B144" s="9" t="s">
        <v>26</v>
      </c>
      <c r="C144" s="8"/>
      <c r="D144" s="8"/>
      <c r="E144" s="8"/>
      <c r="F144" s="8"/>
    </row>
    <row r="145" spans="1:6">
      <c r="A145" s="9">
        <v>2</v>
      </c>
      <c r="B145" s="9" t="s">
        <v>19</v>
      </c>
      <c r="C145" s="8"/>
      <c r="D145" s="8"/>
      <c r="E145" s="8"/>
      <c r="F145" s="8"/>
    </row>
    <row r="146" spans="1:6">
      <c r="A146" s="9">
        <v>2</v>
      </c>
      <c r="B146" s="9" t="s">
        <v>26</v>
      </c>
      <c r="C146" s="8"/>
      <c r="D146" s="8"/>
      <c r="E146" s="8"/>
      <c r="F146" s="8"/>
    </row>
    <row r="147" spans="1:6">
      <c r="A147" s="9">
        <v>2</v>
      </c>
      <c r="B147" s="9" t="s">
        <v>14</v>
      </c>
      <c r="C147" s="8"/>
      <c r="D147" s="8"/>
      <c r="E147" s="8"/>
      <c r="F147" s="8"/>
    </row>
    <row r="148" spans="1:6">
      <c r="A148" s="9">
        <v>2</v>
      </c>
      <c r="B148" s="9" t="s">
        <v>26</v>
      </c>
      <c r="C148" s="8"/>
      <c r="D148" s="8"/>
      <c r="E148" s="8"/>
      <c r="F148" s="8"/>
    </row>
    <row r="149" spans="1:6">
      <c r="A149" s="9">
        <v>2</v>
      </c>
      <c r="B149" s="9" t="s">
        <v>14</v>
      </c>
      <c r="C149" s="8"/>
      <c r="D149" s="8"/>
      <c r="E149" s="8"/>
      <c r="F149" s="8"/>
    </row>
    <row r="150" spans="1:6">
      <c r="A150" s="9">
        <v>2</v>
      </c>
      <c r="B150" s="9" t="s">
        <v>26</v>
      </c>
      <c r="C150" s="8"/>
      <c r="D150" s="8"/>
      <c r="E150" s="8"/>
      <c r="F150" s="8"/>
    </row>
    <row r="151" spans="1:6">
      <c r="A151" s="9">
        <v>2</v>
      </c>
      <c r="B151" s="9" t="s">
        <v>26</v>
      </c>
      <c r="C151" s="8"/>
      <c r="D151" s="8"/>
      <c r="E151" s="8"/>
      <c r="F151" s="8"/>
    </row>
    <row r="152" spans="1:6">
      <c r="A152" s="9">
        <v>2</v>
      </c>
      <c r="B152" s="9" t="s">
        <v>26</v>
      </c>
      <c r="C152" s="8"/>
      <c r="D152" s="8"/>
      <c r="E152" s="8"/>
      <c r="F152" s="8"/>
    </row>
    <row r="153" spans="1:6">
      <c r="A153" s="9">
        <v>2</v>
      </c>
      <c r="B153" s="9" t="s">
        <v>26</v>
      </c>
      <c r="C153" s="8"/>
      <c r="D153" s="8"/>
      <c r="E153" s="8"/>
      <c r="F153" s="8"/>
    </row>
    <row r="154" spans="1:6">
      <c r="A154" s="9">
        <v>2</v>
      </c>
      <c r="B154" s="9" t="s">
        <v>26</v>
      </c>
      <c r="C154" s="8"/>
      <c r="D154" s="8"/>
      <c r="E154" s="8"/>
      <c r="F154" s="8"/>
    </row>
    <row r="155" spans="1:6">
      <c r="A155" s="9">
        <v>2</v>
      </c>
      <c r="B155" s="9" t="s">
        <v>14</v>
      </c>
      <c r="C155" s="8"/>
      <c r="D155" s="8"/>
      <c r="E155" s="8"/>
      <c r="F155" s="8"/>
    </row>
    <row r="156" spans="1:6">
      <c r="A156" s="9">
        <v>2</v>
      </c>
      <c r="B156" s="9" t="s">
        <v>19</v>
      </c>
      <c r="C156" s="8"/>
      <c r="D156" s="8"/>
      <c r="E156" s="8"/>
      <c r="F156" s="8"/>
    </row>
    <row r="157" spans="1:6">
      <c r="A157" s="9">
        <v>2</v>
      </c>
      <c r="B157" s="9" t="s">
        <v>14</v>
      </c>
      <c r="C157" s="8"/>
      <c r="D157" s="8"/>
      <c r="E157" s="8"/>
      <c r="F157" s="8"/>
    </row>
    <row r="158" spans="1:6">
      <c r="A158" s="9">
        <v>2</v>
      </c>
      <c r="B158" s="9" t="s">
        <v>19</v>
      </c>
      <c r="C158" s="8"/>
      <c r="D158" s="8"/>
      <c r="E158" s="8"/>
      <c r="F158" s="8"/>
    </row>
    <row r="159" spans="1:6">
      <c r="A159" s="9">
        <v>2</v>
      </c>
      <c r="B159" s="9" t="s">
        <v>19</v>
      </c>
      <c r="C159" s="8"/>
      <c r="D159" s="8"/>
      <c r="E159" s="8"/>
      <c r="F159" s="8"/>
    </row>
    <row r="160" spans="1:6">
      <c r="A160" s="9">
        <v>2</v>
      </c>
      <c r="B160" s="9" t="s">
        <v>26</v>
      </c>
      <c r="C160" s="8"/>
      <c r="D160" s="8"/>
      <c r="E160" s="8"/>
      <c r="F160" s="8"/>
    </row>
    <row r="161" spans="1:6">
      <c r="A161" s="9">
        <v>2</v>
      </c>
      <c r="B161" s="9" t="s">
        <v>26</v>
      </c>
      <c r="C161" s="8"/>
      <c r="D161" s="8"/>
      <c r="E161" s="8"/>
      <c r="F16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6DF-A400-460C-AAD8-9BF3FB4C8C21}">
  <dimension ref="A1:G14"/>
  <sheetViews>
    <sheetView workbookViewId="0">
      <selection activeCell="E26" sqref="E26"/>
    </sheetView>
  </sheetViews>
  <sheetFormatPr defaultRowHeight="13.5"/>
  <cols>
    <col min="5" max="5" width="31.1875" bestFit="1" customWidth="1"/>
    <col min="6" max="6" width="12.3125" bestFit="1" customWidth="1"/>
    <col min="7" max="7" width="11.6875" bestFit="1" customWidth="1"/>
  </cols>
  <sheetData>
    <row r="1" spans="1:7" ht="13.9">
      <c r="A1" s="11" t="s">
        <v>32</v>
      </c>
      <c r="B1" s="11" t="s">
        <v>33</v>
      </c>
      <c r="C1" s="11" t="s">
        <v>34</v>
      </c>
      <c r="E1" t="s">
        <v>0</v>
      </c>
    </row>
    <row r="2" spans="1:7" ht="13.9" thickBot="1">
      <c r="A2" s="2">
        <v>1</v>
      </c>
      <c r="B2" s="2">
        <v>7.7</v>
      </c>
      <c r="C2" s="2">
        <v>8.5</v>
      </c>
    </row>
    <row r="3" spans="1:7" ht="14.25">
      <c r="A3" s="2">
        <v>2</v>
      </c>
      <c r="B3" s="2">
        <v>9.1999999999999993</v>
      </c>
      <c r="C3" s="2">
        <v>9.6</v>
      </c>
      <c r="E3" s="5"/>
      <c r="F3" s="5" t="s">
        <v>33</v>
      </c>
      <c r="G3" s="5" t="s">
        <v>34</v>
      </c>
    </row>
    <row r="4" spans="1:7">
      <c r="A4" s="2">
        <v>3</v>
      </c>
      <c r="B4" s="2">
        <v>6.8</v>
      </c>
      <c r="C4" s="2">
        <v>6.4</v>
      </c>
      <c r="E4" s="3" t="s">
        <v>1</v>
      </c>
      <c r="F4" s="3">
        <v>8.2500000000000018</v>
      </c>
      <c r="G4" s="3">
        <v>8.6833333333333336</v>
      </c>
    </row>
    <row r="5" spans="1:7">
      <c r="A5" s="2">
        <v>4</v>
      </c>
      <c r="B5" s="2">
        <v>9.5</v>
      </c>
      <c r="C5" s="2">
        <v>9.8000000000000007</v>
      </c>
      <c r="E5" s="3" t="s">
        <v>2</v>
      </c>
      <c r="F5" s="3">
        <v>1.059090909090876</v>
      </c>
      <c r="G5" s="3">
        <v>1.077878787878779</v>
      </c>
    </row>
    <row r="6" spans="1:7">
      <c r="A6" s="2">
        <v>5</v>
      </c>
      <c r="B6" s="2">
        <v>8.6999999999999993</v>
      </c>
      <c r="C6" s="2">
        <v>9.3000000000000007</v>
      </c>
      <c r="E6" s="3" t="s">
        <v>3</v>
      </c>
      <c r="F6" s="3">
        <v>12</v>
      </c>
      <c r="G6" s="3">
        <v>12</v>
      </c>
    </row>
    <row r="7" spans="1:7">
      <c r="A7" s="2">
        <v>6</v>
      </c>
      <c r="B7" s="2">
        <v>6.9</v>
      </c>
      <c r="C7" s="2">
        <v>7.6</v>
      </c>
      <c r="E7" s="3" t="s">
        <v>4</v>
      </c>
      <c r="F7" s="3">
        <v>0.90105581177249228</v>
      </c>
      <c r="G7" s="3"/>
    </row>
    <row r="8" spans="1:7">
      <c r="A8" s="2">
        <v>7</v>
      </c>
      <c r="B8" s="2">
        <v>7.5</v>
      </c>
      <c r="C8" s="2">
        <v>8.1999999999999993</v>
      </c>
      <c r="E8" s="3" t="s">
        <v>5</v>
      </c>
      <c r="F8" s="3">
        <v>0</v>
      </c>
      <c r="G8" s="3"/>
    </row>
    <row r="9" spans="1:7">
      <c r="A9" s="2">
        <v>8</v>
      </c>
      <c r="B9" s="2">
        <v>7.1</v>
      </c>
      <c r="C9" s="2">
        <v>7.7</v>
      </c>
      <c r="E9" s="3" t="s">
        <v>6</v>
      </c>
      <c r="F9" s="3">
        <v>11</v>
      </c>
      <c r="G9" s="3"/>
    </row>
    <row r="10" spans="1:7">
      <c r="A10" s="2">
        <v>9</v>
      </c>
      <c r="B10" s="2">
        <v>8.6999999999999993</v>
      </c>
      <c r="C10" s="2">
        <v>9.4</v>
      </c>
      <c r="E10" s="3" t="s">
        <v>7</v>
      </c>
      <c r="F10" s="3">
        <v>-3.2639385914780683</v>
      </c>
      <c r="G10" s="3"/>
    </row>
    <row r="11" spans="1:7">
      <c r="A11" s="2">
        <v>10</v>
      </c>
      <c r="B11" s="2">
        <v>9.4</v>
      </c>
      <c r="C11" s="2">
        <v>8.9</v>
      </c>
      <c r="E11" s="3" t="s">
        <v>8</v>
      </c>
      <c r="F11" s="3">
        <v>3.7729973151557437E-3</v>
      </c>
      <c r="G11" s="3"/>
    </row>
    <row r="12" spans="1:7">
      <c r="A12" s="2">
        <v>11</v>
      </c>
      <c r="B12" s="2">
        <v>9.4</v>
      </c>
      <c r="C12" s="2">
        <v>9.6999999999999993</v>
      </c>
      <c r="E12" s="3" t="s">
        <v>9</v>
      </c>
      <c r="F12" s="3">
        <v>1.7958848187040437</v>
      </c>
      <c r="G12" s="3"/>
    </row>
    <row r="13" spans="1:7">
      <c r="A13" s="2">
        <v>12</v>
      </c>
      <c r="B13" s="2">
        <v>8.1</v>
      </c>
      <c r="C13" s="2">
        <v>9.1</v>
      </c>
      <c r="E13" s="3" t="s">
        <v>10</v>
      </c>
      <c r="F13" s="3">
        <v>7.5459946303114873E-3</v>
      </c>
      <c r="G13" s="3"/>
    </row>
    <row r="14" spans="1:7" ht="13.9" thickBot="1">
      <c r="E14" s="4" t="s">
        <v>11</v>
      </c>
      <c r="F14" s="4">
        <v>2.2009851600916384</v>
      </c>
      <c r="G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1974-B22F-4B94-9ECA-EB99CAF54C8C}">
  <dimension ref="A1:F121"/>
  <sheetViews>
    <sheetView workbookViewId="0">
      <selection activeCell="F14" sqref="D1:F14"/>
    </sheetView>
  </sheetViews>
  <sheetFormatPr defaultRowHeight="13.5"/>
  <cols>
    <col min="4" max="4" width="24.375" customWidth="1"/>
    <col min="5" max="6" width="15.25" bestFit="1" customWidth="1"/>
  </cols>
  <sheetData>
    <row r="1" spans="1:6">
      <c r="A1" s="1" t="s">
        <v>35</v>
      </c>
      <c r="B1" s="1" t="s">
        <v>36</v>
      </c>
      <c r="D1" t="s">
        <v>39</v>
      </c>
    </row>
    <row r="2" spans="1:6" ht="13.9" thickBot="1">
      <c r="A2" s="15" t="s">
        <v>37</v>
      </c>
      <c r="B2" s="16">
        <v>40.6</v>
      </c>
    </row>
    <row r="3" spans="1:6" ht="14.25">
      <c r="A3" s="15" t="s">
        <v>37</v>
      </c>
      <c r="B3" s="16">
        <v>54.6</v>
      </c>
      <c r="D3" s="5"/>
      <c r="E3" s="5" t="s">
        <v>40</v>
      </c>
      <c r="F3" s="5" t="s">
        <v>41</v>
      </c>
    </row>
    <row r="4" spans="1:6">
      <c r="A4" s="15" t="s">
        <v>37</v>
      </c>
      <c r="B4" s="16">
        <v>38.6</v>
      </c>
      <c r="D4" s="3" t="s">
        <v>1</v>
      </c>
      <c r="E4" s="6">
        <v>52.913333333333334</v>
      </c>
      <c r="F4" s="6">
        <v>44.233333333333348</v>
      </c>
    </row>
    <row r="5" spans="1:6">
      <c r="A5" s="15" t="s">
        <v>37</v>
      </c>
      <c r="B5" s="16">
        <v>58.2</v>
      </c>
      <c r="D5" s="3" t="s">
        <v>2</v>
      </c>
      <c r="E5" s="6">
        <v>233.12897175141231</v>
      </c>
      <c r="F5" s="6">
        <v>190.17581920903714</v>
      </c>
    </row>
    <row r="6" spans="1:6">
      <c r="A6" s="15" t="s">
        <v>37</v>
      </c>
      <c r="B6" s="16">
        <v>34.6</v>
      </c>
      <c r="D6" s="3" t="s">
        <v>3</v>
      </c>
      <c r="E6" s="6">
        <v>60</v>
      </c>
      <c r="F6" s="6">
        <v>60</v>
      </c>
    </row>
    <row r="7" spans="1:6">
      <c r="A7" s="15" t="s">
        <v>37</v>
      </c>
      <c r="B7" s="16">
        <v>42.9</v>
      </c>
      <c r="D7" s="3" t="s">
        <v>42</v>
      </c>
      <c r="E7" s="6">
        <v>211.65239548022473</v>
      </c>
      <c r="F7" s="6"/>
    </row>
    <row r="8" spans="1:6">
      <c r="A8" s="15" t="s">
        <v>37</v>
      </c>
      <c r="B8" s="16">
        <v>67.5</v>
      </c>
      <c r="D8" s="3" t="s">
        <v>5</v>
      </c>
      <c r="E8" s="6">
        <v>0</v>
      </c>
      <c r="F8" s="6"/>
    </row>
    <row r="9" spans="1:6">
      <c r="A9" s="15" t="s">
        <v>37</v>
      </c>
      <c r="B9" s="16">
        <v>79.8</v>
      </c>
      <c r="D9" s="3" t="s">
        <v>6</v>
      </c>
      <c r="E9" s="6">
        <v>118</v>
      </c>
      <c r="F9" s="6"/>
    </row>
    <row r="10" spans="1:6">
      <c r="A10" s="15" t="s">
        <v>37</v>
      </c>
      <c r="B10" s="16">
        <v>54.4</v>
      </c>
      <c r="D10" s="3" t="s">
        <v>7</v>
      </c>
      <c r="E10" s="6">
        <v>3.2679000007098575</v>
      </c>
      <c r="F10" s="6"/>
    </row>
    <row r="11" spans="1:6">
      <c r="A11" s="15" t="s">
        <v>37</v>
      </c>
      <c r="B11" s="16">
        <v>47.3</v>
      </c>
      <c r="D11" s="3" t="s">
        <v>8</v>
      </c>
      <c r="E11" s="6">
        <v>7.0973521258426027E-4</v>
      </c>
      <c r="F11" s="6"/>
    </row>
    <row r="12" spans="1:6">
      <c r="A12" s="15" t="s">
        <v>37</v>
      </c>
      <c r="B12" s="16">
        <v>66.400000000000006</v>
      </c>
      <c r="D12" s="3" t="s">
        <v>9</v>
      </c>
      <c r="E12" s="6">
        <v>1.6578695221106927</v>
      </c>
      <c r="F12" s="6"/>
    </row>
    <row r="13" spans="1:6">
      <c r="A13" s="15" t="s">
        <v>37</v>
      </c>
      <c r="B13" s="16">
        <v>69</v>
      </c>
      <c r="D13" s="3" t="s">
        <v>10</v>
      </c>
      <c r="E13" s="6">
        <v>1.4194704251685205E-3</v>
      </c>
      <c r="F13" s="6"/>
    </row>
    <row r="14" spans="1:6" ht="13.9" thickBot="1">
      <c r="A14" s="15" t="s">
        <v>37</v>
      </c>
      <c r="B14" s="16">
        <v>62</v>
      </c>
      <c r="D14" s="4" t="s">
        <v>11</v>
      </c>
      <c r="E14" s="7">
        <v>1.9802722492729716</v>
      </c>
      <c r="F14" s="7"/>
    </row>
    <row r="15" spans="1:6">
      <c r="A15" s="15" t="s">
        <v>37</v>
      </c>
      <c r="B15" s="16">
        <v>52.5</v>
      </c>
    </row>
    <row r="16" spans="1:6">
      <c r="A16" s="15" t="s">
        <v>37</v>
      </c>
      <c r="B16" s="16">
        <v>72.599999999999994</v>
      </c>
    </row>
    <row r="17" spans="1:2">
      <c r="A17" s="15" t="s">
        <v>37</v>
      </c>
      <c r="B17" s="16">
        <v>52.4</v>
      </c>
    </row>
    <row r="18" spans="1:2">
      <c r="A18" s="15" t="s">
        <v>37</v>
      </c>
      <c r="B18" s="16">
        <v>59.5</v>
      </c>
    </row>
    <row r="19" spans="1:2">
      <c r="A19" s="15" t="s">
        <v>37</v>
      </c>
      <c r="B19" s="16">
        <v>59.1</v>
      </c>
    </row>
    <row r="20" spans="1:2">
      <c r="A20" s="15" t="s">
        <v>37</v>
      </c>
      <c r="B20" s="16">
        <v>36.700000000000003</v>
      </c>
    </row>
    <row r="21" spans="1:2">
      <c r="A21" s="15" t="s">
        <v>37</v>
      </c>
      <c r="B21" s="16">
        <v>54.6</v>
      </c>
    </row>
    <row r="22" spans="1:2">
      <c r="A22" s="15" t="s">
        <v>37</v>
      </c>
      <c r="B22" s="16">
        <v>52.1</v>
      </c>
    </row>
    <row r="23" spans="1:2">
      <c r="A23" s="15" t="s">
        <v>37</v>
      </c>
      <c r="B23" s="16">
        <v>49.9</v>
      </c>
    </row>
    <row r="24" spans="1:2">
      <c r="A24" s="15" t="s">
        <v>37</v>
      </c>
      <c r="B24" s="16">
        <v>52</v>
      </c>
    </row>
    <row r="25" spans="1:2">
      <c r="A25" s="15" t="s">
        <v>37</v>
      </c>
      <c r="B25" s="16">
        <v>47.1</v>
      </c>
    </row>
    <row r="26" spans="1:2">
      <c r="A26" s="15" t="s">
        <v>37</v>
      </c>
      <c r="B26" s="16">
        <v>40.799999999999997</v>
      </c>
    </row>
    <row r="27" spans="1:2">
      <c r="A27" s="15" t="s">
        <v>37</v>
      </c>
      <c r="B27" s="16">
        <v>36.5</v>
      </c>
    </row>
    <row r="28" spans="1:2">
      <c r="A28" s="15" t="s">
        <v>37</v>
      </c>
      <c r="B28" s="16">
        <v>57.1</v>
      </c>
    </row>
    <row r="29" spans="1:2">
      <c r="A29" s="15" t="s">
        <v>37</v>
      </c>
      <c r="B29" s="16">
        <v>54.1</v>
      </c>
    </row>
    <row r="30" spans="1:2">
      <c r="A30" s="15" t="s">
        <v>37</v>
      </c>
      <c r="B30" s="16">
        <v>32.4</v>
      </c>
    </row>
    <row r="31" spans="1:2">
      <c r="A31" s="15" t="s">
        <v>37</v>
      </c>
      <c r="B31" s="16">
        <v>34.9</v>
      </c>
    </row>
    <row r="32" spans="1:2">
      <c r="A32" s="15" t="s">
        <v>37</v>
      </c>
      <c r="B32" s="16">
        <v>64.099999999999994</v>
      </c>
    </row>
    <row r="33" spans="1:2">
      <c r="A33" s="15" t="s">
        <v>37</v>
      </c>
      <c r="B33" s="16">
        <v>54</v>
      </c>
    </row>
    <row r="34" spans="1:2">
      <c r="A34" s="15" t="s">
        <v>37</v>
      </c>
      <c r="B34" s="16">
        <v>51.5</v>
      </c>
    </row>
    <row r="35" spans="1:2">
      <c r="A35" s="15" t="s">
        <v>37</v>
      </c>
      <c r="B35" s="16">
        <v>50.8</v>
      </c>
    </row>
    <row r="36" spans="1:2">
      <c r="A36" s="15" t="s">
        <v>37</v>
      </c>
      <c r="B36" s="16">
        <v>45.1</v>
      </c>
    </row>
    <row r="37" spans="1:2">
      <c r="A37" s="15" t="s">
        <v>37</v>
      </c>
      <c r="B37" s="16">
        <v>81.5</v>
      </c>
    </row>
    <row r="38" spans="1:2">
      <c r="A38" s="15" t="s">
        <v>37</v>
      </c>
      <c r="B38" s="16">
        <v>70.400000000000006</v>
      </c>
    </row>
    <row r="39" spans="1:2">
      <c r="A39" s="15" t="s">
        <v>37</v>
      </c>
      <c r="B39" s="16">
        <v>39.200000000000003</v>
      </c>
    </row>
    <row r="40" spans="1:2">
      <c r="A40" s="15" t="s">
        <v>37</v>
      </c>
      <c r="B40" s="16">
        <v>45.2</v>
      </c>
    </row>
    <row r="41" spans="1:2">
      <c r="A41" s="15" t="s">
        <v>37</v>
      </c>
      <c r="B41" s="16">
        <v>80.900000000000006</v>
      </c>
    </row>
    <row r="42" spans="1:2">
      <c r="A42" s="15" t="s">
        <v>37</v>
      </c>
      <c r="B42" s="16">
        <v>48.6</v>
      </c>
    </row>
    <row r="43" spans="1:2">
      <c r="A43" s="15" t="s">
        <v>37</v>
      </c>
      <c r="B43" s="16">
        <v>31</v>
      </c>
    </row>
    <row r="44" spans="1:2">
      <c r="A44" s="15" t="s">
        <v>37</v>
      </c>
      <c r="B44" s="16">
        <v>32.1</v>
      </c>
    </row>
    <row r="45" spans="1:2">
      <c r="A45" s="15" t="s">
        <v>37</v>
      </c>
      <c r="B45" s="16">
        <v>33.9</v>
      </c>
    </row>
    <row r="46" spans="1:2">
      <c r="A46" s="15" t="s">
        <v>37</v>
      </c>
      <c r="B46" s="16">
        <v>31.3</v>
      </c>
    </row>
    <row r="47" spans="1:2">
      <c r="A47" s="15" t="s">
        <v>37</v>
      </c>
      <c r="B47" s="16">
        <v>51</v>
      </c>
    </row>
    <row r="48" spans="1:2">
      <c r="A48" s="15" t="s">
        <v>37</v>
      </c>
      <c r="B48" s="16">
        <v>53.4</v>
      </c>
    </row>
    <row r="49" spans="1:2">
      <c r="A49" s="15" t="s">
        <v>37</v>
      </c>
      <c r="B49" s="16">
        <v>58.3</v>
      </c>
    </row>
    <row r="50" spans="1:2">
      <c r="A50" s="15" t="s">
        <v>37</v>
      </c>
      <c r="B50" s="16">
        <v>31.4</v>
      </c>
    </row>
    <row r="51" spans="1:2">
      <c r="A51" s="15" t="s">
        <v>37</v>
      </c>
      <c r="B51" s="16">
        <v>56.3</v>
      </c>
    </row>
    <row r="52" spans="1:2">
      <c r="A52" s="15" t="s">
        <v>37</v>
      </c>
      <c r="B52" s="16">
        <v>41</v>
      </c>
    </row>
    <row r="53" spans="1:2">
      <c r="A53" s="15" t="s">
        <v>37</v>
      </c>
      <c r="B53" s="16">
        <v>47.9</v>
      </c>
    </row>
    <row r="54" spans="1:2">
      <c r="A54" s="15" t="s">
        <v>37</v>
      </c>
      <c r="B54" s="16">
        <v>51.4</v>
      </c>
    </row>
    <row r="55" spans="1:2">
      <c r="A55" s="15" t="s">
        <v>37</v>
      </c>
      <c r="B55" s="16">
        <v>33.1</v>
      </c>
    </row>
    <row r="56" spans="1:2">
      <c r="A56" s="15" t="s">
        <v>37</v>
      </c>
      <c r="B56" s="16">
        <v>74.900000000000006</v>
      </c>
    </row>
    <row r="57" spans="1:2">
      <c r="A57" s="15" t="s">
        <v>37</v>
      </c>
      <c r="B57" s="16">
        <v>77.2</v>
      </c>
    </row>
    <row r="58" spans="1:2">
      <c r="A58" s="15" t="s">
        <v>37</v>
      </c>
      <c r="B58" s="16">
        <v>57.9</v>
      </c>
    </row>
    <row r="59" spans="1:2">
      <c r="A59" s="15" t="s">
        <v>37</v>
      </c>
      <c r="B59" s="16">
        <v>80.099999999999994</v>
      </c>
    </row>
    <row r="60" spans="1:2">
      <c r="A60" s="15" t="s">
        <v>37</v>
      </c>
      <c r="B60" s="16">
        <v>40.200000000000003</v>
      </c>
    </row>
    <row r="61" spans="1:2">
      <c r="A61" s="15" t="s">
        <v>37</v>
      </c>
      <c r="B61" s="16">
        <v>100.9</v>
      </c>
    </row>
    <row r="62" spans="1:2">
      <c r="A62" s="15" t="s">
        <v>38</v>
      </c>
      <c r="B62" s="16">
        <v>33.1</v>
      </c>
    </row>
    <row r="63" spans="1:2">
      <c r="A63" s="15" t="s">
        <v>38</v>
      </c>
      <c r="B63" s="16">
        <v>35.799999999999997</v>
      </c>
    </row>
    <row r="64" spans="1:2">
      <c r="A64" s="15" t="s">
        <v>38</v>
      </c>
      <c r="B64" s="16">
        <v>68.8</v>
      </c>
    </row>
    <row r="65" spans="1:2">
      <c r="A65" s="15" t="s">
        <v>38</v>
      </c>
      <c r="B65" s="16">
        <v>31.6</v>
      </c>
    </row>
    <row r="66" spans="1:2">
      <c r="A66" s="15" t="s">
        <v>38</v>
      </c>
      <c r="B66" s="16">
        <v>38.200000000000003</v>
      </c>
    </row>
    <row r="67" spans="1:2">
      <c r="A67" s="15" t="s">
        <v>38</v>
      </c>
      <c r="B67" s="16">
        <v>42</v>
      </c>
    </row>
    <row r="68" spans="1:2">
      <c r="A68" s="15" t="s">
        <v>38</v>
      </c>
      <c r="B68" s="16">
        <v>33.4</v>
      </c>
    </row>
    <row r="69" spans="1:2">
      <c r="A69" s="15" t="s">
        <v>38</v>
      </c>
      <c r="B69" s="16">
        <v>50.3</v>
      </c>
    </row>
    <row r="70" spans="1:2">
      <c r="A70" s="15" t="s">
        <v>38</v>
      </c>
      <c r="B70" s="16">
        <v>39.6</v>
      </c>
    </row>
    <row r="71" spans="1:2">
      <c r="A71" s="15" t="s">
        <v>38</v>
      </c>
      <c r="B71" s="16">
        <v>30.7</v>
      </c>
    </row>
    <row r="72" spans="1:2">
      <c r="A72" s="15" t="s">
        <v>38</v>
      </c>
      <c r="B72" s="16">
        <v>31.3</v>
      </c>
    </row>
    <row r="73" spans="1:2">
      <c r="A73" s="15" t="s">
        <v>38</v>
      </c>
      <c r="B73" s="16">
        <v>61.3</v>
      </c>
    </row>
    <row r="74" spans="1:2">
      <c r="A74" s="15" t="s">
        <v>38</v>
      </c>
      <c r="B74" s="16">
        <v>30</v>
      </c>
    </row>
    <row r="75" spans="1:2">
      <c r="A75" s="15" t="s">
        <v>38</v>
      </c>
      <c r="B75" s="16">
        <v>38.1</v>
      </c>
    </row>
    <row r="76" spans="1:2">
      <c r="A76" s="15" t="s">
        <v>38</v>
      </c>
      <c r="B76" s="16">
        <v>56.4</v>
      </c>
    </row>
    <row r="77" spans="1:2">
      <c r="A77" s="15" t="s">
        <v>38</v>
      </c>
      <c r="B77" s="16">
        <v>35.700000000000003</v>
      </c>
    </row>
    <row r="78" spans="1:2">
      <c r="A78" s="15" t="s">
        <v>38</v>
      </c>
      <c r="B78" s="16">
        <v>31.3</v>
      </c>
    </row>
    <row r="79" spans="1:2">
      <c r="A79" s="15" t="s">
        <v>38</v>
      </c>
      <c r="B79" s="16">
        <v>40.4</v>
      </c>
    </row>
    <row r="80" spans="1:2">
      <c r="A80" s="15" t="s">
        <v>38</v>
      </c>
      <c r="B80" s="16">
        <v>32.1</v>
      </c>
    </row>
    <row r="81" spans="1:2">
      <c r="A81" s="15" t="s">
        <v>38</v>
      </c>
      <c r="B81" s="16">
        <v>66.400000000000006</v>
      </c>
    </row>
    <row r="82" spans="1:2">
      <c r="A82" s="15" t="s">
        <v>38</v>
      </c>
      <c r="B82" s="16">
        <v>36.9</v>
      </c>
    </row>
    <row r="83" spans="1:2">
      <c r="A83" s="15" t="s">
        <v>38</v>
      </c>
      <c r="B83" s="16">
        <v>35.9</v>
      </c>
    </row>
    <row r="84" spans="1:2">
      <c r="A84" s="15" t="s">
        <v>38</v>
      </c>
      <c r="B84" s="16">
        <v>49.6</v>
      </c>
    </row>
    <row r="85" spans="1:2">
      <c r="A85" s="15" t="s">
        <v>38</v>
      </c>
      <c r="B85" s="16">
        <v>62.8</v>
      </c>
    </row>
    <row r="86" spans="1:2">
      <c r="A86" s="15" t="s">
        <v>38</v>
      </c>
      <c r="B86" s="16">
        <v>44.6</v>
      </c>
    </row>
    <row r="87" spans="1:2">
      <c r="A87" s="15" t="s">
        <v>38</v>
      </c>
      <c r="B87" s="16">
        <v>32.5</v>
      </c>
    </row>
    <row r="88" spans="1:2">
      <c r="A88" s="15" t="s">
        <v>38</v>
      </c>
      <c r="B88" s="16">
        <v>33.4</v>
      </c>
    </row>
    <row r="89" spans="1:2">
      <c r="A89" s="15" t="s">
        <v>38</v>
      </c>
      <c r="B89" s="16">
        <v>55.3</v>
      </c>
    </row>
    <row r="90" spans="1:2">
      <c r="A90" s="15" t="s">
        <v>38</v>
      </c>
      <c r="B90" s="16">
        <v>62.7</v>
      </c>
    </row>
    <row r="91" spans="1:2">
      <c r="A91" s="15" t="s">
        <v>38</v>
      </c>
      <c r="B91" s="16">
        <v>54.4</v>
      </c>
    </row>
    <row r="92" spans="1:2">
      <c r="A92" s="15" t="s">
        <v>38</v>
      </c>
      <c r="B92" s="16">
        <v>30.8</v>
      </c>
    </row>
    <row r="93" spans="1:2">
      <c r="A93" s="15" t="s">
        <v>38</v>
      </c>
      <c r="B93" s="16">
        <v>49.1</v>
      </c>
    </row>
    <row r="94" spans="1:2">
      <c r="A94" s="15" t="s">
        <v>38</v>
      </c>
      <c r="B94" s="16">
        <v>41.9</v>
      </c>
    </row>
    <row r="95" spans="1:2">
      <c r="A95" s="15" t="s">
        <v>38</v>
      </c>
      <c r="B95" s="16">
        <v>32.5</v>
      </c>
    </row>
    <row r="96" spans="1:2">
      <c r="A96" s="15" t="s">
        <v>38</v>
      </c>
      <c r="B96" s="16">
        <v>35.200000000000003</v>
      </c>
    </row>
    <row r="97" spans="1:2">
      <c r="A97" s="15" t="s">
        <v>38</v>
      </c>
      <c r="B97" s="16">
        <v>47.4</v>
      </c>
    </row>
    <row r="98" spans="1:2">
      <c r="A98" s="15" t="s">
        <v>38</v>
      </c>
      <c r="B98" s="16">
        <v>60.7</v>
      </c>
    </row>
    <row r="99" spans="1:2">
      <c r="A99" s="15" t="s">
        <v>38</v>
      </c>
      <c r="B99" s="16">
        <v>33</v>
      </c>
    </row>
    <row r="100" spans="1:2">
      <c r="A100" s="15" t="s">
        <v>38</v>
      </c>
      <c r="B100" s="16">
        <v>43.3</v>
      </c>
    </row>
    <row r="101" spans="1:2">
      <c r="A101" s="15" t="s">
        <v>38</v>
      </c>
      <c r="B101" s="16">
        <v>34.799999999999997</v>
      </c>
    </row>
    <row r="102" spans="1:2">
      <c r="A102" s="15" t="s">
        <v>38</v>
      </c>
      <c r="B102" s="16">
        <v>36</v>
      </c>
    </row>
    <row r="103" spans="1:2">
      <c r="A103" s="15" t="s">
        <v>38</v>
      </c>
      <c r="B103" s="16">
        <v>51.6</v>
      </c>
    </row>
    <row r="104" spans="1:2">
      <c r="A104" s="15" t="s">
        <v>38</v>
      </c>
      <c r="B104" s="16">
        <v>31.9</v>
      </c>
    </row>
    <row r="105" spans="1:2">
      <c r="A105" s="15" t="s">
        <v>38</v>
      </c>
      <c r="B105" s="16">
        <v>34.1</v>
      </c>
    </row>
    <row r="106" spans="1:2">
      <c r="A106" s="15" t="s">
        <v>38</v>
      </c>
      <c r="B106" s="16">
        <v>78.400000000000006</v>
      </c>
    </row>
    <row r="107" spans="1:2">
      <c r="A107" s="15" t="s">
        <v>38</v>
      </c>
      <c r="B107" s="16">
        <v>30.4</v>
      </c>
    </row>
    <row r="108" spans="1:2">
      <c r="A108" s="15" t="s">
        <v>38</v>
      </c>
      <c r="B108" s="16">
        <v>45.3</v>
      </c>
    </row>
    <row r="109" spans="1:2">
      <c r="A109" s="15" t="s">
        <v>38</v>
      </c>
      <c r="B109" s="16">
        <v>52.6</v>
      </c>
    </row>
    <row r="110" spans="1:2">
      <c r="A110" s="15" t="s">
        <v>38</v>
      </c>
      <c r="B110" s="16">
        <v>30.3</v>
      </c>
    </row>
    <row r="111" spans="1:2">
      <c r="A111" s="15" t="s">
        <v>38</v>
      </c>
      <c r="B111" s="16">
        <v>36.6</v>
      </c>
    </row>
    <row r="112" spans="1:2">
      <c r="A112" s="15" t="s">
        <v>38</v>
      </c>
      <c r="B112" s="16">
        <v>53.1</v>
      </c>
    </row>
    <row r="113" spans="1:2">
      <c r="A113" s="15" t="s">
        <v>38</v>
      </c>
      <c r="B113" s="16">
        <v>36.5</v>
      </c>
    </row>
    <row r="114" spans="1:2">
      <c r="A114" s="15" t="s">
        <v>38</v>
      </c>
      <c r="B114" s="16">
        <v>37.799999999999997</v>
      </c>
    </row>
    <row r="115" spans="1:2">
      <c r="A115" s="15" t="s">
        <v>38</v>
      </c>
      <c r="B115" s="16">
        <v>34</v>
      </c>
    </row>
    <row r="116" spans="1:2">
      <c r="A116" s="15" t="s">
        <v>38</v>
      </c>
      <c r="B116" s="16">
        <v>69.3</v>
      </c>
    </row>
    <row r="117" spans="1:2">
      <c r="A117" s="15" t="s">
        <v>38</v>
      </c>
      <c r="B117" s="16">
        <v>77.2</v>
      </c>
    </row>
    <row r="118" spans="1:2">
      <c r="A118" s="15" t="s">
        <v>38</v>
      </c>
      <c r="B118" s="16">
        <v>32.6</v>
      </c>
    </row>
    <row r="119" spans="1:2">
      <c r="A119" s="15" t="s">
        <v>38</v>
      </c>
      <c r="B119" s="16">
        <v>82.9</v>
      </c>
    </row>
    <row r="120" spans="1:2">
      <c r="A120" s="15" t="s">
        <v>38</v>
      </c>
      <c r="B120" s="16">
        <v>42.3</v>
      </c>
    </row>
    <row r="121" spans="1:2">
      <c r="A121" s="15" t="s">
        <v>38</v>
      </c>
      <c r="B121" s="16">
        <v>57.8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363-6E00-4690-A7DC-5BB698924FB5}">
  <dimension ref="A1:F161"/>
  <sheetViews>
    <sheetView topLeftCell="D35" zoomScale="140" workbookViewId="0">
      <selection activeCell="N45" sqref="N45"/>
    </sheetView>
  </sheetViews>
  <sheetFormatPr defaultRowHeight="13.5"/>
  <sheetData>
    <row r="1" spans="1:6" ht="13.9">
      <c r="A1" s="11" t="s">
        <v>24</v>
      </c>
      <c r="B1" s="11" t="s">
        <v>25</v>
      </c>
      <c r="C1" s="8"/>
      <c r="D1" s="8"/>
      <c r="E1" s="8"/>
    </row>
    <row r="2" spans="1:6">
      <c r="A2" s="9">
        <v>1</v>
      </c>
      <c r="B2" s="9" t="s">
        <v>19</v>
      </c>
      <c r="C2" s="8"/>
      <c r="D2" s="8"/>
      <c r="E2" s="8"/>
    </row>
    <row r="3" spans="1:6" ht="13.9">
      <c r="A3" s="9">
        <v>1</v>
      </c>
      <c r="B3" s="9" t="s">
        <v>26</v>
      </c>
      <c r="C3" s="8"/>
      <c r="D3" s="13" t="s">
        <v>27</v>
      </c>
      <c r="E3" s="13"/>
    </row>
    <row r="4" spans="1:6" ht="13.9">
      <c r="A4" s="9">
        <v>1</v>
      </c>
      <c r="B4" s="9" t="s">
        <v>14</v>
      </c>
      <c r="C4" s="8"/>
      <c r="D4" s="13"/>
      <c r="E4" s="8"/>
    </row>
    <row r="5" spans="1:6" ht="13.9">
      <c r="A5" s="9">
        <v>1</v>
      </c>
      <c r="B5" s="9" t="s">
        <v>19</v>
      </c>
      <c r="C5" s="8"/>
      <c r="D5" s="13"/>
      <c r="E5" s="11" t="s">
        <v>28</v>
      </c>
      <c r="F5" s="11" t="s">
        <v>29</v>
      </c>
    </row>
    <row r="6" spans="1:6" ht="13.9">
      <c r="A6" s="9">
        <v>1</v>
      </c>
      <c r="B6" s="9" t="s">
        <v>26</v>
      </c>
      <c r="C6" s="8"/>
      <c r="D6" s="11" t="s">
        <v>14</v>
      </c>
      <c r="E6" s="9">
        <v>11</v>
      </c>
      <c r="F6" s="9">
        <f>COUNTIF(B72:B161,"A")</f>
        <v>19</v>
      </c>
    </row>
    <row r="7" spans="1:6" ht="13.9">
      <c r="A7" s="9">
        <v>1</v>
      </c>
      <c r="B7" s="9" t="s">
        <v>14</v>
      </c>
      <c r="C7" s="8"/>
      <c r="D7" s="11" t="s">
        <v>19</v>
      </c>
      <c r="E7" s="9">
        <v>17</v>
      </c>
      <c r="F7" s="9">
        <f>COUNTIF(B72:B161,"B")</f>
        <v>30</v>
      </c>
    </row>
    <row r="8" spans="1:6" ht="13.9">
      <c r="A8" s="9">
        <v>1</v>
      </c>
      <c r="B8" s="9" t="s">
        <v>26</v>
      </c>
      <c r="C8" s="8"/>
      <c r="D8" s="11" t="s">
        <v>26</v>
      </c>
      <c r="E8" s="9">
        <v>42</v>
      </c>
      <c r="F8" s="9">
        <f>COUNTIF(B72:B161,"Other")</f>
        <v>41</v>
      </c>
    </row>
    <row r="9" spans="1:6" ht="13.9">
      <c r="A9" s="9">
        <v>1</v>
      </c>
      <c r="B9" s="9" t="s">
        <v>26</v>
      </c>
      <c r="C9" s="8"/>
      <c r="D9" s="11" t="s">
        <v>30</v>
      </c>
      <c r="E9" s="11">
        <v>70</v>
      </c>
      <c r="F9" s="9">
        <f>SUM(F6:F8)</f>
        <v>90</v>
      </c>
    </row>
    <row r="10" spans="1:6" ht="13.9">
      <c r="A10" s="9">
        <v>1</v>
      </c>
      <c r="B10" s="9" t="s">
        <v>26</v>
      </c>
      <c r="C10" s="8"/>
      <c r="D10" s="13"/>
      <c r="E10" s="8"/>
      <c r="F10" s="9"/>
    </row>
    <row r="11" spans="1:6" ht="13.9">
      <c r="A11" s="9">
        <v>1</v>
      </c>
      <c r="B11" s="9" t="s">
        <v>26</v>
      </c>
      <c r="C11" s="8"/>
      <c r="D11" s="13"/>
      <c r="E11" s="8"/>
      <c r="F11" s="9"/>
    </row>
    <row r="12" spans="1:6" ht="13.9">
      <c r="A12" s="9">
        <v>1</v>
      </c>
      <c r="B12" s="9" t="s">
        <v>19</v>
      </c>
      <c r="C12" s="8"/>
      <c r="D12" s="13" t="s">
        <v>31</v>
      </c>
      <c r="E12" s="13"/>
      <c r="F12" s="9"/>
    </row>
    <row r="13" spans="1:6" ht="13.9">
      <c r="A13" s="9">
        <v>1</v>
      </c>
      <c r="B13" s="9" t="s">
        <v>26</v>
      </c>
      <c r="C13" s="8"/>
      <c r="D13" s="13"/>
      <c r="E13" s="8"/>
      <c r="F13" s="9"/>
    </row>
    <row r="14" spans="1:6" ht="13.9">
      <c r="A14" s="9">
        <v>1</v>
      </c>
      <c r="B14" s="9" t="s">
        <v>26</v>
      </c>
      <c r="C14" s="8"/>
      <c r="D14" s="13"/>
      <c r="E14" s="11" t="s">
        <v>28</v>
      </c>
      <c r="F14" s="11" t="s">
        <v>29</v>
      </c>
    </row>
    <row r="15" spans="1:6" ht="13.9">
      <c r="A15" s="9">
        <v>1</v>
      </c>
      <c r="B15" s="9" t="s">
        <v>14</v>
      </c>
      <c r="C15" s="8"/>
      <c r="D15" s="11" t="s">
        <v>14</v>
      </c>
      <c r="E15" s="14">
        <v>15.7</v>
      </c>
      <c r="F15" s="17">
        <f>(F6/F9)*100</f>
        <v>21.111111111111111</v>
      </c>
    </row>
    <row r="16" spans="1:6" ht="13.9">
      <c r="A16" s="9">
        <v>1</v>
      </c>
      <c r="B16" s="9" t="s">
        <v>14</v>
      </c>
      <c r="C16" s="8"/>
      <c r="D16" s="11" t="s">
        <v>19</v>
      </c>
      <c r="E16" s="14">
        <v>24.3</v>
      </c>
      <c r="F16" s="17">
        <f>(F7/F9)*100</f>
        <v>33.333333333333329</v>
      </c>
    </row>
    <row r="17" spans="1:6" ht="13.9">
      <c r="A17" s="9">
        <v>1</v>
      </c>
      <c r="B17" s="9" t="s">
        <v>14</v>
      </c>
      <c r="C17" s="8"/>
      <c r="D17" s="11" t="s">
        <v>26</v>
      </c>
      <c r="E17" s="14">
        <v>60</v>
      </c>
      <c r="F17" s="17">
        <f>(F8/F9)*100</f>
        <v>45.555555555555557</v>
      </c>
    </row>
    <row r="18" spans="1:6" ht="13.9">
      <c r="A18" s="9">
        <v>1</v>
      </c>
      <c r="B18" s="9" t="s">
        <v>19</v>
      </c>
      <c r="C18" s="8"/>
      <c r="D18" s="11" t="s">
        <v>30</v>
      </c>
      <c r="E18" s="11">
        <v>100</v>
      </c>
      <c r="F18" s="18">
        <f>(F9/F9)*100</f>
        <v>100</v>
      </c>
    </row>
    <row r="19" spans="1:6">
      <c r="A19" s="9">
        <v>1</v>
      </c>
      <c r="B19" s="9" t="s">
        <v>14</v>
      </c>
      <c r="C19" s="8"/>
      <c r="D19" s="8"/>
      <c r="E19" s="8"/>
    </row>
    <row r="20" spans="1:6">
      <c r="A20" s="9">
        <v>1</v>
      </c>
      <c r="B20" s="9" t="s">
        <v>26</v>
      </c>
      <c r="C20" s="8"/>
      <c r="D20" s="8"/>
      <c r="E20" s="8"/>
    </row>
    <row r="21" spans="1:6">
      <c r="A21" s="9">
        <v>1</v>
      </c>
      <c r="B21" s="9" t="s">
        <v>19</v>
      </c>
      <c r="C21" s="8"/>
      <c r="D21" s="8"/>
      <c r="E21" s="8"/>
    </row>
    <row r="22" spans="1:6">
      <c r="A22" s="9">
        <v>1</v>
      </c>
      <c r="B22" s="9" t="s">
        <v>14</v>
      </c>
      <c r="C22" s="8"/>
      <c r="D22" s="8"/>
      <c r="E22" s="8"/>
    </row>
    <row r="23" spans="1:6">
      <c r="A23" s="9">
        <v>1</v>
      </c>
      <c r="B23" s="9" t="s">
        <v>19</v>
      </c>
      <c r="C23" s="8"/>
      <c r="D23" s="8"/>
      <c r="E23" s="8"/>
    </row>
    <row r="24" spans="1:6">
      <c r="A24" s="9">
        <v>1</v>
      </c>
      <c r="B24" s="9" t="s">
        <v>26</v>
      </c>
      <c r="C24" s="8"/>
      <c r="D24" s="8"/>
      <c r="E24" s="8"/>
    </row>
    <row r="25" spans="1:6">
      <c r="A25" s="9">
        <v>1</v>
      </c>
      <c r="B25" s="9" t="s">
        <v>26</v>
      </c>
      <c r="C25" s="8"/>
      <c r="D25" s="8"/>
      <c r="E25" s="8"/>
    </row>
    <row r="26" spans="1:6">
      <c r="A26" s="9">
        <v>1</v>
      </c>
      <c r="B26" s="9" t="s">
        <v>19</v>
      </c>
      <c r="C26" s="8"/>
      <c r="D26" s="8"/>
      <c r="E26" s="8"/>
    </row>
    <row r="27" spans="1:6">
      <c r="A27" s="9">
        <v>1</v>
      </c>
      <c r="B27" s="9" t="s">
        <v>19</v>
      </c>
      <c r="C27" s="8"/>
      <c r="D27" s="8"/>
      <c r="E27" s="8"/>
    </row>
    <row r="28" spans="1:6">
      <c r="A28" s="9">
        <v>1</v>
      </c>
      <c r="B28" s="9" t="s">
        <v>26</v>
      </c>
      <c r="C28" s="8"/>
      <c r="D28" s="8"/>
      <c r="E28" s="8"/>
    </row>
    <row r="29" spans="1:6">
      <c r="A29" s="9">
        <v>1</v>
      </c>
      <c r="B29" s="9" t="s">
        <v>26</v>
      </c>
      <c r="C29" s="8"/>
      <c r="D29" s="8"/>
      <c r="E29" s="8"/>
    </row>
    <row r="30" spans="1:6">
      <c r="A30" s="9">
        <v>1</v>
      </c>
      <c r="B30" s="9" t="s">
        <v>26</v>
      </c>
      <c r="C30" s="8"/>
      <c r="D30" s="8"/>
      <c r="E30" s="8"/>
    </row>
    <row r="31" spans="1:6">
      <c r="A31" s="9">
        <v>1</v>
      </c>
      <c r="B31" s="9" t="s">
        <v>26</v>
      </c>
      <c r="C31" s="8"/>
      <c r="D31" s="8"/>
      <c r="E31" s="8"/>
    </row>
    <row r="32" spans="1:6">
      <c r="A32" s="9">
        <v>1</v>
      </c>
      <c r="B32" s="9" t="s">
        <v>26</v>
      </c>
      <c r="C32" s="8"/>
      <c r="D32" s="8"/>
      <c r="E32" s="8"/>
    </row>
    <row r="33" spans="1:5">
      <c r="A33" s="9">
        <v>1</v>
      </c>
      <c r="B33" s="9" t="s">
        <v>19</v>
      </c>
      <c r="C33" s="8"/>
      <c r="D33" s="8"/>
      <c r="E33" s="8"/>
    </row>
    <row r="34" spans="1:5">
      <c r="A34" s="9">
        <v>1</v>
      </c>
      <c r="B34" s="9" t="s">
        <v>19</v>
      </c>
      <c r="C34" s="8"/>
      <c r="D34" s="8"/>
      <c r="E34" s="8"/>
    </row>
    <row r="35" spans="1:5">
      <c r="A35" s="9">
        <v>1</v>
      </c>
      <c r="B35" s="9" t="s">
        <v>26</v>
      </c>
      <c r="C35" s="8"/>
      <c r="D35" s="8"/>
      <c r="E35" s="8"/>
    </row>
    <row r="36" spans="1:5">
      <c r="A36" s="9">
        <v>1</v>
      </c>
      <c r="B36" s="9" t="s">
        <v>26</v>
      </c>
      <c r="C36" s="8"/>
      <c r="D36" s="8"/>
      <c r="E36" s="8"/>
    </row>
    <row r="37" spans="1:5">
      <c r="A37" s="9">
        <v>1</v>
      </c>
      <c r="B37" s="9" t="s">
        <v>19</v>
      </c>
      <c r="C37" s="8"/>
      <c r="D37" s="8"/>
      <c r="E37" s="8"/>
    </row>
    <row r="38" spans="1:5">
      <c r="A38" s="9">
        <v>1</v>
      </c>
      <c r="B38" s="9" t="s">
        <v>19</v>
      </c>
      <c r="C38" s="8"/>
      <c r="D38" s="8"/>
      <c r="E38" s="8"/>
    </row>
    <row r="39" spans="1:5">
      <c r="A39" s="9">
        <v>1</v>
      </c>
      <c r="B39" s="9" t="s">
        <v>19</v>
      </c>
      <c r="C39" s="8"/>
      <c r="D39" s="8"/>
      <c r="E39" s="8"/>
    </row>
    <row r="40" spans="1:5">
      <c r="A40" s="9">
        <v>1</v>
      </c>
      <c r="B40" s="9" t="s">
        <v>26</v>
      </c>
      <c r="C40" s="8"/>
      <c r="D40" s="8"/>
      <c r="E40" s="8"/>
    </row>
    <row r="41" spans="1:5">
      <c r="A41" s="9">
        <v>1</v>
      </c>
      <c r="B41" s="9" t="s">
        <v>26</v>
      </c>
      <c r="C41" s="8"/>
      <c r="D41" s="8"/>
      <c r="E41" s="8"/>
    </row>
    <row r="42" spans="1:5">
      <c r="A42" s="9">
        <v>1</v>
      </c>
      <c r="B42" s="9" t="s">
        <v>19</v>
      </c>
      <c r="C42" s="8"/>
      <c r="D42" s="8"/>
      <c r="E42" s="8"/>
    </row>
    <row r="43" spans="1:5">
      <c r="A43" s="9">
        <v>1</v>
      </c>
      <c r="B43" s="9" t="s">
        <v>26</v>
      </c>
      <c r="C43" s="8"/>
      <c r="D43" s="8"/>
      <c r="E43" s="8"/>
    </row>
    <row r="44" spans="1:5">
      <c r="A44" s="9">
        <v>1</v>
      </c>
      <c r="B44" s="9" t="s">
        <v>26</v>
      </c>
      <c r="C44" s="8"/>
      <c r="D44" s="8"/>
      <c r="E44" s="8"/>
    </row>
    <row r="45" spans="1:5">
      <c r="A45" s="9">
        <v>1</v>
      </c>
      <c r="B45" s="9" t="s">
        <v>26</v>
      </c>
      <c r="C45" s="8"/>
      <c r="D45" s="8"/>
      <c r="E45" s="8"/>
    </row>
    <row r="46" spans="1:5">
      <c r="A46" s="9">
        <v>1</v>
      </c>
      <c r="B46" s="9" t="s">
        <v>26</v>
      </c>
      <c r="C46" s="8"/>
      <c r="D46" s="8"/>
      <c r="E46" s="8"/>
    </row>
    <row r="47" spans="1:5">
      <c r="A47" s="9">
        <v>1</v>
      </c>
      <c r="B47" s="9" t="s">
        <v>26</v>
      </c>
      <c r="C47" s="8"/>
      <c r="D47" s="8"/>
      <c r="E47" s="8"/>
    </row>
    <row r="48" spans="1:5">
      <c r="A48" s="9">
        <v>1</v>
      </c>
      <c r="B48" s="9" t="s">
        <v>26</v>
      </c>
      <c r="C48" s="8"/>
      <c r="D48" s="8"/>
      <c r="E48" s="8"/>
    </row>
    <row r="49" spans="1:5">
      <c r="A49" s="9">
        <v>1</v>
      </c>
      <c r="B49" s="9" t="s">
        <v>26</v>
      </c>
      <c r="C49" s="8"/>
      <c r="D49" s="8"/>
      <c r="E49" s="8"/>
    </row>
    <row r="50" spans="1:5">
      <c r="A50" s="9">
        <v>1</v>
      </c>
      <c r="B50" s="9" t="s">
        <v>26</v>
      </c>
      <c r="C50" s="8"/>
      <c r="D50" s="8"/>
      <c r="E50" s="8"/>
    </row>
    <row r="51" spans="1:5">
      <c r="A51" s="9">
        <v>1</v>
      </c>
      <c r="B51" s="9" t="s">
        <v>26</v>
      </c>
      <c r="C51" s="8"/>
      <c r="D51" s="8"/>
      <c r="E51" s="8"/>
    </row>
    <row r="52" spans="1:5">
      <c r="A52" s="9">
        <v>1</v>
      </c>
      <c r="B52" s="9" t="s">
        <v>14</v>
      </c>
      <c r="C52" s="8"/>
      <c r="D52" s="8"/>
      <c r="E52" s="8"/>
    </row>
    <row r="53" spans="1:5">
      <c r="A53" s="9">
        <v>1</v>
      </c>
      <c r="B53" s="9" t="s">
        <v>26</v>
      </c>
      <c r="C53" s="8"/>
      <c r="D53" s="8"/>
      <c r="E53" s="8"/>
    </row>
    <row r="54" spans="1:5">
      <c r="A54" s="9">
        <v>1</v>
      </c>
      <c r="B54" s="9" t="s">
        <v>14</v>
      </c>
      <c r="C54" s="8"/>
      <c r="D54" s="8"/>
      <c r="E54" s="8"/>
    </row>
    <row r="55" spans="1:5">
      <c r="A55" s="9">
        <v>1</v>
      </c>
      <c r="B55" s="9" t="s">
        <v>26</v>
      </c>
      <c r="C55" s="8"/>
      <c r="D55" s="8"/>
      <c r="E55" s="8"/>
    </row>
    <row r="56" spans="1:5">
      <c r="A56" s="9">
        <v>1</v>
      </c>
      <c r="B56" s="9" t="s">
        <v>26</v>
      </c>
      <c r="C56" s="8"/>
      <c r="D56" s="8"/>
      <c r="E56" s="8"/>
    </row>
    <row r="57" spans="1:5">
      <c r="A57" s="9">
        <v>1</v>
      </c>
      <c r="B57" s="9" t="s">
        <v>26</v>
      </c>
      <c r="C57" s="8"/>
      <c r="D57" s="8"/>
      <c r="E57" s="8"/>
    </row>
    <row r="58" spans="1:5">
      <c r="A58" s="9">
        <v>1</v>
      </c>
      <c r="B58" s="9" t="s">
        <v>14</v>
      </c>
      <c r="C58" s="8"/>
      <c r="D58" s="8"/>
      <c r="E58" s="8"/>
    </row>
    <row r="59" spans="1:5">
      <c r="A59" s="9">
        <v>1</v>
      </c>
      <c r="B59" s="9" t="s">
        <v>14</v>
      </c>
      <c r="C59" s="8"/>
      <c r="D59" s="8"/>
      <c r="E59" s="8"/>
    </row>
    <row r="60" spans="1:5">
      <c r="A60" s="9">
        <v>1</v>
      </c>
      <c r="B60" s="9" t="s">
        <v>26</v>
      </c>
      <c r="C60" s="8"/>
      <c r="D60" s="8"/>
      <c r="E60" s="8"/>
    </row>
    <row r="61" spans="1:5">
      <c r="A61" s="9">
        <v>1</v>
      </c>
      <c r="B61" s="9" t="s">
        <v>26</v>
      </c>
      <c r="C61" s="8"/>
      <c r="D61" s="8"/>
      <c r="E61" s="8"/>
    </row>
    <row r="62" spans="1:5">
      <c r="A62" s="9">
        <v>1</v>
      </c>
      <c r="B62" s="9" t="s">
        <v>26</v>
      </c>
      <c r="C62" s="8"/>
      <c r="D62" s="8"/>
      <c r="E62" s="8"/>
    </row>
    <row r="63" spans="1:5">
      <c r="A63" s="9">
        <v>1</v>
      </c>
      <c r="B63" s="9" t="s">
        <v>26</v>
      </c>
      <c r="C63" s="8"/>
      <c r="D63" s="8"/>
      <c r="E63" s="8"/>
    </row>
    <row r="64" spans="1:5">
      <c r="A64" s="9">
        <v>1</v>
      </c>
      <c r="B64" s="9" t="s">
        <v>26</v>
      </c>
      <c r="C64" s="8"/>
      <c r="D64" s="8"/>
      <c r="E64" s="8"/>
    </row>
    <row r="65" spans="1:5">
      <c r="A65" s="9">
        <v>1</v>
      </c>
      <c r="B65" s="9" t="s">
        <v>26</v>
      </c>
      <c r="C65" s="8"/>
      <c r="D65" s="8"/>
      <c r="E65" s="8"/>
    </row>
    <row r="66" spans="1:5">
      <c r="A66" s="9">
        <v>1</v>
      </c>
      <c r="B66" s="9" t="s">
        <v>19</v>
      </c>
      <c r="C66" s="8"/>
      <c r="D66" s="8"/>
      <c r="E66" s="8"/>
    </row>
    <row r="67" spans="1:5">
      <c r="A67" s="9">
        <v>1</v>
      </c>
      <c r="B67" s="9" t="s">
        <v>26</v>
      </c>
      <c r="C67" s="8"/>
      <c r="D67" s="8"/>
      <c r="E67" s="8"/>
    </row>
    <row r="68" spans="1:5">
      <c r="A68" s="9">
        <v>1</v>
      </c>
      <c r="B68" s="9" t="s">
        <v>19</v>
      </c>
      <c r="C68" s="8"/>
      <c r="D68" s="8"/>
      <c r="E68" s="8"/>
    </row>
    <row r="69" spans="1:5">
      <c r="A69" s="9">
        <v>1</v>
      </c>
      <c r="B69" s="9" t="s">
        <v>26</v>
      </c>
      <c r="C69" s="8"/>
      <c r="D69" s="8"/>
      <c r="E69" s="8"/>
    </row>
    <row r="70" spans="1:5">
      <c r="A70" s="9">
        <v>1</v>
      </c>
      <c r="B70" s="9" t="s">
        <v>26</v>
      </c>
      <c r="C70" s="8"/>
      <c r="D70" s="8"/>
      <c r="E70" s="8"/>
    </row>
    <row r="71" spans="1:5">
      <c r="A71" s="9">
        <v>1</v>
      </c>
      <c r="B71" s="9" t="s">
        <v>19</v>
      </c>
      <c r="C71" s="8"/>
      <c r="D71" s="8"/>
      <c r="E71" s="8"/>
    </row>
    <row r="72" spans="1:5">
      <c r="A72" s="9">
        <v>2</v>
      </c>
      <c r="B72" s="9" t="s">
        <v>14</v>
      </c>
      <c r="C72" s="8"/>
      <c r="D72" s="8"/>
      <c r="E72" s="8"/>
    </row>
    <row r="73" spans="1:5">
      <c r="A73" s="9">
        <v>2</v>
      </c>
      <c r="B73" s="9" t="s">
        <v>19</v>
      </c>
      <c r="C73" s="8"/>
      <c r="D73" s="8"/>
      <c r="E73" s="8"/>
    </row>
    <row r="74" spans="1:5">
      <c r="A74" s="9">
        <v>2</v>
      </c>
      <c r="B74" s="9" t="s">
        <v>14</v>
      </c>
      <c r="C74" s="8"/>
      <c r="D74" s="8"/>
      <c r="E74" s="8"/>
    </row>
    <row r="75" spans="1:5">
      <c r="A75" s="9">
        <v>2</v>
      </c>
      <c r="B75" s="9" t="s">
        <v>26</v>
      </c>
      <c r="C75" s="8"/>
      <c r="D75" s="8"/>
      <c r="E75" s="8"/>
    </row>
    <row r="76" spans="1:5">
      <c r="A76" s="9">
        <v>2</v>
      </c>
      <c r="B76" s="9" t="s">
        <v>14</v>
      </c>
      <c r="C76" s="8"/>
      <c r="D76" s="8"/>
      <c r="E76" s="8"/>
    </row>
    <row r="77" spans="1:5">
      <c r="A77" s="9">
        <v>2</v>
      </c>
      <c r="B77" s="9" t="s">
        <v>19</v>
      </c>
      <c r="C77" s="8"/>
      <c r="D77" s="8"/>
      <c r="E77" s="8"/>
    </row>
    <row r="78" spans="1:5">
      <c r="A78" s="9">
        <v>2</v>
      </c>
      <c r="B78" s="9" t="s">
        <v>26</v>
      </c>
      <c r="C78" s="8"/>
      <c r="D78" s="8"/>
      <c r="E78" s="8"/>
    </row>
    <row r="79" spans="1:5">
      <c r="A79" s="9">
        <v>2</v>
      </c>
      <c r="B79" s="9" t="s">
        <v>26</v>
      </c>
      <c r="C79" s="8"/>
      <c r="D79" s="8"/>
      <c r="E79" s="8"/>
    </row>
    <row r="80" spans="1:5">
      <c r="A80" s="9">
        <v>2</v>
      </c>
      <c r="B80" s="9" t="s">
        <v>19</v>
      </c>
      <c r="C80" s="8"/>
      <c r="D80" s="8"/>
      <c r="E80" s="8"/>
    </row>
    <row r="81" spans="1:5">
      <c r="A81" s="9">
        <v>2</v>
      </c>
      <c r="B81" s="9" t="s">
        <v>19</v>
      </c>
      <c r="C81" s="8"/>
      <c r="D81" s="8"/>
      <c r="E81" s="8"/>
    </row>
    <row r="82" spans="1:5">
      <c r="A82" s="9">
        <v>2</v>
      </c>
      <c r="B82" s="9" t="s">
        <v>26</v>
      </c>
      <c r="C82" s="8"/>
      <c r="D82" s="8"/>
      <c r="E82" s="8"/>
    </row>
    <row r="83" spans="1:5">
      <c r="A83" s="9">
        <v>2</v>
      </c>
      <c r="B83" s="9" t="s">
        <v>19</v>
      </c>
      <c r="C83" s="8"/>
      <c r="D83" s="8"/>
      <c r="E83" s="8"/>
    </row>
    <row r="84" spans="1:5">
      <c r="A84" s="9">
        <v>2</v>
      </c>
      <c r="B84" s="9" t="s">
        <v>19</v>
      </c>
      <c r="C84" s="8"/>
      <c r="D84" s="8"/>
      <c r="E84" s="8"/>
    </row>
    <row r="85" spans="1:5">
      <c r="A85" s="9">
        <v>2</v>
      </c>
      <c r="B85" s="9" t="s">
        <v>26</v>
      </c>
      <c r="C85" s="8"/>
      <c r="D85" s="8"/>
      <c r="E85" s="8"/>
    </row>
    <row r="86" spans="1:5">
      <c r="A86" s="9">
        <v>2</v>
      </c>
      <c r="B86" s="9" t="s">
        <v>26</v>
      </c>
      <c r="C86" s="8"/>
      <c r="D86" s="8"/>
      <c r="E86" s="8"/>
    </row>
    <row r="87" spans="1:5">
      <c r="A87" s="9">
        <v>2</v>
      </c>
      <c r="B87" s="9" t="s">
        <v>14</v>
      </c>
      <c r="C87" s="8"/>
      <c r="D87" s="8"/>
      <c r="E87" s="8"/>
    </row>
    <row r="88" spans="1:5">
      <c r="A88" s="9">
        <v>2</v>
      </c>
      <c r="B88" s="9" t="s">
        <v>19</v>
      </c>
      <c r="C88" s="8"/>
      <c r="D88" s="8"/>
      <c r="E88" s="8"/>
    </row>
    <row r="89" spans="1:5">
      <c r="A89" s="9">
        <v>2</v>
      </c>
      <c r="B89" s="9" t="s">
        <v>14</v>
      </c>
      <c r="C89" s="8"/>
      <c r="D89" s="8"/>
      <c r="E89" s="8"/>
    </row>
    <row r="90" spans="1:5">
      <c r="A90" s="9">
        <v>2</v>
      </c>
      <c r="B90" s="9" t="s">
        <v>26</v>
      </c>
      <c r="C90" s="8"/>
      <c r="D90" s="8"/>
      <c r="E90" s="8"/>
    </row>
    <row r="91" spans="1:5">
      <c r="A91" s="9">
        <v>2</v>
      </c>
      <c r="B91" s="9" t="s">
        <v>19</v>
      </c>
      <c r="C91" s="8"/>
      <c r="D91" s="8"/>
      <c r="E91" s="8"/>
    </row>
    <row r="92" spans="1:5">
      <c r="A92" s="9">
        <v>2</v>
      </c>
      <c r="B92" s="9" t="s">
        <v>26</v>
      </c>
      <c r="C92" s="8"/>
      <c r="D92" s="8"/>
      <c r="E92" s="8"/>
    </row>
    <row r="93" spans="1:5">
      <c r="A93" s="9">
        <v>2</v>
      </c>
      <c r="B93" s="9" t="s">
        <v>26</v>
      </c>
      <c r="C93" s="8"/>
      <c r="D93" s="8"/>
      <c r="E93" s="8"/>
    </row>
    <row r="94" spans="1:5">
      <c r="A94" s="9">
        <v>2</v>
      </c>
      <c r="B94" s="9" t="s">
        <v>14</v>
      </c>
      <c r="C94" s="8"/>
      <c r="D94" s="8"/>
      <c r="E94" s="8"/>
    </row>
    <row r="95" spans="1:5">
      <c r="A95" s="9">
        <v>2</v>
      </c>
      <c r="B95" s="9" t="s">
        <v>26</v>
      </c>
      <c r="C95" s="8"/>
      <c r="D95" s="8"/>
      <c r="E95" s="8"/>
    </row>
    <row r="96" spans="1:5">
      <c r="A96" s="9">
        <v>2</v>
      </c>
      <c r="B96" s="9" t="s">
        <v>14</v>
      </c>
      <c r="C96" s="8"/>
      <c r="D96" s="8"/>
      <c r="E96" s="8"/>
    </row>
    <row r="97" spans="1:5">
      <c r="A97" s="9">
        <v>2</v>
      </c>
      <c r="B97" s="9" t="s">
        <v>19</v>
      </c>
      <c r="C97" s="8"/>
      <c r="D97" s="8"/>
      <c r="E97" s="8"/>
    </row>
    <row r="98" spans="1:5">
      <c r="A98" s="9">
        <v>2</v>
      </c>
      <c r="B98" s="9" t="s">
        <v>26</v>
      </c>
      <c r="C98" s="8"/>
      <c r="D98" s="8"/>
      <c r="E98" s="8"/>
    </row>
    <row r="99" spans="1:5">
      <c r="A99" s="9">
        <v>2</v>
      </c>
      <c r="B99" s="9" t="s">
        <v>19</v>
      </c>
      <c r="C99" s="8"/>
      <c r="D99" s="8"/>
      <c r="E99" s="8"/>
    </row>
    <row r="100" spans="1:5">
      <c r="A100" s="9">
        <v>2</v>
      </c>
      <c r="B100" s="9" t="s">
        <v>26</v>
      </c>
      <c r="C100" s="8"/>
      <c r="D100" s="8"/>
      <c r="E100" s="8"/>
    </row>
    <row r="101" spans="1:5">
      <c r="A101" s="9">
        <v>2</v>
      </c>
      <c r="B101" s="9" t="s">
        <v>19</v>
      </c>
      <c r="C101" s="8"/>
      <c r="D101" s="8"/>
      <c r="E101" s="8"/>
    </row>
    <row r="102" spans="1:5">
      <c r="A102" s="9">
        <v>2</v>
      </c>
      <c r="B102" s="9" t="s">
        <v>26</v>
      </c>
      <c r="C102" s="8"/>
      <c r="D102" s="8"/>
      <c r="E102" s="8"/>
    </row>
    <row r="103" spans="1:5">
      <c r="A103" s="9">
        <v>2</v>
      </c>
      <c r="B103" s="9" t="s">
        <v>19</v>
      </c>
      <c r="C103" s="8"/>
      <c r="D103" s="8"/>
      <c r="E103" s="8"/>
    </row>
    <row r="104" spans="1:5">
      <c r="A104" s="9">
        <v>2</v>
      </c>
      <c r="B104" s="9" t="s">
        <v>26</v>
      </c>
      <c r="C104" s="8"/>
      <c r="D104" s="8"/>
      <c r="E104" s="8"/>
    </row>
    <row r="105" spans="1:5">
      <c r="A105" s="9">
        <v>2</v>
      </c>
      <c r="B105" s="9" t="s">
        <v>19</v>
      </c>
      <c r="C105" s="8"/>
      <c r="D105" s="8"/>
      <c r="E105" s="8"/>
    </row>
    <row r="106" spans="1:5">
      <c r="A106" s="9">
        <v>2</v>
      </c>
      <c r="B106" s="9" t="s">
        <v>14</v>
      </c>
      <c r="C106" s="8"/>
      <c r="D106" s="8"/>
      <c r="E106" s="8"/>
    </row>
    <row r="107" spans="1:5">
      <c r="A107" s="9">
        <v>2</v>
      </c>
      <c r="B107" s="9" t="s">
        <v>14</v>
      </c>
      <c r="C107" s="8"/>
      <c r="D107" s="8"/>
      <c r="E107" s="8"/>
    </row>
    <row r="108" spans="1:5">
      <c r="A108" s="9">
        <v>2</v>
      </c>
      <c r="B108" s="9" t="s">
        <v>26</v>
      </c>
      <c r="C108" s="8"/>
      <c r="D108" s="8"/>
      <c r="E108" s="8"/>
    </row>
    <row r="109" spans="1:5">
      <c r="A109" s="9">
        <v>2</v>
      </c>
      <c r="B109" s="9" t="s">
        <v>19</v>
      </c>
      <c r="C109" s="8"/>
      <c r="D109" s="8"/>
      <c r="E109" s="8"/>
    </row>
    <row r="110" spans="1:5">
      <c r="A110" s="9">
        <v>2</v>
      </c>
      <c r="B110" s="9" t="s">
        <v>26</v>
      </c>
      <c r="C110" s="8"/>
      <c r="D110" s="8"/>
      <c r="E110" s="8"/>
    </row>
    <row r="111" spans="1:5">
      <c r="A111" s="9">
        <v>2</v>
      </c>
      <c r="B111" s="9" t="s">
        <v>26</v>
      </c>
      <c r="C111" s="8"/>
      <c r="D111" s="8"/>
      <c r="E111" s="8"/>
    </row>
    <row r="112" spans="1:5">
      <c r="A112" s="9">
        <v>2</v>
      </c>
      <c r="B112" s="9" t="s">
        <v>14</v>
      </c>
      <c r="C112" s="8"/>
      <c r="D112" s="8"/>
      <c r="E112" s="8"/>
    </row>
    <row r="113" spans="1:5">
      <c r="A113" s="9">
        <v>2</v>
      </c>
      <c r="B113" s="9" t="s">
        <v>19</v>
      </c>
      <c r="C113" s="8"/>
      <c r="D113" s="8"/>
      <c r="E113" s="8"/>
    </row>
    <row r="114" spans="1:5">
      <c r="A114" s="9">
        <v>2</v>
      </c>
      <c r="B114" s="9" t="s">
        <v>19</v>
      </c>
      <c r="C114" s="8"/>
      <c r="D114" s="8"/>
      <c r="E114" s="8"/>
    </row>
    <row r="115" spans="1:5">
      <c r="A115" s="9">
        <v>2</v>
      </c>
      <c r="B115" s="9" t="s">
        <v>26</v>
      </c>
      <c r="C115" s="8"/>
      <c r="D115" s="8"/>
      <c r="E115" s="8"/>
    </row>
    <row r="116" spans="1:5">
      <c r="A116" s="9">
        <v>2</v>
      </c>
      <c r="B116" s="9" t="s">
        <v>26</v>
      </c>
      <c r="C116" s="8"/>
      <c r="D116" s="8"/>
      <c r="E116" s="8"/>
    </row>
    <row r="117" spans="1:5">
      <c r="A117" s="9">
        <v>2</v>
      </c>
      <c r="B117" s="9" t="s">
        <v>26</v>
      </c>
      <c r="C117" s="8"/>
      <c r="D117" s="8"/>
      <c r="E117" s="8"/>
    </row>
    <row r="118" spans="1:5">
      <c r="A118" s="9">
        <v>2</v>
      </c>
      <c r="B118" s="9" t="s">
        <v>26</v>
      </c>
      <c r="C118" s="8"/>
      <c r="D118" s="8"/>
      <c r="E118" s="8"/>
    </row>
    <row r="119" spans="1:5">
      <c r="A119" s="9">
        <v>2</v>
      </c>
      <c r="B119" s="9" t="s">
        <v>19</v>
      </c>
      <c r="C119" s="8"/>
      <c r="D119" s="8"/>
      <c r="E119" s="8"/>
    </row>
    <row r="120" spans="1:5">
      <c r="A120" s="9">
        <v>2</v>
      </c>
      <c r="B120" s="9" t="s">
        <v>19</v>
      </c>
      <c r="C120" s="8"/>
      <c r="D120" s="8"/>
      <c r="E120" s="8"/>
    </row>
    <row r="121" spans="1:5">
      <c r="A121" s="9">
        <v>2</v>
      </c>
      <c r="B121" s="9" t="s">
        <v>19</v>
      </c>
      <c r="C121" s="8"/>
      <c r="D121" s="8"/>
      <c r="E121" s="8"/>
    </row>
    <row r="122" spans="1:5">
      <c r="A122" s="9">
        <v>2</v>
      </c>
      <c r="B122" s="9" t="s">
        <v>26</v>
      </c>
      <c r="C122" s="8"/>
      <c r="D122" s="8"/>
      <c r="E122" s="8"/>
    </row>
    <row r="123" spans="1:5">
      <c r="A123" s="9">
        <v>2</v>
      </c>
      <c r="B123" s="9" t="s">
        <v>26</v>
      </c>
      <c r="C123" s="8"/>
      <c r="D123" s="8"/>
      <c r="E123" s="8"/>
    </row>
    <row r="124" spans="1:5">
      <c r="A124" s="9">
        <v>2</v>
      </c>
      <c r="B124" s="9" t="s">
        <v>19</v>
      </c>
      <c r="C124" s="8"/>
      <c r="D124" s="8"/>
      <c r="E124" s="8"/>
    </row>
    <row r="125" spans="1:5">
      <c r="A125" s="9">
        <v>2</v>
      </c>
      <c r="B125" s="9" t="s">
        <v>19</v>
      </c>
      <c r="C125" s="8"/>
      <c r="D125" s="8"/>
      <c r="E125" s="8"/>
    </row>
    <row r="126" spans="1:5">
      <c r="A126" s="9">
        <v>2</v>
      </c>
      <c r="B126" s="9" t="s">
        <v>14</v>
      </c>
      <c r="C126" s="8"/>
      <c r="D126" s="8"/>
      <c r="E126" s="8"/>
    </row>
    <row r="127" spans="1:5">
      <c r="A127" s="9">
        <v>2</v>
      </c>
      <c r="B127" s="9" t="s">
        <v>26</v>
      </c>
      <c r="C127" s="8"/>
      <c r="D127" s="8"/>
      <c r="E127" s="8"/>
    </row>
    <row r="128" spans="1:5">
      <c r="A128" s="9">
        <v>2</v>
      </c>
      <c r="B128" s="9" t="s">
        <v>19</v>
      </c>
      <c r="C128" s="8"/>
      <c r="D128" s="8"/>
      <c r="E128" s="8"/>
    </row>
    <row r="129" spans="1:5">
      <c r="A129" s="9">
        <v>2</v>
      </c>
      <c r="B129" s="9" t="s">
        <v>14</v>
      </c>
      <c r="C129" s="8"/>
      <c r="D129" s="8"/>
      <c r="E129" s="8"/>
    </row>
    <row r="130" spans="1:5">
      <c r="A130" s="9">
        <v>2</v>
      </c>
      <c r="B130" s="9" t="s">
        <v>14</v>
      </c>
      <c r="C130" s="8"/>
      <c r="D130" s="8"/>
      <c r="E130" s="8"/>
    </row>
    <row r="131" spans="1:5">
      <c r="A131" s="9">
        <v>2</v>
      </c>
      <c r="B131" s="9" t="s">
        <v>19</v>
      </c>
      <c r="C131" s="8"/>
      <c r="D131" s="8"/>
      <c r="E131" s="8"/>
    </row>
    <row r="132" spans="1:5">
      <c r="A132" s="9">
        <v>2</v>
      </c>
      <c r="B132" s="9" t="s">
        <v>26</v>
      </c>
      <c r="C132" s="8"/>
      <c r="D132" s="8"/>
      <c r="E132" s="8"/>
    </row>
    <row r="133" spans="1:5">
      <c r="A133" s="9">
        <v>2</v>
      </c>
      <c r="B133" s="9" t="s">
        <v>26</v>
      </c>
      <c r="C133" s="8"/>
      <c r="D133" s="8"/>
      <c r="E133" s="8"/>
    </row>
    <row r="134" spans="1:5">
      <c r="A134" s="9">
        <v>2</v>
      </c>
      <c r="B134" s="9" t="s">
        <v>26</v>
      </c>
      <c r="C134" s="8"/>
      <c r="D134" s="8"/>
      <c r="E134" s="8"/>
    </row>
    <row r="135" spans="1:5">
      <c r="A135" s="9">
        <v>2</v>
      </c>
      <c r="B135" s="9" t="s">
        <v>19</v>
      </c>
      <c r="C135" s="8"/>
      <c r="D135" s="8"/>
      <c r="E135" s="8"/>
    </row>
    <row r="136" spans="1:5">
      <c r="A136" s="9">
        <v>2</v>
      </c>
      <c r="B136" s="9" t="s">
        <v>26</v>
      </c>
      <c r="C136" s="8"/>
      <c r="D136" s="8"/>
      <c r="E136" s="8"/>
    </row>
    <row r="137" spans="1:5">
      <c r="A137" s="9">
        <v>2</v>
      </c>
      <c r="B137" s="9" t="s">
        <v>26</v>
      </c>
      <c r="C137" s="8"/>
      <c r="D137" s="8"/>
      <c r="E137" s="8"/>
    </row>
    <row r="138" spans="1:5">
      <c r="A138" s="9">
        <v>2</v>
      </c>
      <c r="B138" s="9" t="s">
        <v>14</v>
      </c>
      <c r="C138" s="8"/>
      <c r="D138" s="8"/>
      <c r="E138" s="8"/>
    </row>
    <row r="139" spans="1:5">
      <c r="A139" s="9">
        <v>2</v>
      </c>
      <c r="B139" s="9" t="s">
        <v>26</v>
      </c>
      <c r="C139" s="8"/>
      <c r="D139" s="8"/>
      <c r="E139" s="8"/>
    </row>
    <row r="140" spans="1:5">
      <c r="A140" s="9">
        <v>2</v>
      </c>
      <c r="B140" s="9" t="s">
        <v>14</v>
      </c>
      <c r="C140" s="8"/>
      <c r="D140" s="8"/>
      <c r="E140" s="8"/>
    </row>
    <row r="141" spans="1:5">
      <c r="A141" s="9">
        <v>2</v>
      </c>
      <c r="B141" s="9" t="s">
        <v>19</v>
      </c>
      <c r="C141" s="8"/>
      <c r="D141" s="8"/>
      <c r="E141" s="8"/>
    </row>
    <row r="142" spans="1:5">
      <c r="A142" s="9">
        <v>2</v>
      </c>
      <c r="B142" s="9" t="s">
        <v>19</v>
      </c>
      <c r="C142" s="8"/>
      <c r="D142" s="8"/>
      <c r="E142" s="8"/>
    </row>
    <row r="143" spans="1:5">
      <c r="A143" s="9">
        <v>2</v>
      </c>
      <c r="B143" s="9" t="s">
        <v>26</v>
      </c>
      <c r="C143" s="8"/>
      <c r="D143" s="8"/>
      <c r="E143" s="8"/>
    </row>
    <row r="144" spans="1:5">
      <c r="A144" s="9">
        <v>2</v>
      </c>
      <c r="B144" s="9" t="s">
        <v>26</v>
      </c>
      <c r="C144" s="8"/>
      <c r="D144" s="8"/>
      <c r="E144" s="8"/>
    </row>
    <row r="145" spans="1:5">
      <c r="A145" s="9">
        <v>2</v>
      </c>
      <c r="B145" s="9" t="s">
        <v>19</v>
      </c>
      <c r="C145" s="8"/>
      <c r="D145" s="8"/>
      <c r="E145" s="8"/>
    </row>
    <row r="146" spans="1:5">
      <c r="A146" s="9">
        <v>2</v>
      </c>
      <c r="B146" s="9" t="s">
        <v>26</v>
      </c>
      <c r="C146" s="8"/>
      <c r="D146" s="8"/>
      <c r="E146" s="8"/>
    </row>
    <row r="147" spans="1:5">
      <c r="A147" s="9">
        <v>2</v>
      </c>
      <c r="B147" s="9" t="s">
        <v>14</v>
      </c>
      <c r="C147" s="8"/>
      <c r="D147" s="8"/>
      <c r="E147" s="8"/>
    </row>
    <row r="148" spans="1:5">
      <c r="A148" s="9">
        <v>2</v>
      </c>
      <c r="B148" s="9" t="s">
        <v>26</v>
      </c>
      <c r="C148" s="8"/>
      <c r="D148" s="8"/>
      <c r="E148" s="8"/>
    </row>
    <row r="149" spans="1:5">
      <c r="A149" s="9">
        <v>2</v>
      </c>
      <c r="B149" s="9" t="s">
        <v>14</v>
      </c>
      <c r="C149" s="8"/>
      <c r="D149" s="8"/>
      <c r="E149" s="8"/>
    </row>
    <row r="150" spans="1:5">
      <c r="A150" s="9">
        <v>2</v>
      </c>
      <c r="B150" s="9" t="s">
        <v>26</v>
      </c>
      <c r="C150" s="8"/>
      <c r="D150" s="8"/>
      <c r="E150" s="8"/>
    </row>
    <row r="151" spans="1:5">
      <c r="A151" s="9">
        <v>2</v>
      </c>
      <c r="B151" s="9" t="s">
        <v>26</v>
      </c>
      <c r="C151" s="8"/>
      <c r="D151" s="8"/>
      <c r="E151" s="8"/>
    </row>
    <row r="152" spans="1:5">
      <c r="A152" s="9">
        <v>2</v>
      </c>
      <c r="B152" s="9" t="s">
        <v>26</v>
      </c>
      <c r="C152" s="8"/>
      <c r="D152" s="8"/>
      <c r="E152" s="8"/>
    </row>
    <row r="153" spans="1:5">
      <c r="A153" s="9">
        <v>2</v>
      </c>
      <c r="B153" s="9" t="s">
        <v>26</v>
      </c>
      <c r="C153" s="8"/>
      <c r="D153" s="8"/>
      <c r="E153" s="8"/>
    </row>
    <row r="154" spans="1:5">
      <c r="A154" s="9">
        <v>2</v>
      </c>
      <c r="B154" s="9" t="s">
        <v>26</v>
      </c>
      <c r="C154" s="8"/>
      <c r="D154" s="8"/>
      <c r="E154" s="8"/>
    </row>
    <row r="155" spans="1:5">
      <c r="A155" s="9">
        <v>2</v>
      </c>
      <c r="B155" s="9" t="s">
        <v>14</v>
      </c>
      <c r="C155" s="8"/>
      <c r="D155" s="8"/>
      <c r="E155" s="8"/>
    </row>
    <row r="156" spans="1:5">
      <c r="A156" s="9">
        <v>2</v>
      </c>
      <c r="B156" s="9" t="s">
        <v>19</v>
      </c>
      <c r="C156" s="8"/>
      <c r="D156" s="8"/>
      <c r="E156" s="8"/>
    </row>
    <row r="157" spans="1:5">
      <c r="A157" s="9">
        <v>2</v>
      </c>
      <c r="B157" s="9" t="s">
        <v>14</v>
      </c>
      <c r="C157" s="8"/>
      <c r="D157" s="8"/>
      <c r="E157" s="8"/>
    </row>
    <row r="158" spans="1:5">
      <c r="A158" s="9">
        <v>2</v>
      </c>
      <c r="B158" s="9" t="s">
        <v>19</v>
      </c>
      <c r="C158" s="8"/>
      <c r="D158" s="8"/>
      <c r="E158" s="8"/>
    </row>
    <row r="159" spans="1:5">
      <c r="A159" s="9">
        <v>2</v>
      </c>
      <c r="B159" s="9" t="s">
        <v>19</v>
      </c>
      <c r="C159" s="8"/>
      <c r="D159" s="8"/>
      <c r="E159" s="8"/>
    </row>
    <row r="160" spans="1:5">
      <c r="A160" s="9">
        <v>2</v>
      </c>
      <c r="B160" s="9" t="s">
        <v>26</v>
      </c>
      <c r="C160" s="8"/>
      <c r="D160" s="8"/>
      <c r="E160" s="8"/>
    </row>
    <row r="161" spans="1:5">
      <c r="A161" s="9">
        <v>2</v>
      </c>
      <c r="B161" s="9" t="s">
        <v>26</v>
      </c>
      <c r="C161" s="8"/>
      <c r="D161" s="8"/>
      <c r="E161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92D3-2971-4EFF-B843-4CF912C29385}">
  <dimension ref="A1:C16"/>
  <sheetViews>
    <sheetView workbookViewId="0">
      <selection activeCell="I17" sqref="I17"/>
    </sheetView>
  </sheetViews>
  <sheetFormatPr defaultRowHeight="13.5"/>
  <sheetData>
    <row r="1" spans="1:3" ht="13.9">
      <c r="A1" s="19" t="s">
        <v>27</v>
      </c>
      <c r="B1" s="20"/>
      <c r="C1" s="20"/>
    </row>
    <row r="2" spans="1:3">
      <c r="A2" s="20"/>
      <c r="B2" s="20"/>
      <c r="C2" s="20"/>
    </row>
    <row r="3" spans="1:3" ht="13.9">
      <c r="A3" s="20"/>
      <c r="B3" s="11" t="s">
        <v>43</v>
      </c>
      <c r="C3" s="11" t="s">
        <v>44</v>
      </c>
    </row>
    <row r="4" spans="1:3" ht="13.9">
      <c r="A4" s="11" t="s">
        <v>45</v>
      </c>
      <c r="B4" s="2">
        <v>8</v>
      </c>
      <c r="C4" s="2">
        <v>20</v>
      </c>
    </row>
    <row r="5" spans="1:3" ht="13.9">
      <c r="A5" s="11" t="s">
        <v>46</v>
      </c>
      <c r="B5" s="2">
        <v>22</v>
      </c>
      <c r="C5" s="2">
        <v>14</v>
      </c>
    </row>
    <row r="6" spans="1:3" ht="13.9">
      <c r="A6" s="11" t="s">
        <v>47</v>
      </c>
      <c r="B6" s="2">
        <v>26</v>
      </c>
      <c r="C6" s="2">
        <v>10</v>
      </c>
    </row>
    <row r="7" spans="1:3" ht="13.9">
      <c r="A7" s="11" t="s">
        <v>30</v>
      </c>
      <c r="B7" s="11">
        <v>56</v>
      </c>
      <c r="C7" s="11">
        <v>44</v>
      </c>
    </row>
    <row r="8" spans="1:3" ht="13.9">
      <c r="A8" s="11"/>
      <c r="B8" s="20"/>
      <c r="C8" s="20"/>
    </row>
    <row r="9" spans="1:3">
      <c r="A9" s="20"/>
      <c r="B9" s="20"/>
      <c r="C9" s="20"/>
    </row>
    <row r="10" spans="1:3" ht="13.9">
      <c r="A10" s="13" t="s">
        <v>31</v>
      </c>
      <c r="B10" s="20"/>
      <c r="C10" s="2"/>
    </row>
    <row r="11" spans="1:3" ht="13.9">
      <c r="A11" s="13"/>
      <c r="B11" s="20"/>
      <c r="C11" s="2"/>
    </row>
    <row r="12" spans="1:3" ht="13.9">
      <c r="A12" s="13"/>
      <c r="B12" s="11" t="s">
        <v>43</v>
      </c>
      <c r="C12" s="11" t="s">
        <v>44</v>
      </c>
    </row>
    <row r="13" spans="1:3" ht="13.9">
      <c r="A13" s="11" t="s">
        <v>45</v>
      </c>
      <c r="B13" s="21">
        <v>14.3</v>
      </c>
      <c r="C13" s="21">
        <v>45.5</v>
      </c>
    </row>
    <row r="14" spans="1:3" ht="13.9">
      <c r="A14" s="11" t="s">
        <v>46</v>
      </c>
      <c r="B14" s="21">
        <v>39.299999999999997</v>
      </c>
      <c r="C14" s="21">
        <v>31.8</v>
      </c>
    </row>
    <row r="15" spans="1:3" ht="13.9">
      <c r="A15" s="11" t="s">
        <v>47</v>
      </c>
      <c r="B15" s="21">
        <v>46.4</v>
      </c>
      <c r="C15" s="21">
        <v>22.7</v>
      </c>
    </row>
    <row r="16" spans="1:3" ht="13.9">
      <c r="A16" s="11" t="s">
        <v>30</v>
      </c>
      <c r="B16" s="11">
        <v>100</v>
      </c>
      <c r="C16" s="11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A050-E603-48D3-B8C7-B8274E217FDC}">
  <dimension ref="A1:M101"/>
  <sheetViews>
    <sheetView tabSelected="1" topLeftCell="A21" zoomScale="99" zoomScaleNormal="158" workbookViewId="0">
      <selection activeCell="O32" sqref="O32"/>
    </sheetView>
  </sheetViews>
  <sheetFormatPr defaultRowHeight="13.5"/>
  <sheetData>
    <row r="1" spans="1:12">
      <c r="A1" s="1" t="s">
        <v>12</v>
      </c>
      <c r="B1" s="1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3.9">
      <c r="A2" s="2" t="s">
        <v>14</v>
      </c>
      <c r="B2" s="22">
        <v>3.7090000000000001</v>
      </c>
      <c r="C2" s="20"/>
      <c r="D2" s="20"/>
      <c r="E2" s="20"/>
      <c r="F2" s="20"/>
      <c r="G2" s="20"/>
      <c r="H2" s="20"/>
      <c r="I2" s="20"/>
      <c r="J2" s="20"/>
      <c r="K2" s="11" t="s">
        <v>48</v>
      </c>
      <c r="L2" s="11" t="s">
        <v>49</v>
      </c>
    </row>
    <row r="3" spans="1:12" ht="13.9">
      <c r="A3" s="2" t="s">
        <v>14</v>
      </c>
      <c r="B3" s="22">
        <v>7.0869999999999997</v>
      </c>
      <c r="C3" s="20"/>
      <c r="D3" s="11" t="s">
        <v>15</v>
      </c>
      <c r="E3" s="11" t="s">
        <v>16</v>
      </c>
      <c r="F3" s="2">
        <v>50</v>
      </c>
      <c r="G3" s="20"/>
      <c r="H3" s="11" t="s">
        <v>50</v>
      </c>
      <c r="I3" s="11" t="s">
        <v>51</v>
      </c>
      <c r="J3" s="20"/>
      <c r="K3" s="11" t="s">
        <v>52</v>
      </c>
      <c r="L3" s="11" t="s">
        <v>51</v>
      </c>
    </row>
    <row r="4" spans="1:12" ht="13.9">
      <c r="A4" s="2" t="s">
        <v>14</v>
      </c>
      <c r="B4" s="22">
        <v>6.7539999999999996</v>
      </c>
      <c r="C4" s="20"/>
      <c r="D4" s="20"/>
      <c r="E4" s="11" t="s">
        <v>1</v>
      </c>
      <c r="F4" s="22">
        <v>5.3410000000000002</v>
      </c>
      <c r="G4" s="20"/>
      <c r="H4" s="20">
        <v>0</v>
      </c>
      <c r="I4" s="20" cm="1">
        <f t="array" ref="I4:I11">FREQUENCY(B2:B51,H4:H10)</f>
        <v>1</v>
      </c>
      <c r="J4" s="20"/>
      <c r="K4" s="20">
        <v>-1</v>
      </c>
      <c r="L4" s="20">
        <f>I4/I$12</f>
        <v>0.02</v>
      </c>
    </row>
    <row r="5" spans="1:12" ht="13.9">
      <c r="A5" s="2" t="s">
        <v>14</v>
      </c>
      <c r="B5" s="22">
        <v>8.9939999999999998</v>
      </c>
      <c r="C5" s="20"/>
      <c r="D5" s="20"/>
      <c r="E5" s="11" t="s">
        <v>17</v>
      </c>
      <c r="F5" s="22">
        <v>2.536</v>
      </c>
      <c r="G5" s="20"/>
      <c r="H5" s="20">
        <v>2</v>
      </c>
      <c r="I5" s="20">
        <v>3</v>
      </c>
      <c r="J5" s="20"/>
      <c r="K5" s="20">
        <v>1</v>
      </c>
      <c r="L5" s="20">
        <f t="shared" ref="L5:L10" si="0">I5/I$12</f>
        <v>0.06</v>
      </c>
    </row>
    <row r="6" spans="1:12">
      <c r="A6" s="2" t="s">
        <v>14</v>
      </c>
      <c r="B6" s="22">
        <v>9.077</v>
      </c>
      <c r="C6" s="20"/>
      <c r="D6" s="20"/>
      <c r="E6" s="20"/>
      <c r="F6" s="20" t="s">
        <v>53</v>
      </c>
      <c r="G6" s="20"/>
      <c r="H6" s="20">
        <v>4</v>
      </c>
      <c r="I6" s="20">
        <v>10</v>
      </c>
      <c r="J6" s="20"/>
      <c r="K6" s="20">
        <v>3</v>
      </c>
      <c r="L6" s="20">
        <f t="shared" si="0"/>
        <v>0.2</v>
      </c>
    </row>
    <row r="7" spans="1:12" ht="13.9">
      <c r="A7" s="2" t="s">
        <v>14</v>
      </c>
      <c r="B7" s="22">
        <v>6.4130000000000003</v>
      </c>
      <c r="C7" s="20"/>
      <c r="D7" s="20"/>
      <c r="E7" s="11" t="s">
        <v>54</v>
      </c>
      <c r="F7" s="25">
        <f>MIN(B2:B51)</f>
        <v>-1.7150000000000001</v>
      </c>
      <c r="G7" s="20"/>
      <c r="H7" s="20">
        <v>6</v>
      </c>
      <c r="I7" s="20">
        <v>15</v>
      </c>
      <c r="J7" s="20"/>
      <c r="K7" s="20">
        <v>5</v>
      </c>
      <c r="L7" s="20">
        <f t="shared" si="0"/>
        <v>0.3</v>
      </c>
    </row>
    <row r="8" spans="1:12" ht="13.9">
      <c r="A8" s="2" t="s">
        <v>14</v>
      </c>
      <c r="B8" s="22">
        <v>5.8769999999999998</v>
      </c>
      <c r="C8" s="20"/>
      <c r="D8" s="20"/>
      <c r="E8" s="11" t="s">
        <v>55</v>
      </c>
      <c r="F8" s="25">
        <f>MAX(B2:B51)</f>
        <v>10.061999999999999</v>
      </c>
      <c r="G8" s="20"/>
      <c r="H8" s="20">
        <v>8</v>
      </c>
      <c r="I8" s="20">
        <v>15</v>
      </c>
      <c r="J8" s="20"/>
      <c r="K8" s="20">
        <v>7</v>
      </c>
      <c r="L8" s="20">
        <f t="shared" si="0"/>
        <v>0.3</v>
      </c>
    </row>
    <row r="9" spans="1:12" ht="13.9">
      <c r="A9" s="2" t="s">
        <v>14</v>
      </c>
      <c r="B9" s="22">
        <v>2.5720000000000001</v>
      </c>
      <c r="C9" s="20"/>
      <c r="D9" s="20"/>
      <c r="E9" s="11" t="s">
        <v>56</v>
      </c>
      <c r="F9" s="25">
        <f>F8-F7</f>
        <v>11.776999999999999</v>
      </c>
      <c r="G9" s="20"/>
      <c r="H9" s="20">
        <v>10</v>
      </c>
      <c r="I9" s="20">
        <v>5</v>
      </c>
      <c r="J9" s="20"/>
      <c r="K9" s="20">
        <v>9</v>
      </c>
      <c r="L9" s="20">
        <f t="shared" si="0"/>
        <v>0.1</v>
      </c>
    </row>
    <row r="10" spans="1:12">
      <c r="A10" s="2" t="s">
        <v>14</v>
      </c>
      <c r="B10" s="22">
        <v>7.52</v>
      </c>
      <c r="C10" s="20"/>
      <c r="D10" s="20"/>
      <c r="E10" s="20"/>
      <c r="F10" s="20"/>
      <c r="G10" s="20"/>
      <c r="H10" s="20">
        <v>12</v>
      </c>
      <c r="I10" s="20">
        <v>1</v>
      </c>
      <c r="J10" s="20"/>
      <c r="K10" s="20">
        <v>11</v>
      </c>
      <c r="L10" s="20">
        <f t="shared" si="0"/>
        <v>0.02</v>
      </c>
    </row>
    <row r="11" spans="1:12">
      <c r="A11" s="2" t="s">
        <v>14</v>
      </c>
      <c r="B11" s="22">
        <v>6.8810000000000002</v>
      </c>
      <c r="C11" s="20"/>
      <c r="D11" s="20"/>
      <c r="E11" s="20"/>
      <c r="F11" s="20"/>
      <c r="G11" s="20"/>
      <c r="H11" s="20"/>
      <c r="I11" s="20">
        <v>0</v>
      </c>
      <c r="J11" s="20"/>
      <c r="K11" s="20"/>
      <c r="L11" s="20"/>
    </row>
    <row r="12" spans="1:12">
      <c r="A12" s="2" t="s">
        <v>14</v>
      </c>
      <c r="B12" s="22">
        <v>7.2649999999999997</v>
      </c>
      <c r="C12" s="20"/>
      <c r="D12" s="20"/>
      <c r="E12" s="20"/>
      <c r="F12" s="20"/>
      <c r="G12" s="20"/>
      <c r="H12" s="20"/>
      <c r="I12" s="20">
        <f>SUM(I4:I10)</f>
        <v>50</v>
      </c>
      <c r="J12" s="20"/>
      <c r="K12" s="20"/>
      <c r="L12" s="20"/>
    </row>
    <row r="13" spans="1:12">
      <c r="A13" s="2" t="s">
        <v>14</v>
      </c>
      <c r="B13" s="22">
        <v>3.4769999999999999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>
      <c r="A14" s="2" t="s">
        <v>14</v>
      </c>
      <c r="B14" s="22">
        <v>3.7549999999999999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" t="s">
        <v>14</v>
      </c>
      <c r="B15" s="22">
        <v>8.76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>
      <c r="A16" s="2" t="s">
        <v>14</v>
      </c>
      <c r="B16" s="22">
        <v>7.032</v>
      </c>
      <c r="C16" s="8"/>
      <c r="D16" s="8"/>
      <c r="E16" s="8"/>
      <c r="F16" s="8"/>
      <c r="G16" s="8"/>
      <c r="H16" s="8"/>
      <c r="I16" s="8"/>
      <c r="J16" s="20"/>
      <c r="K16" s="20"/>
      <c r="L16" s="20"/>
    </row>
    <row r="17" spans="1:13">
      <c r="A17" s="2" t="s">
        <v>14</v>
      </c>
      <c r="B17" s="22">
        <v>9.0519999999999996</v>
      </c>
      <c r="C17" s="8"/>
      <c r="D17" s="8"/>
      <c r="E17" s="8"/>
      <c r="F17" s="8"/>
      <c r="G17" s="8"/>
      <c r="H17" s="8"/>
      <c r="I17" s="8"/>
      <c r="J17" s="20"/>
      <c r="K17" s="20"/>
      <c r="L17" s="20"/>
    </row>
    <row r="18" spans="1:13">
      <c r="A18" s="2" t="s">
        <v>14</v>
      </c>
      <c r="B18" s="22">
        <v>10.061999999999999</v>
      </c>
      <c r="C18" s="8"/>
      <c r="D18" s="8"/>
      <c r="E18" s="8"/>
      <c r="F18" s="8"/>
      <c r="G18" s="8"/>
      <c r="H18" s="8"/>
      <c r="I18" s="8"/>
      <c r="J18" s="20"/>
      <c r="K18" s="20"/>
      <c r="L18" s="20"/>
    </row>
    <row r="19" spans="1:13">
      <c r="A19" s="2" t="s">
        <v>14</v>
      </c>
      <c r="B19" s="22">
        <v>4.84</v>
      </c>
      <c r="C19" s="8"/>
      <c r="D19" s="8"/>
      <c r="E19" s="8"/>
      <c r="F19" s="8"/>
      <c r="G19" s="8"/>
      <c r="H19" s="8"/>
      <c r="I19" s="8"/>
      <c r="J19" s="20"/>
      <c r="K19" s="20"/>
      <c r="L19" s="20"/>
    </row>
    <row r="20" spans="1:13">
      <c r="A20" s="2" t="s">
        <v>14</v>
      </c>
      <c r="B20" s="22">
        <v>6.4489999999999998</v>
      </c>
      <c r="C20" s="8"/>
      <c r="D20" s="8"/>
      <c r="E20" s="8"/>
      <c r="F20" s="8"/>
      <c r="G20" s="8"/>
      <c r="H20" s="8"/>
      <c r="I20" s="8"/>
      <c r="J20" s="20"/>
      <c r="K20" s="20"/>
      <c r="L20" s="20"/>
    </row>
    <row r="21" spans="1:13">
      <c r="A21" s="2" t="s">
        <v>14</v>
      </c>
      <c r="B21" s="22">
        <v>9.0190000000000001</v>
      </c>
      <c r="C21" s="8"/>
      <c r="D21" s="8"/>
      <c r="E21" s="8"/>
      <c r="F21" s="8"/>
      <c r="G21" s="8"/>
      <c r="H21" s="8"/>
      <c r="I21" s="8"/>
      <c r="J21" s="20"/>
      <c r="K21" s="20"/>
      <c r="L21" s="20"/>
    </row>
    <row r="22" spans="1:13">
      <c r="A22" s="2" t="s">
        <v>14</v>
      </c>
      <c r="B22" s="22">
        <v>-1.7150000000000001</v>
      </c>
      <c r="C22" s="8"/>
      <c r="D22" s="8"/>
      <c r="E22" s="8"/>
      <c r="F22" s="8"/>
      <c r="G22" s="8"/>
      <c r="H22" s="8"/>
      <c r="I22" s="8"/>
      <c r="J22" s="20"/>
      <c r="K22" s="20"/>
      <c r="L22" s="20"/>
    </row>
    <row r="23" spans="1:13">
      <c r="A23" s="2" t="s">
        <v>14</v>
      </c>
      <c r="B23" s="22">
        <v>4.718</v>
      </c>
      <c r="C23" s="8"/>
      <c r="D23" s="23"/>
      <c r="E23" s="23"/>
      <c r="F23" s="23"/>
      <c r="G23" s="8"/>
      <c r="H23" s="8"/>
      <c r="I23" s="8"/>
      <c r="J23" s="20"/>
      <c r="K23" s="20"/>
      <c r="L23" s="20"/>
    </row>
    <row r="24" spans="1:13">
      <c r="A24" s="2" t="s">
        <v>14</v>
      </c>
      <c r="B24" s="22">
        <v>4.0069999999999997</v>
      </c>
      <c r="C24" s="8"/>
      <c r="D24" s="23"/>
      <c r="E24" s="23"/>
      <c r="F24" s="24"/>
      <c r="G24" s="8"/>
      <c r="H24" s="8"/>
      <c r="I24" s="8"/>
      <c r="J24" s="20"/>
      <c r="K24" s="20"/>
      <c r="L24" s="20"/>
    </row>
    <row r="25" spans="1:13">
      <c r="A25" s="2" t="s">
        <v>14</v>
      </c>
      <c r="B25" s="22">
        <v>7.2409999999999997</v>
      </c>
      <c r="C25" s="8"/>
      <c r="D25" s="23"/>
      <c r="E25" s="23"/>
      <c r="F25" s="24"/>
      <c r="G25" s="8"/>
      <c r="H25" s="8"/>
      <c r="I25" s="8"/>
      <c r="J25" s="20"/>
      <c r="K25" s="20"/>
      <c r="L25" s="20"/>
    </row>
    <row r="26" spans="1:13">
      <c r="A26" s="2" t="s">
        <v>14</v>
      </c>
      <c r="B26" s="22">
        <v>2.1280000000000001</v>
      </c>
      <c r="C26" s="8"/>
      <c r="D26" s="8"/>
      <c r="E26" s="8"/>
      <c r="F26" s="8"/>
      <c r="G26" s="8"/>
      <c r="H26" s="8"/>
      <c r="I26" s="8"/>
      <c r="J26" s="20"/>
      <c r="K26" s="20"/>
      <c r="L26" s="20"/>
    </row>
    <row r="27" spans="1:13">
      <c r="A27" s="2" t="s">
        <v>14</v>
      </c>
      <c r="B27" s="22">
        <v>6.968</v>
      </c>
      <c r="C27" s="8"/>
      <c r="D27" s="8"/>
      <c r="E27" s="8"/>
      <c r="F27" s="8"/>
      <c r="G27" s="8"/>
      <c r="H27" s="8"/>
      <c r="I27" s="8"/>
      <c r="J27" s="20"/>
      <c r="K27" s="20"/>
      <c r="L27" s="20"/>
    </row>
    <row r="28" spans="1:13">
      <c r="A28" s="2" t="s">
        <v>14</v>
      </c>
      <c r="B28" s="22">
        <v>4.8529999999999998</v>
      </c>
      <c r="C28" s="8"/>
      <c r="D28" s="8"/>
      <c r="E28" s="8"/>
      <c r="F28" s="8"/>
      <c r="G28" s="8"/>
      <c r="H28" s="8"/>
      <c r="I28" s="8"/>
      <c r="J28" s="20"/>
      <c r="K28" s="20"/>
      <c r="L28" s="20"/>
    </row>
    <row r="29" spans="1:13">
      <c r="A29" s="2" t="s">
        <v>14</v>
      </c>
      <c r="B29" s="22">
        <v>5.5E-2</v>
      </c>
      <c r="C29" s="8"/>
      <c r="D29" s="8"/>
      <c r="E29" s="8"/>
      <c r="F29" s="8"/>
      <c r="G29" s="8"/>
      <c r="H29" s="8"/>
      <c r="I29" s="8"/>
      <c r="J29" s="20"/>
      <c r="K29" s="20"/>
      <c r="L29" s="20"/>
    </row>
    <row r="30" spans="1:13">
      <c r="A30" s="2" t="s">
        <v>14</v>
      </c>
      <c r="B30" s="22">
        <v>2.68</v>
      </c>
      <c r="C30" s="8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3" ht="13.9">
      <c r="A31" s="2" t="s">
        <v>14</v>
      </c>
      <c r="B31" s="22">
        <v>3.746</v>
      </c>
      <c r="C31" s="8"/>
      <c r="D31" s="20"/>
      <c r="E31" s="20"/>
      <c r="F31" s="20"/>
      <c r="G31" s="20"/>
      <c r="H31" s="20"/>
      <c r="I31" s="20"/>
      <c r="J31" s="20"/>
      <c r="K31" s="11" t="s">
        <v>48</v>
      </c>
      <c r="L31" s="11" t="s">
        <v>49</v>
      </c>
      <c r="M31" s="20"/>
    </row>
    <row r="32" spans="1:13" ht="13.9">
      <c r="A32" s="2" t="s">
        <v>14</v>
      </c>
      <c r="B32" s="22">
        <v>7.0330000000000004</v>
      </c>
      <c r="C32" s="8"/>
      <c r="D32" s="11" t="s">
        <v>18</v>
      </c>
      <c r="E32" s="11" t="s">
        <v>16</v>
      </c>
      <c r="F32" s="26">
        <v>50</v>
      </c>
      <c r="G32" s="20"/>
      <c r="H32" s="11" t="s">
        <v>50</v>
      </c>
      <c r="I32" s="11" t="s">
        <v>51</v>
      </c>
      <c r="J32" s="20"/>
      <c r="K32" s="11" t="s">
        <v>52</v>
      </c>
      <c r="L32" s="11" t="s">
        <v>51</v>
      </c>
      <c r="M32" s="20"/>
    </row>
    <row r="33" spans="1:13" ht="13.9">
      <c r="A33" s="2" t="s">
        <v>14</v>
      </c>
      <c r="B33" s="22">
        <v>5.0330000000000004</v>
      </c>
      <c r="C33" s="20"/>
      <c r="D33" s="20"/>
      <c r="E33" s="11" t="s">
        <v>1</v>
      </c>
      <c r="F33" s="26">
        <v>3.71</v>
      </c>
      <c r="G33" s="20"/>
      <c r="H33" s="20">
        <v>0</v>
      </c>
      <c r="I33" s="20" cm="1">
        <f t="array" ref="I33:I39">FREQUENCY(B52:B101,H33:H38)</f>
        <v>3</v>
      </c>
      <c r="J33" s="20"/>
      <c r="K33" s="20">
        <v>-4</v>
      </c>
      <c r="L33" s="20">
        <f>I33/$I$40</f>
        <v>0.06</v>
      </c>
      <c r="M33" s="20"/>
    </row>
    <row r="34" spans="1:13" ht="13.9">
      <c r="A34" s="2" t="s">
        <v>14</v>
      </c>
      <c r="B34" s="22">
        <v>5.569</v>
      </c>
      <c r="C34" s="20"/>
      <c r="D34" s="20"/>
      <c r="E34" s="11" t="s">
        <v>17</v>
      </c>
      <c r="F34" s="26">
        <v>2.77</v>
      </c>
      <c r="G34" s="20"/>
      <c r="H34" s="20">
        <v>3</v>
      </c>
      <c r="I34" s="20">
        <v>17</v>
      </c>
      <c r="J34" s="20"/>
      <c r="K34" s="20">
        <v>-1</v>
      </c>
      <c r="L34" s="20">
        <f t="shared" ref="L34:L39" si="1">I34/$I$40</f>
        <v>0.34</v>
      </c>
      <c r="M34" s="20"/>
    </row>
    <row r="35" spans="1:13">
      <c r="A35" s="2" t="s">
        <v>14</v>
      </c>
      <c r="B35" s="22">
        <v>6.7119999999999997</v>
      </c>
      <c r="C35" s="20"/>
      <c r="D35" s="20"/>
      <c r="E35" s="20"/>
      <c r="F35" s="20"/>
      <c r="G35" s="20"/>
      <c r="H35" s="20">
        <v>6</v>
      </c>
      <c r="I35" s="20">
        <v>19</v>
      </c>
      <c r="J35" s="20"/>
      <c r="K35" s="20">
        <v>2</v>
      </c>
      <c r="L35" s="20">
        <f t="shared" si="1"/>
        <v>0.38</v>
      </c>
      <c r="M35" s="20"/>
    </row>
    <row r="36" spans="1:13" ht="13.9">
      <c r="A36" s="2" t="s">
        <v>14</v>
      </c>
      <c r="B36" s="22">
        <v>3.6629999999999998</v>
      </c>
      <c r="C36" s="20"/>
      <c r="D36" s="20"/>
      <c r="E36" s="11" t="s">
        <v>54</v>
      </c>
      <c r="F36" s="25">
        <f>MIN(B52:B101)</f>
        <v>-4.1479999999999997</v>
      </c>
      <c r="G36" s="20"/>
      <c r="H36" s="20">
        <v>9</v>
      </c>
      <c r="I36" s="20">
        <v>10</v>
      </c>
      <c r="J36" s="20"/>
      <c r="K36" s="20">
        <v>5</v>
      </c>
      <c r="L36" s="20">
        <f t="shared" si="1"/>
        <v>0.2</v>
      </c>
      <c r="M36" s="20"/>
    </row>
    <row r="37" spans="1:13" ht="13.9">
      <c r="A37" s="2" t="s">
        <v>14</v>
      </c>
      <c r="B37" s="22">
        <v>2.7410000000000001</v>
      </c>
      <c r="C37" s="20"/>
      <c r="D37" s="20"/>
      <c r="E37" s="11" t="s">
        <v>55</v>
      </c>
      <c r="F37" s="25">
        <f>MAX(B52:B101)</f>
        <v>10.539</v>
      </c>
      <c r="G37" s="20"/>
      <c r="H37" s="20">
        <v>12</v>
      </c>
      <c r="I37" s="20">
        <v>1</v>
      </c>
      <c r="J37" s="20"/>
      <c r="K37" s="20">
        <v>8</v>
      </c>
      <c r="L37" s="20">
        <f t="shared" si="1"/>
        <v>0.02</v>
      </c>
      <c r="M37" s="20"/>
    </row>
    <row r="38" spans="1:13" ht="13.9">
      <c r="A38" s="2" t="s">
        <v>14</v>
      </c>
      <c r="B38" s="22">
        <v>6.2560000000000002</v>
      </c>
      <c r="C38" s="20"/>
      <c r="D38" s="20"/>
      <c r="E38" s="11" t="s">
        <v>56</v>
      </c>
      <c r="F38" s="25">
        <f>F37-F36</f>
        <v>14.686999999999999</v>
      </c>
      <c r="G38" s="20"/>
      <c r="H38" s="20">
        <v>15</v>
      </c>
      <c r="I38" s="20">
        <v>0</v>
      </c>
      <c r="J38" s="20"/>
      <c r="K38" s="20">
        <v>11</v>
      </c>
      <c r="L38" s="20">
        <f t="shared" si="1"/>
        <v>0</v>
      </c>
      <c r="M38" s="20"/>
    </row>
    <row r="39" spans="1:13">
      <c r="A39" s="2" t="s">
        <v>14</v>
      </c>
      <c r="B39" s="22">
        <v>5.3490000000000002</v>
      </c>
      <c r="C39" s="20"/>
      <c r="D39" s="20"/>
      <c r="E39" s="20"/>
      <c r="F39" s="20"/>
      <c r="G39" s="20"/>
      <c r="H39" s="20"/>
      <c r="I39" s="20">
        <v>0</v>
      </c>
      <c r="J39" s="20"/>
      <c r="K39" s="20">
        <v>13</v>
      </c>
      <c r="L39" s="20">
        <f t="shared" si="1"/>
        <v>0</v>
      </c>
      <c r="M39" s="20"/>
    </row>
    <row r="40" spans="1:13">
      <c r="A40" s="2" t="s">
        <v>14</v>
      </c>
      <c r="B40" s="22">
        <v>7.3</v>
      </c>
      <c r="C40" s="20"/>
      <c r="D40" s="20"/>
      <c r="E40" s="20"/>
      <c r="F40" s="20"/>
      <c r="G40" s="20"/>
      <c r="H40" s="20"/>
      <c r="I40" s="20">
        <f>SUM(_xlfn.ANCHORARRAY(I33))</f>
        <v>50</v>
      </c>
      <c r="J40" s="20"/>
      <c r="K40" s="20">
        <v>16</v>
      </c>
      <c r="L40" s="20">
        <f>I40/$I$40</f>
        <v>1</v>
      </c>
      <c r="M40" s="20"/>
    </row>
    <row r="41" spans="1:13">
      <c r="A41" s="2" t="s">
        <v>14</v>
      </c>
      <c r="B41" s="22">
        <v>5.4450000000000003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3">
      <c r="A42" s="2" t="s">
        <v>14</v>
      </c>
      <c r="B42" s="22">
        <v>4.97</v>
      </c>
      <c r="C42" s="20"/>
    </row>
    <row r="43" spans="1:13">
      <c r="A43" s="2" t="s">
        <v>14</v>
      </c>
      <c r="B43" s="22">
        <v>3.613</v>
      </c>
      <c r="C43" s="20"/>
    </row>
    <row r="44" spans="1:13">
      <c r="A44" s="2" t="s">
        <v>14</v>
      </c>
      <c r="B44" s="22">
        <v>7.5679999999999996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3">
      <c r="A45" s="2" t="s">
        <v>14</v>
      </c>
      <c r="B45" s="22">
        <v>5.8609999999999998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3">
      <c r="A46" s="2" t="s">
        <v>14</v>
      </c>
      <c r="B46" s="22">
        <v>4.157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3">
      <c r="A47" s="2" t="s">
        <v>14</v>
      </c>
      <c r="B47" s="22">
        <v>0.20300000000000001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3">
      <c r="A48" s="2" t="s">
        <v>14</v>
      </c>
      <c r="B48" s="22">
        <v>4.4409999999999998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2" t="s">
        <v>14</v>
      </c>
      <c r="B49" s="22">
        <v>5.875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2" t="s">
        <v>14</v>
      </c>
      <c r="B50" s="22">
        <v>5.7149999999999999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2" t="s">
        <v>14</v>
      </c>
      <c r="B51" s="22">
        <v>0.28000000000000003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" t="s">
        <v>19</v>
      </c>
      <c r="B52" s="22">
        <v>-1.087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2" t="s">
        <v>19</v>
      </c>
      <c r="B53" s="22">
        <v>1.819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>
      <c r="A54" s="2" t="s">
        <v>19</v>
      </c>
      <c r="B54" s="22">
        <v>7.3999999999999996E-2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>
      <c r="A55" s="2" t="s">
        <v>19</v>
      </c>
      <c r="B55" s="22">
        <v>1.7549999999999999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>
      <c r="A56" s="2" t="s">
        <v>19</v>
      </c>
      <c r="B56" s="22">
        <v>1.889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>
      <c r="A57" s="2" t="s">
        <v>19</v>
      </c>
      <c r="B57" s="22">
        <v>3.089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>
      <c r="A58" s="2" t="s">
        <v>19</v>
      </c>
      <c r="B58" s="22">
        <v>4.008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>
      <c r="A59" s="2" t="s">
        <v>19</v>
      </c>
      <c r="B59" s="22">
        <v>4.5510000000000002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>
      <c r="A60" s="2" t="s">
        <v>19</v>
      </c>
      <c r="B60" s="22">
        <v>1.3720000000000001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2" t="s">
        <v>19</v>
      </c>
      <c r="B61" s="22">
        <v>3.4129999999999998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2" t="s">
        <v>19</v>
      </c>
      <c r="B62" s="22">
        <v>-4.1479999999999997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" t="s">
        <v>19</v>
      </c>
      <c r="B63" s="22">
        <v>2.823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2" t="s">
        <v>19</v>
      </c>
      <c r="B64" s="22">
        <v>2.8650000000000002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>
      <c r="A65" s="2" t="s">
        <v>19</v>
      </c>
      <c r="B65" s="22">
        <v>4.3689999999999998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>
      <c r="A66" s="2" t="s">
        <v>19</v>
      </c>
      <c r="B66" s="22">
        <v>6.3369999999999997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>
      <c r="A67" s="2" t="s">
        <v>19</v>
      </c>
      <c r="B67" s="22">
        <v>6.3079999999999998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2" t="s">
        <v>19</v>
      </c>
      <c r="B68" s="22">
        <v>3.4940000000000002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>
      <c r="A69" s="2" t="s">
        <v>19</v>
      </c>
      <c r="B69" s="22">
        <v>10.539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>
      <c r="A70" s="2" t="s">
        <v>19</v>
      </c>
      <c r="B70" s="22">
        <v>3.84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>
      <c r="A71" s="2" t="s">
        <v>19</v>
      </c>
      <c r="B71" s="22">
        <v>5.1230000000000002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2" t="s">
        <v>19</v>
      </c>
      <c r="B72" s="22">
        <v>5.4850000000000003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2">
      <c r="A73" s="2" t="s">
        <v>19</v>
      </c>
      <c r="B73" s="22">
        <v>-1.8939999999999999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1:12">
      <c r="A74" s="2" t="s">
        <v>19</v>
      </c>
      <c r="B74" s="22">
        <v>8.016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>
      <c r="A75" s="2" t="s">
        <v>19</v>
      </c>
      <c r="B75" s="22">
        <v>2.31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2" t="s">
        <v>19</v>
      </c>
      <c r="B76" s="22">
        <v>3.8820000000000001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1:12">
      <c r="A77" s="2" t="s">
        <v>19</v>
      </c>
      <c r="B77" s="22">
        <v>7.03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2">
      <c r="A78" s="2" t="s">
        <v>19</v>
      </c>
      <c r="B78" s="22">
        <v>7.7270000000000003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1:12">
      <c r="A79" s="2" t="s">
        <v>19</v>
      </c>
      <c r="B79" s="22">
        <v>0.105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2" t="s">
        <v>19</v>
      </c>
      <c r="B80" s="22">
        <v>3.65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>
      <c r="A81" s="2" t="s">
        <v>19</v>
      </c>
      <c r="B81" s="22">
        <v>4.5469999999999997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>
      <c r="A82" s="2" t="s">
        <v>19</v>
      </c>
      <c r="B82" s="22">
        <v>4.9850000000000003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>
      <c r="A83" s="2" t="s">
        <v>19</v>
      </c>
      <c r="B83" s="22">
        <v>5.1589999999999998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2" t="s">
        <v>19</v>
      </c>
      <c r="B84" s="22">
        <v>4.76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>
      <c r="A85" s="2" t="s">
        <v>19</v>
      </c>
      <c r="B85" s="22">
        <v>4.9340000000000002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>
      <c r="A86" s="2" t="s">
        <v>19</v>
      </c>
      <c r="B86" s="22">
        <v>3.1059999999999999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>
      <c r="A87" s="2" t="s">
        <v>19</v>
      </c>
      <c r="B87" s="22">
        <v>5.5979999999999999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2" t="s">
        <v>19</v>
      </c>
      <c r="B88" s="22">
        <v>2.1619999999999999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2" t="s">
        <v>19</v>
      </c>
      <c r="B89" s="22">
        <v>6.52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2" t="s">
        <v>19</v>
      </c>
      <c r="B90" s="22">
        <v>7.0460000000000003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>
      <c r="A91" s="2" t="s">
        <v>19</v>
      </c>
      <c r="B91" s="22">
        <v>1.7569999999999999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2" t="s">
        <v>19</v>
      </c>
      <c r="B92" s="22">
        <v>1.8480000000000001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2" t="s">
        <v>19</v>
      </c>
      <c r="B93" s="22">
        <v>1.0960000000000001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2" t="s">
        <v>19</v>
      </c>
      <c r="B94" s="22">
        <v>2.145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>
      <c r="A95" s="2" t="s">
        <v>19</v>
      </c>
      <c r="B95" s="22">
        <v>8.4350000000000005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2" t="s">
        <v>19</v>
      </c>
      <c r="B96" s="22">
        <v>6.0990000000000002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2" t="s">
        <v>19</v>
      </c>
      <c r="B97" s="22">
        <v>3.972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2" t="s">
        <v>19</v>
      </c>
      <c r="B98" s="22">
        <v>2.4089999999999998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>
      <c r="A99" s="2" t="s">
        <v>19</v>
      </c>
      <c r="B99" s="22">
        <v>0.56899999999999995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2" t="s">
        <v>19</v>
      </c>
      <c r="B100" s="22">
        <v>7.0129999999999999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2" t="s">
        <v>19</v>
      </c>
      <c r="B101" s="22">
        <v>2.5939999999999999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 6.1-6.2</vt:lpstr>
      <vt:lpstr>Exc 6.3</vt:lpstr>
      <vt:lpstr>Exc 7.1</vt:lpstr>
      <vt:lpstr>Exc 7.2</vt:lpstr>
      <vt:lpstr>Exc 9.1</vt:lpstr>
      <vt:lpstr>Exc 9.2</vt:lpstr>
      <vt:lpstr>Exc 9.3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Durak, Birkan (ESS)</dc:creator>
  <cp:lastModifiedBy>Durak, Birkan (ESS)</cp:lastModifiedBy>
  <dcterms:created xsi:type="dcterms:W3CDTF">2024-10-18T13:19:54Z</dcterms:created>
  <dcterms:modified xsi:type="dcterms:W3CDTF">2024-10-20T11:28:54Z</dcterms:modified>
</cp:coreProperties>
</file>