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39" i="1"/>
  <c r="P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N58" i="1"/>
  <c r="N59" i="1"/>
  <c r="N51" i="1"/>
  <c r="N52" i="1"/>
  <c r="N53" i="1"/>
  <c r="N54" i="1"/>
  <c r="N55" i="1"/>
  <c r="N56" i="1"/>
  <c r="N57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G16" i="1"/>
  <c r="F16" i="1"/>
  <c r="N40" i="1"/>
  <c r="N41" i="1"/>
  <c r="N42" i="1"/>
  <c r="N43" i="1"/>
  <c r="N44" i="1"/>
  <c r="N45" i="1"/>
  <c r="N46" i="1"/>
  <c r="N47" i="1"/>
  <c r="N48" i="1"/>
  <c r="N49" i="1"/>
  <c r="N50" i="1"/>
</calcChain>
</file>

<file path=xl/sharedStrings.xml><?xml version="1.0" encoding="utf-8"?>
<sst xmlns="http://schemas.openxmlformats.org/spreadsheetml/2006/main" count="22" uniqueCount="8">
  <si>
    <t>nbins</t>
  </si>
  <si>
    <t>nparams</t>
  </si>
  <si>
    <t>signif</t>
  </si>
  <si>
    <t>time</t>
  </si>
  <si>
    <t>ncalls</t>
  </si>
  <si>
    <t>sonb_th</t>
  </si>
  <si>
    <t>sigf</t>
  </si>
  <si>
    <t>njobs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</si>
</sst>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0" fontId="4" fillId="0" borderId="0" xfId="0" applyFon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Sheet1!$A$1:$A$30</c:f>
              <c:strCache>
                <c:ptCount val="30"/>
                <c:pt idx="0">
                  <c:v>nbins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</c:strCache>
            </c:str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31.0</c:v>
                </c:pt>
                <c:pt idx="1">
                  <c:v>91.0</c:v>
                </c:pt>
                <c:pt idx="2">
                  <c:v>173.0</c:v>
                </c:pt>
                <c:pt idx="3">
                  <c:v>393.0</c:v>
                </c:pt>
                <c:pt idx="4">
                  <c:v>724.0</c:v>
                </c:pt>
                <c:pt idx="5">
                  <c:v>1223.0</c:v>
                </c:pt>
                <c:pt idx="6">
                  <c:v>1990.0</c:v>
                </c:pt>
                <c:pt idx="7">
                  <c:v>3067.0</c:v>
                </c:pt>
                <c:pt idx="8">
                  <c:v>4570.0</c:v>
                </c:pt>
                <c:pt idx="9">
                  <c:v>6605.0</c:v>
                </c:pt>
                <c:pt idx="10">
                  <c:v>9248.0</c:v>
                </c:pt>
                <c:pt idx="11">
                  <c:v>12665.0</c:v>
                </c:pt>
                <c:pt idx="12">
                  <c:v>16968.0</c:v>
                </c:pt>
                <c:pt idx="14">
                  <c:v>22321.0</c:v>
                </c:pt>
                <c:pt idx="15">
                  <c:v>28914.0</c:v>
                </c:pt>
                <c:pt idx="16">
                  <c:v>36837.0</c:v>
                </c:pt>
                <c:pt idx="17">
                  <c:v>46356.0</c:v>
                </c:pt>
                <c:pt idx="18">
                  <c:v>57653.0</c:v>
                </c:pt>
                <c:pt idx="19">
                  <c:v>70896.0</c:v>
                </c:pt>
                <c:pt idx="20">
                  <c:v>86359.0</c:v>
                </c:pt>
                <c:pt idx="21">
                  <c:v>104228.0</c:v>
                </c:pt>
                <c:pt idx="22">
                  <c:v>124863.0</c:v>
                </c:pt>
                <c:pt idx="23">
                  <c:v>148294.0</c:v>
                </c:pt>
                <c:pt idx="24">
                  <c:v>174989.0</c:v>
                </c:pt>
                <c:pt idx="25">
                  <c:v>205264.0</c:v>
                </c:pt>
                <c:pt idx="26">
                  <c:v>239189.0</c:v>
                </c:pt>
                <c:pt idx="27">
                  <c:v>277290.0</c:v>
                </c:pt>
                <c:pt idx="28">
                  <c:v>319721.0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90120"/>
        <c:axId val="-2087987160"/>
      </c:scatterChart>
      <c:valAx>
        <c:axId val="-208799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987160"/>
        <c:crosses val="autoZero"/>
        <c:crossBetween val="midCat"/>
      </c:valAx>
      <c:valAx>
        <c:axId val="-208798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9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Sheet1!$B$2:$B$30</c:f>
              <c:numCache>
                <c:formatCode>General</c:formatCode>
                <c:ptCount val="29"/>
                <c:pt idx="0">
                  <c:v>2.0</c:v>
                </c:pt>
                <c:pt idx="1">
                  <c:v>5.0</c:v>
                </c:pt>
                <c:pt idx="2">
                  <c:v>10.0</c:v>
                </c:pt>
                <c:pt idx="3">
                  <c:v>17.0</c:v>
                </c:pt>
                <c:pt idx="4">
                  <c:v>26.0</c:v>
                </c:pt>
                <c:pt idx="5">
                  <c:v>37.0</c:v>
                </c:pt>
                <c:pt idx="6">
                  <c:v>50.0</c:v>
                </c:pt>
                <c:pt idx="7">
                  <c:v>65.0</c:v>
                </c:pt>
                <c:pt idx="8">
                  <c:v>82.0</c:v>
                </c:pt>
                <c:pt idx="9">
                  <c:v>101.0</c:v>
                </c:pt>
                <c:pt idx="10">
                  <c:v>122.0</c:v>
                </c:pt>
                <c:pt idx="11">
                  <c:v>145.0</c:v>
                </c:pt>
                <c:pt idx="12">
                  <c:v>170.0</c:v>
                </c:pt>
                <c:pt idx="14">
                  <c:v>197.0</c:v>
                </c:pt>
                <c:pt idx="15">
                  <c:v>226.0</c:v>
                </c:pt>
                <c:pt idx="16">
                  <c:v>257.0</c:v>
                </c:pt>
                <c:pt idx="17">
                  <c:v>290.0</c:v>
                </c:pt>
                <c:pt idx="18">
                  <c:v>325.0</c:v>
                </c:pt>
                <c:pt idx="19">
                  <c:v>362.0</c:v>
                </c:pt>
                <c:pt idx="20">
                  <c:v>401.0</c:v>
                </c:pt>
                <c:pt idx="21">
                  <c:v>442.0</c:v>
                </c:pt>
                <c:pt idx="22">
                  <c:v>485.0</c:v>
                </c:pt>
                <c:pt idx="23">
                  <c:v>530.0</c:v>
                </c:pt>
                <c:pt idx="24">
                  <c:v>577.0</c:v>
                </c:pt>
                <c:pt idx="25">
                  <c:v>626.0</c:v>
                </c:pt>
                <c:pt idx="26">
                  <c:v>677.0</c:v>
                </c:pt>
                <c:pt idx="27">
                  <c:v>730.0</c:v>
                </c:pt>
                <c:pt idx="28">
                  <c:v>785.0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31.0</c:v>
                </c:pt>
                <c:pt idx="1">
                  <c:v>91.0</c:v>
                </c:pt>
                <c:pt idx="2">
                  <c:v>173.0</c:v>
                </c:pt>
                <c:pt idx="3">
                  <c:v>393.0</c:v>
                </c:pt>
                <c:pt idx="4">
                  <c:v>724.0</c:v>
                </c:pt>
                <c:pt idx="5">
                  <c:v>1223.0</c:v>
                </c:pt>
                <c:pt idx="6">
                  <c:v>1990.0</c:v>
                </c:pt>
                <c:pt idx="7">
                  <c:v>3067.0</c:v>
                </c:pt>
                <c:pt idx="8">
                  <c:v>4570.0</c:v>
                </c:pt>
                <c:pt idx="9">
                  <c:v>6605.0</c:v>
                </c:pt>
                <c:pt idx="10">
                  <c:v>9248.0</c:v>
                </c:pt>
                <c:pt idx="11">
                  <c:v>12665.0</c:v>
                </c:pt>
                <c:pt idx="12">
                  <c:v>16968.0</c:v>
                </c:pt>
                <c:pt idx="14">
                  <c:v>22321.0</c:v>
                </c:pt>
                <c:pt idx="15">
                  <c:v>28914.0</c:v>
                </c:pt>
                <c:pt idx="16">
                  <c:v>36837.0</c:v>
                </c:pt>
                <c:pt idx="17">
                  <c:v>46356.0</c:v>
                </c:pt>
                <c:pt idx="18">
                  <c:v>57653.0</c:v>
                </c:pt>
                <c:pt idx="19">
                  <c:v>70896.0</c:v>
                </c:pt>
                <c:pt idx="20">
                  <c:v>86359.0</c:v>
                </c:pt>
                <c:pt idx="21">
                  <c:v>104228.0</c:v>
                </c:pt>
                <c:pt idx="22">
                  <c:v>124863.0</c:v>
                </c:pt>
                <c:pt idx="23">
                  <c:v>148294.0</c:v>
                </c:pt>
                <c:pt idx="24">
                  <c:v>174989.0</c:v>
                </c:pt>
                <c:pt idx="25">
                  <c:v>205264.0</c:v>
                </c:pt>
                <c:pt idx="26">
                  <c:v>239189.0</c:v>
                </c:pt>
                <c:pt idx="27">
                  <c:v>277290.0</c:v>
                </c:pt>
                <c:pt idx="28">
                  <c:v>319721.0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226696"/>
        <c:axId val="-2085222376"/>
      </c:scatterChart>
      <c:valAx>
        <c:axId val="-208522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222376"/>
        <c:crosses val="autoZero"/>
        <c:crossBetween val="midCat"/>
      </c:valAx>
      <c:valAx>
        <c:axId val="-208522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22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Sheet1!$A$2:$A$30</c:f>
              <c:numCache>
                <c:formatCode>General</c:formatCode>
                <c:ptCount val="2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xVal>
          <c:yVal>
            <c:numRef>
              <c:f>Sheet1!$D$2:$D$30</c:f>
              <c:numCache>
                <c:formatCode>General</c:formatCode>
                <c:ptCount val="29"/>
                <c:pt idx="0">
                  <c:v>0.6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0.8</c:v>
                </c:pt>
                <c:pt idx="18">
                  <c:v>1.0</c:v>
                </c:pt>
                <c:pt idx="19">
                  <c:v>1.3</c:v>
                </c:pt>
                <c:pt idx="20">
                  <c:v>1.5</c:v>
                </c:pt>
                <c:pt idx="21">
                  <c:v>2.0</c:v>
                </c:pt>
                <c:pt idx="22">
                  <c:v>2.5</c:v>
                </c:pt>
                <c:pt idx="23">
                  <c:v>3.1</c:v>
                </c:pt>
                <c:pt idx="24">
                  <c:v>3.9</c:v>
                </c:pt>
                <c:pt idx="25">
                  <c:v>4.8</c:v>
                </c:pt>
                <c:pt idx="26">
                  <c:v>6.0</c:v>
                </c:pt>
                <c:pt idx="27">
                  <c:v>7.5</c:v>
                </c:pt>
                <c:pt idx="28">
                  <c:v>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938872"/>
        <c:axId val="-2087943320"/>
      </c:scatterChart>
      <c:valAx>
        <c:axId val="-208793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943320"/>
        <c:crosses val="autoZero"/>
        <c:crossBetween val="midCat"/>
      </c:valAx>
      <c:valAx>
        <c:axId val="-208794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93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Sheet1!$B$3:$B$30</c:f>
              <c:numCache>
                <c:formatCode>General</c:formatCode>
                <c:ptCount val="28"/>
                <c:pt idx="0">
                  <c:v>5.0</c:v>
                </c:pt>
                <c:pt idx="1">
                  <c:v>10.0</c:v>
                </c:pt>
                <c:pt idx="2">
                  <c:v>17.0</c:v>
                </c:pt>
                <c:pt idx="3">
                  <c:v>26.0</c:v>
                </c:pt>
                <c:pt idx="4">
                  <c:v>37.0</c:v>
                </c:pt>
                <c:pt idx="5">
                  <c:v>50.0</c:v>
                </c:pt>
                <c:pt idx="6">
                  <c:v>65.0</c:v>
                </c:pt>
                <c:pt idx="7">
                  <c:v>82.0</c:v>
                </c:pt>
                <c:pt idx="8">
                  <c:v>101.0</c:v>
                </c:pt>
                <c:pt idx="9">
                  <c:v>122.0</c:v>
                </c:pt>
                <c:pt idx="10">
                  <c:v>145.0</c:v>
                </c:pt>
                <c:pt idx="11">
                  <c:v>170.0</c:v>
                </c:pt>
                <c:pt idx="13">
                  <c:v>197.0</c:v>
                </c:pt>
                <c:pt idx="14">
                  <c:v>226.0</c:v>
                </c:pt>
                <c:pt idx="15">
                  <c:v>257.0</c:v>
                </c:pt>
                <c:pt idx="16">
                  <c:v>290.0</c:v>
                </c:pt>
                <c:pt idx="17">
                  <c:v>325.0</c:v>
                </c:pt>
                <c:pt idx="18">
                  <c:v>362.0</c:v>
                </c:pt>
                <c:pt idx="19">
                  <c:v>401.0</c:v>
                </c:pt>
                <c:pt idx="20">
                  <c:v>442.0</c:v>
                </c:pt>
                <c:pt idx="21">
                  <c:v>485.0</c:v>
                </c:pt>
                <c:pt idx="22">
                  <c:v>530.0</c:v>
                </c:pt>
                <c:pt idx="23">
                  <c:v>577.0</c:v>
                </c:pt>
                <c:pt idx="24">
                  <c:v>626.0</c:v>
                </c:pt>
                <c:pt idx="25">
                  <c:v>677.0</c:v>
                </c:pt>
                <c:pt idx="26">
                  <c:v>730.0</c:v>
                </c:pt>
                <c:pt idx="27">
                  <c:v>785.0</c:v>
                </c:pt>
              </c:numCache>
            </c:numRef>
          </c:xVal>
          <c:yVal>
            <c:numRef>
              <c:f>Sheet1!$D$3:$D$30</c:f>
              <c:numCache>
                <c:formatCode>General</c:formatCode>
                <c:ptCount val="28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0.8</c:v>
                </c:pt>
                <c:pt idx="17">
                  <c:v>1.0</c:v>
                </c:pt>
                <c:pt idx="18">
                  <c:v>1.3</c:v>
                </c:pt>
                <c:pt idx="19">
                  <c:v>1.5</c:v>
                </c:pt>
                <c:pt idx="20">
                  <c:v>2.0</c:v>
                </c:pt>
                <c:pt idx="21">
                  <c:v>2.5</c:v>
                </c:pt>
                <c:pt idx="22">
                  <c:v>3.1</c:v>
                </c:pt>
                <c:pt idx="23">
                  <c:v>3.9</c:v>
                </c:pt>
                <c:pt idx="24">
                  <c:v>4.8</c:v>
                </c:pt>
                <c:pt idx="25">
                  <c:v>6.0</c:v>
                </c:pt>
                <c:pt idx="26">
                  <c:v>7.5</c:v>
                </c:pt>
                <c:pt idx="27">
                  <c:v>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96616"/>
        <c:axId val="-2087893656"/>
      </c:scatterChart>
      <c:valAx>
        <c:axId val="-208789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93656"/>
        <c:crosses val="autoZero"/>
        <c:crossBetween val="midCat"/>
      </c:valAx>
      <c:valAx>
        <c:axId val="-208789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9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Sheet1!$D$2:$D$30</c:f>
              <c:numCache>
                <c:formatCode>General</c:formatCode>
                <c:ptCount val="29"/>
                <c:pt idx="0">
                  <c:v>0.6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0.4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0.8</c:v>
                </c:pt>
                <c:pt idx="18">
                  <c:v>1.0</c:v>
                </c:pt>
                <c:pt idx="19">
                  <c:v>1.3</c:v>
                </c:pt>
                <c:pt idx="20">
                  <c:v>1.5</c:v>
                </c:pt>
                <c:pt idx="21">
                  <c:v>2.0</c:v>
                </c:pt>
                <c:pt idx="22">
                  <c:v>2.5</c:v>
                </c:pt>
                <c:pt idx="23">
                  <c:v>3.1</c:v>
                </c:pt>
                <c:pt idx="24">
                  <c:v>3.9</c:v>
                </c:pt>
                <c:pt idx="25">
                  <c:v>4.8</c:v>
                </c:pt>
                <c:pt idx="26">
                  <c:v>6.0</c:v>
                </c:pt>
                <c:pt idx="27">
                  <c:v>7.5</c:v>
                </c:pt>
                <c:pt idx="28">
                  <c:v>9.2</c:v>
                </c:pt>
              </c:numCache>
            </c:numRef>
          </c:xVal>
          <c:yVal>
            <c:numRef>
              <c:f>Sheet1!$E$2:$E$30</c:f>
              <c:numCache>
                <c:formatCode>General</c:formatCode>
                <c:ptCount val="29"/>
                <c:pt idx="0">
                  <c:v>31.0</c:v>
                </c:pt>
                <c:pt idx="1">
                  <c:v>91.0</c:v>
                </c:pt>
                <c:pt idx="2">
                  <c:v>173.0</c:v>
                </c:pt>
                <c:pt idx="3">
                  <c:v>393.0</c:v>
                </c:pt>
                <c:pt idx="4">
                  <c:v>724.0</c:v>
                </c:pt>
                <c:pt idx="5">
                  <c:v>1223.0</c:v>
                </c:pt>
                <c:pt idx="6">
                  <c:v>1990.0</c:v>
                </c:pt>
                <c:pt idx="7">
                  <c:v>3067.0</c:v>
                </c:pt>
                <c:pt idx="8">
                  <c:v>4570.0</c:v>
                </c:pt>
                <c:pt idx="9">
                  <c:v>6605.0</c:v>
                </c:pt>
                <c:pt idx="10">
                  <c:v>9248.0</c:v>
                </c:pt>
                <c:pt idx="11">
                  <c:v>12665.0</c:v>
                </c:pt>
                <c:pt idx="12">
                  <c:v>16968.0</c:v>
                </c:pt>
                <c:pt idx="14">
                  <c:v>22321.0</c:v>
                </c:pt>
                <c:pt idx="15">
                  <c:v>28914.0</c:v>
                </c:pt>
                <c:pt idx="16">
                  <c:v>36837.0</c:v>
                </c:pt>
                <c:pt idx="17">
                  <c:v>46356.0</c:v>
                </c:pt>
                <c:pt idx="18">
                  <c:v>57653.0</c:v>
                </c:pt>
                <c:pt idx="19">
                  <c:v>70896.0</c:v>
                </c:pt>
                <c:pt idx="20">
                  <c:v>86359.0</c:v>
                </c:pt>
                <c:pt idx="21">
                  <c:v>104228.0</c:v>
                </c:pt>
                <c:pt idx="22">
                  <c:v>124863.0</c:v>
                </c:pt>
                <c:pt idx="23">
                  <c:v>148294.0</c:v>
                </c:pt>
                <c:pt idx="24">
                  <c:v>174989.0</c:v>
                </c:pt>
                <c:pt idx="25">
                  <c:v>205264.0</c:v>
                </c:pt>
                <c:pt idx="26">
                  <c:v>239189.0</c:v>
                </c:pt>
                <c:pt idx="27">
                  <c:v>277290.0</c:v>
                </c:pt>
                <c:pt idx="28">
                  <c:v>319721.0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69656"/>
        <c:axId val="-2087866696"/>
      </c:scatterChart>
      <c:valAx>
        <c:axId val="-208786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66696"/>
        <c:crosses val="autoZero"/>
        <c:crossBetween val="midCat"/>
      </c:valAx>
      <c:valAx>
        <c:axId val="-2087866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69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xVal>
            <c:numRef>
              <c:f>Sheet1!$F$80:$F$100</c:f>
              <c:numCache>
                <c:formatCode>General</c:formatCode>
                <c:ptCount val="21"/>
                <c:pt idx="0">
                  <c:v>132855.0</c:v>
                </c:pt>
                <c:pt idx="1">
                  <c:v>96085.0</c:v>
                </c:pt>
                <c:pt idx="2">
                  <c:v>80548.0</c:v>
                </c:pt>
                <c:pt idx="3">
                  <c:v>71565.0</c:v>
                </c:pt>
                <c:pt idx="4">
                  <c:v>52227.0</c:v>
                </c:pt>
                <c:pt idx="5">
                  <c:v>45631.0</c:v>
                </c:pt>
                <c:pt idx="6">
                  <c:v>40913.0</c:v>
                </c:pt>
                <c:pt idx="7">
                  <c:v>37813.0</c:v>
                </c:pt>
                <c:pt idx="8">
                  <c:v>29966.0</c:v>
                </c:pt>
                <c:pt idx="9">
                  <c:v>27311.0</c:v>
                </c:pt>
                <c:pt idx="10">
                  <c:v>25912.0</c:v>
                </c:pt>
                <c:pt idx="11">
                  <c:v>23891.0</c:v>
                </c:pt>
                <c:pt idx="12">
                  <c:v>21522.0</c:v>
                </c:pt>
                <c:pt idx="13">
                  <c:v>20694.0</c:v>
                </c:pt>
                <c:pt idx="14">
                  <c:v>19090.0</c:v>
                </c:pt>
                <c:pt idx="15">
                  <c:v>17534.0</c:v>
                </c:pt>
                <c:pt idx="16">
                  <c:v>16585.0</c:v>
                </c:pt>
                <c:pt idx="17">
                  <c:v>15496.0</c:v>
                </c:pt>
                <c:pt idx="18">
                  <c:v>14963.0</c:v>
                </c:pt>
                <c:pt idx="19">
                  <c:v>13771.0</c:v>
                </c:pt>
                <c:pt idx="20">
                  <c:v>12947.0</c:v>
                </c:pt>
              </c:numCache>
            </c:numRef>
          </c:xVal>
          <c:yVal>
            <c:numRef>
              <c:f>Sheet1!$D$80:$D$100</c:f>
              <c:numCache>
                <c:formatCode>General</c:formatCode>
                <c:ptCount val="21"/>
                <c:pt idx="0">
                  <c:v>5.00020867978166</c:v>
                </c:pt>
                <c:pt idx="1">
                  <c:v>5.00046995640598</c:v>
                </c:pt>
                <c:pt idx="2">
                  <c:v>4.99979590500007</c:v>
                </c:pt>
                <c:pt idx="3">
                  <c:v>4.9997146392465</c:v>
                </c:pt>
                <c:pt idx="4">
                  <c:v>4.99243345000154</c:v>
                </c:pt>
                <c:pt idx="5">
                  <c:v>4.99542760768515</c:v>
                </c:pt>
                <c:pt idx="6">
                  <c:v>4.99391778963845</c:v>
                </c:pt>
                <c:pt idx="7">
                  <c:v>4.98289474267348</c:v>
                </c:pt>
                <c:pt idx="8">
                  <c:v>4.98142340243932</c:v>
                </c:pt>
                <c:pt idx="9">
                  <c:v>4.98344585461815</c:v>
                </c:pt>
                <c:pt idx="10">
                  <c:v>4.98487556212182</c:v>
                </c:pt>
                <c:pt idx="11">
                  <c:v>4.98426890145909</c:v>
                </c:pt>
                <c:pt idx="12">
                  <c:v>4.97064028996471</c:v>
                </c:pt>
                <c:pt idx="13">
                  <c:v>4.97194191718229</c:v>
                </c:pt>
                <c:pt idx="14">
                  <c:v>4.95645697192067</c:v>
                </c:pt>
                <c:pt idx="15">
                  <c:v>4.96283554693298</c:v>
                </c:pt>
                <c:pt idx="16">
                  <c:v>4.96145872842804</c:v>
                </c:pt>
                <c:pt idx="17">
                  <c:v>4.95412309695679</c:v>
                </c:pt>
                <c:pt idx="18">
                  <c:v>4.95306088140071</c:v>
                </c:pt>
                <c:pt idx="19">
                  <c:v>4.94855815974283</c:v>
                </c:pt>
                <c:pt idx="20">
                  <c:v>4.94180615648475</c:v>
                </c:pt>
              </c:numCache>
            </c:numRef>
          </c:yVal>
          <c:smooth val="1"/>
        </c:ser>
        <c:ser>
          <c:idx val="0"/>
          <c:order val="0"/>
          <c:xVal>
            <c:numRef>
              <c:f>Sheet1!$F$55:$F$75</c:f>
              <c:numCache>
                <c:formatCode>General</c:formatCode>
                <c:ptCount val="21"/>
                <c:pt idx="0">
                  <c:v>132855.0</c:v>
                </c:pt>
                <c:pt idx="1">
                  <c:v>98728.0</c:v>
                </c:pt>
                <c:pt idx="2">
                  <c:v>78910.0</c:v>
                </c:pt>
                <c:pt idx="3">
                  <c:v>63436.0</c:v>
                </c:pt>
                <c:pt idx="4">
                  <c:v>51857.0</c:v>
                </c:pt>
                <c:pt idx="5">
                  <c:v>43193.0</c:v>
                </c:pt>
                <c:pt idx="6">
                  <c:v>39152.0</c:v>
                </c:pt>
                <c:pt idx="7">
                  <c:v>35842.0</c:v>
                </c:pt>
                <c:pt idx="8">
                  <c:v>32946.0</c:v>
                </c:pt>
                <c:pt idx="9">
                  <c:v>30902.0</c:v>
                </c:pt>
                <c:pt idx="10">
                  <c:v>27020.0</c:v>
                </c:pt>
                <c:pt idx="11">
                  <c:v>24060.0</c:v>
                </c:pt>
                <c:pt idx="12">
                  <c:v>21901.0</c:v>
                </c:pt>
                <c:pt idx="13">
                  <c:v>19840.0</c:v>
                </c:pt>
                <c:pt idx="14">
                  <c:v>19044.0</c:v>
                </c:pt>
                <c:pt idx="15">
                  <c:v>17498.0</c:v>
                </c:pt>
                <c:pt idx="16">
                  <c:v>16573.0</c:v>
                </c:pt>
                <c:pt idx="17">
                  <c:v>15496.0</c:v>
                </c:pt>
                <c:pt idx="18">
                  <c:v>14602.0</c:v>
                </c:pt>
                <c:pt idx="19">
                  <c:v>13430.0</c:v>
                </c:pt>
                <c:pt idx="20">
                  <c:v>12620.0</c:v>
                </c:pt>
              </c:numCache>
            </c:numRef>
          </c:xVal>
          <c:yVal>
            <c:numRef>
              <c:f>Sheet1!$D$55:$D$75</c:f>
              <c:numCache>
                <c:formatCode>General</c:formatCode>
                <c:ptCount val="21"/>
                <c:pt idx="0">
                  <c:v>5.0002</c:v>
                </c:pt>
                <c:pt idx="1">
                  <c:v>5.0002</c:v>
                </c:pt>
                <c:pt idx="2">
                  <c:v>5.0</c:v>
                </c:pt>
                <c:pt idx="3">
                  <c:v>5.0002</c:v>
                </c:pt>
                <c:pt idx="4">
                  <c:v>4.9984</c:v>
                </c:pt>
                <c:pt idx="5">
                  <c:v>4.997</c:v>
                </c:pt>
                <c:pt idx="6">
                  <c:v>4.9952</c:v>
                </c:pt>
                <c:pt idx="7">
                  <c:v>4.9947</c:v>
                </c:pt>
                <c:pt idx="8">
                  <c:v>4.9928</c:v>
                </c:pt>
                <c:pt idx="9">
                  <c:v>4.991</c:v>
                </c:pt>
                <c:pt idx="10">
                  <c:v>4.9876</c:v>
                </c:pt>
                <c:pt idx="11">
                  <c:v>4.9859</c:v>
                </c:pt>
                <c:pt idx="12">
                  <c:v>4.9814</c:v>
                </c:pt>
                <c:pt idx="13">
                  <c:v>4.9787</c:v>
                </c:pt>
                <c:pt idx="14">
                  <c:v>4.9789</c:v>
                </c:pt>
                <c:pt idx="15">
                  <c:v>4.9773</c:v>
                </c:pt>
                <c:pt idx="16">
                  <c:v>4.9704</c:v>
                </c:pt>
                <c:pt idx="17">
                  <c:v>4.968</c:v>
                </c:pt>
                <c:pt idx="18">
                  <c:v>4.9629</c:v>
                </c:pt>
                <c:pt idx="19">
                  <c:v>4.9578</c:v>
                </c:pt>
                <c:pt idx="20">
                  <c:v>4.9579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38680"/>
        <c:axId val="-2087835688"/>
      </c:scatterChart>
      <c:valAx>
        <c:axId val="-208783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35688"/>
        <c:crosses val="autoZero"/>
        <c:crossBetween val="midCat"/>
      </c:valAx>
      <c:valAx>
        <c:axId val="-208783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38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intercept val="0.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Sheet1!$B$15:$B$31</c:f>
              <c:numCache>
                <c:formatCode>General</c:formatCode>
                <c:ptCount val="17"/>
                <c:pt idx="1">
                  <c:v>197.0</c:v>
                </c:pt>
                <c:pt idx="2">
                  <c:v>226.0</c:v>
                </c:pt>
                <c:pt idx="3">
                  <c:v>257.0</c:v>
                </c:pt>
                <c:pt idx="4">
                  <c:v>290.0</c:v>
                </c:pt>
                <c:pt idx="5">
                  <c:v>325.0</c:v>
                </c:pt>
                <c:pt idx="6">
                  <c:v>362.0</c:v>
                </c:pt>
                <c:pt idx="7">
                  <c:v>401.0</c:v>
                </c:pt>
                <c:pt idx="8">
                  <c:v>442.0</c:v>
                </c:pt>
                <c:pt idx="9">
                  <c:v>485.0</c:v>
                </c:pt>
                <c:pt idx="10">
                  <c:v>530.0</c:v>
                </c:pt>
                <c:pt idx="11">
                  <c:v>577.0</c:v>
                </c:pt>
                <c:pt idx="12">
                  <c:v>626.0</c:v>
                </c:pt>
                <c:pt idx="13">
                  <c:v>677.0</c:v>
                </c:pt>
                <c:pt idx="14">
                  <c:v>730.0</c:v>
                </c:pt>
                <c:pt idx="15">
                  <c:v>785.0</c:v>
                </c:pt>
              </c:numCache>
            </c:numRef>
          </c:xVal>
          <c:yVal>
            <c:numRef>
              <c:f>Sheet1!$E$15:$E$31</c:f>
              <c:numCache>
                <c:formatCode>General</c:formatCode>
                <c:ptCount val="17"/>
                <c:pt idx="1">
                  <c:v>22321.0</c:v>
                </c:pt>
                <c:pt idx="2">
                  <c:v>28914.0</c:v>
                </c:pt>
                <c:pt idx="3">
                  <c:v>36837.0</c:v>
                </c:pt>
                <c:pt idx="4">
                  <c:v>46356.0</c:v>
                </c:pt>
                <c:pt idx="5">
                  <c:v>57653.0</c:v>
                </c:pt>
                <c:pt idx="6">
                  <c:v>70896.0</c:v>
                </c:pt>
                <c:pt idx="7">
                  <c:v>86359.0</c:v>
                </c:pt>
                <c:pt idx="8">
                  <c:v>104228.0</c:v>
                </c:pt>
                <c:pt idx="9">
                  <c:v>124863.0</c:v>
                </c:pt>
                <c:pt idx="10">
                  <c:v>148294.0</c:v>
                </c:pt>
                <c:pt idx="11">
                  <c:v>174989.0</c:v>
                </c:pt>
                <c:pt idx="12">
                  <c:v>205264.0</c:v>
                </c:pt>
                <c:pt idx="13">
                  <c:v>239189.0</c:v>
                </c:pt>
                <c:pt idx="14">
                  <c:v>277290.0</c:v>
                </c:pt>
                <c:pt idx="15">
                  <c:v>319721.0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808984"/>
        <c:axId val="-2087806120"/>
      </c:scatterChart>
      <c:valAx>
        <c:axId val="-2087808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806120"/>
        <c:crosses val="autoZero"/>
        <c:crossBetween val="midCat"/>
      </c:valAx>
      <c:valAx>
        <c:axId val="-208780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0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exp"/>
            <c:dispRSqr val="0"/>
            <c:dispEq val="1"/>
            <c:trendlineLbl>
              <c:layout>
                <c:manualLayout>
                  <c:x val="0.00969158272115427"/>
                  <c:y val="-0.154421327721966"/>
                </c:manualLayout>
              </c:layout>
              <c:numFmt formatCode="General" sourceLinked="0"/>
              <c:txPr>
                <a:bodyPr lIns="2">
                  <a:spAutoFit/>
                </a:bodyPr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Sheet1!$A$108:$A$110</c:f>
              <c:numCache>
                <c:formatCode>General</c:formatCode>
                <c:ptCount val="3"/>
                <c:pt idx="0">
                  <c:v>20000.0</c:v>
                </c:pt>
                <c:pt idx="1">
                  <c:v>320000.0</c:v>
                </c:pt>
                <c:pt idx="2">
                  <c:v>800000.0</c:v>
                </c:pt>
              </c:numCache>
            </c:numRef>
          </c:xVal>
          <c:yVal>
            <c:numRef>
              <c:f>Sheet1!$B$108:$B$110</c:f>
              <c:numCache>
                <c:formatCode>General</c:formatCode>
                <c:ptCount val="3"/>
                <c:pt idx="0">
                  <c:v>625.0</c:v>
                </c:pt>
                <c:pt idx="1">
                  <c:v>200.0</c:v>
                </c:pt>
                <c:pt idx="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78792"/>
        <c:axId val="-2087775928"/>
      </c:scatterChart>
      <c:valAx>
        <c:axId val="-208777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775928"/>
        <c:crosses val="autoZero"/>
        <c:crossBetween val="midCat"/>
      </c:valAx>
      <c:valAx>
        <c:axId val="-208777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78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Sheet1!$N$39:$N$59</c:f>
              <c:numCache>
                <c:formatCode>General</c:formatCode>
                <c:ptCount val="21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  <c:pt idx="20">
                  <c:v>1000.0</c:v>
                </c:pt>
              </c:numCache>
            </c:numRef>
          </c:xVal>
          <c:yVal>
            <c:numRef>
              <c:f>Sheet1!$Q$39:$Q$59</c:f>
              <c:numCache>
                <c:formatCode>General</c:formatCode>
                <c:ptCount val="21"/>
                <c:pt idx="0">
                  <c:v>3811.2</c:v>
                </c:pt>
                <c:pt idx="1">
                  <c:v>3735.919975035636</c:v>
                </c:pt>
                <c:pt idx="2">
                  <c:v>3571.708669432955</c:v>
                </c:pt>
                <c:pt idx="3">
                  <c:v>3330.405606001147</c:v>
                </c:pt>
                <c:pt idx="4">
                  <c:v>3028.732151720445</c:v>
                </c:pt>
                <c:pt idx="5">
                  <c:v>2686.37875828319</c:v>
                </c:pt>
                <c:pt idx="6">
                  <c:v>2323.893705434564</c:v>
                </c:pt>
                <c:pt idx="7">
                  <c:v>1960.685388603556</c:v>
                </c:pt>
                <c:pt idx="8">
                  <c:v>1613.400559298286</c:v>
                </c:pt>
                <c:pt idx="9">
                  <c:v>1294.849018312433</c:v>
                </c:pt>
                <c:pt idx="10">
                  <c:v>1013.534878448194</c:v>
                </c:pt>
                <c:pt idx="11">
                  <c:v>773.750429556852</c:v>
                </c:pt>
                <c:pt idx="12">
                  <c:v>576.1104404222874</c:v>
                </c:pt>
                <c:pt idx="13">
                  <c:v>418.3629591857582</c:v>
                </c:pt>
                <c:pt idx="14">
                  <c:v>296.3079778608868</c:v>
                </c:pt>
                <c:pt idx="15">
                  <c:v>204.6803265107271</c:v>
                </c:pt>
                <c:pt idx="16">
                  <c:v>137.8959450221017</c:v>
                </c:pt>
                <c:pt idx="17">
                  <c:v>90.60862246002794</c:v>
                </c:pt>
                <c:pt idx="18">
                  <c:v>58.0671081730591</c:v>
                </c:pt>
                <c:pt idx="19">
                  <c:v>36.29388896986075</c:v>
                </c:pt>
                <c:pt idx="20">
                  <c:v>22.12480504126607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752952"/>
        <c:axId val="-2087749992"/>
      </c:scatterChart>
      <c:valAx>
        <c:axId val="-208775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749992"/>
        <c:crosses val="autoZero"/>
        <c:crossBetween val="midCat"/>
      </c:valAx>
      <c:valAx>
        <c:axId val="-2087749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752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63500</xdr:rowOff>
    </xdr:from>
    <xdr:to>
      <xdr:col>12</xdr:col>
      <xdr:colOff>457200</xdr:colOff>
      <xdr:row>15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632460</xdr:colOff>
      <xdr:row>17</xdr:row>
      <xdr:rowOff>185420</xdr:rowOff>
    </xdr:from>
    <xdr:to>
      <xdr:col>13</xdr:col>
      <xdr:colOff>403860</xdr:colOff>
      <xdr:row>32</xdr:row>
      <xdr:rowOff>71120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698500</xdr:colOff>
      <xdr:row>0</xdr:row>
      <xdr:rowOff>88900</xdr:rowOff>
    </xdr:from>
    <xdr:to>
      <xdr:col>18</xdr:col>
      <xdr:colOff>317500</xdr:colOff>
      <xdr:row>15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774700</xdr:colOff>
      <xdr:row>17</xdr:row>
      <xdr:rowOff>177800</xdr:rowOff>
    </xdr:from>
    <xdr:to>
      <xdr:col>18</xdr:col>
      <xdr:colOff>393700</xdr:colOff>
      <xdr:row>32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723900</xdr:colOff>
      <xdr:row>34</xdr:row>
      <xdr:rowOff>63500</xdr:rowOff>
    </xdr:from>
    <xdr:to>
      <xdr:col>12</xdr:col>
      <xdr:colOff>193040</xdr:colOff>
      <xdr:row>48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736600</xdr:colOff>
      <xdr:row>59</xdr:row>
      <xdr:rowOff>177800</xdr:rowOff>
    </xdr:from>
    <xdr:to>
      <xdr:col>15</xdr:col>
      <xdr:colOff>25400</xdr:colOff>
      <xdr:row>81</xdr:row>
      <xdr:rowOff>139700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243840</xdr:colOff>
      <xdr:row>33</xdr:row>
      <xdr:rowOff>0</xdr:rowOff>
    </xdr:from>
    <xdr:to>
      <xdr:col>5</xdr:col>
      <xdr:colOff>688340</xdr:colOff>
      <xdr:row>47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660400</xdr:colOff>
      <xdr:row>88</xdr:row>
      <xdr:rowOff>40640</xdr:rowOff>
    </xdr:from>
    <xdr:to>
      <xdr:col>14</xdr:col>
      <xdr:colOff>375920</xdr:colOff>
      <xdr:row>118</xdr:row>
      <xdr:rowOff>142240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1889760</xdr:colOff>
      <xdr:row>51</xdr:row>
      <xdr:rowOff>50800</xdr:rowOff>
    </xdr:from>
    <xdr:to>
      <xdr:col>21</xdr:col>
      <xdr:colOff>355600</xdr:colOff>
      <xdr:row>65</xdr:row>
      <xdr:rowOff>91440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topLeftCell="A18" zoomScale="125" zoomScaleNormal="125" zoomScalePageLayoutView="125" workbookViewId="0">
      <selection activeCell="E18" sqref="E18"/>
    </sheetView>
  </sheetViews>
  <sheetFormatPr baseColWidth="10" defaultRowHeight="15" x14ac:dyDescent="0"/>
  <cols>
    <col min="1" max="1" width="14.33203125" bestFit="1" customWidth="1"/>
    <col min="2" max="2" width="11.33203125" bestFit="1" customWidth="1"/>
    <col min="7" max="7" width="12.83203125" bestFit="1" customWidth="1"/>
    <col min="16" max="16" width="26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</v>
      </c>
      <c r="C2">
        <v>1.2809999999999999</v>
      </c>
      <c r="D2">
        <v>0.6</v>
      </c>
      <c r="E2">
        <v>31</v>
      </c>
    </row>
    <row r="3" spans="1:7">
      <c r="A3">
        <v>2</v>
      </c>
      <c r="B3">
        <v>5</v>
      </c>
      <c r="C3">
        <v>3.0430000000000001</v>
      </c>
      <c r="D3">
        <v>0.2</v>
      </c>
      <c r="E3">
        <v>91</v>
      </c>
    </row>
    <row r="4" spans="1:7">
      <c r="A4">
        <v>3</v>
      </c>
      <c r="B4">
        <v>10</v>
      </c>
      <c r="C4">
        <v>2.7406000000000001</v>
      </c>
      <c r="D4">
        <v>0.3</v>
      </c>
      <c r="E4">
        <v>173</v>
      </c>
    </row>
    <row r="5" spans="1:7">
      <c r="A5">
        <v>4</v>
      </c>
      <c r="B5">
        <v>17</v>
      </c>
      <c r="C5">
        <v>3.7250999999999999</v>
      </c>
      <c r="D5">
        <v>0.3</v>
      </c>
      <c r="E5">
        <v>393</v>
      </c>
    </row>
    <row r="6" spans="1:7">
      <c r="A6">
        <v>5</v>
      </c>
      <c r="B6">
        <v>26</v>
      </c>
      <c r="C6">
        <v>4.2274000000000003</v>
      </c>
      <c r="D6">
        <v>0.3</v>
      </c>
      <c r="E6">
        <v>724</v>
      </c>
    </row>
    <row r="7" spans="1:7">
      <c r="A7">
        <v>6</v>
      </c>
      <c r="B7">
        <v>37</v>
      </c>
      <c r="C7">
        <v>3.7768000000000002</v>
      </c>
      <c r="D7">
        <v>0.3</v>
      </c>
      <c r="E7">
        <v>1223</v>
      </c>
    </row>
    <row r="8" spans="1:7">
      <c r="A8">
        <v>7</v>
      </c>
      <c r="B8">
        <v>50</v>
      </c>
      <c r="C8">
        <v>4.2411000000000003</v>
      </c>
      <c r="D8">
        <v>0.3</v>
      </c>
      <c r="E8">
        <v>1990</v>
      </c>
    </row>
    <row r="9" spans="1:7">
      <c r="A9">
        <v>8</v>
      </c>
      <c r="B9">
        <v>65</v>
      </c>
      <c r="C9">
        <v>4.5526999999999997</v>
      </c>
      <c r="D9">
        <v>0.3</v>
      </c>
      <c r="E9">
        <v>3067</v>
      </c>
    </row>
    <row r="10" spans="1:7">
      <c r="A10">
        <v>9</v>
      </c>
      <c r="B10">
        <v>82</v>
      </c>
      <c r="C10">
        <v>4.2876000000000003</v>
      </c>
      <c r="D10">
        <v>0.3</v>
      </c>
      <c r="E10">
        <v>4570</v>
      </c>
    </row>
    <row r="11" spans="1:7">
      <c r="A11">
        <v>10</v>
      </c>
      <c r="B11">
        <v>101</v>
      </c>
      <c r="C11">
        <v>4.4459</v>
      </c>
      <c r="D11">
        <v>0.3</v>
      </c>
      <c r="E11">
        <v>6605</v>
      </c>
    </row>
    <row r="12" spans="1:7">
      <c r="A12">
        <v>11</v>
      </c>
      <c r="B12">
        <v>122</v>
      </c>
      <c r="C12">
        <v>4.5720000000000001</v>
      </c>
      <c r="D12">
        <v>0.3</v>
      </c>
      <c r="E12">
        <v>9248</v>
      </c>
    </row>
    <row r="13" spans="1:7">
      <c r="A13">
        <v>12</v>
      </c>
      <c r="B13">
        <v>145</v>
      </c>
      <c r="C13">
        <v>4.5373000000000001</v>
      </c>
      <c r="D13">
        <v>0.3</v>
      </c>
      <c r="E13">
        <v>12665</v>
      </c>
    </row>
    <row r="14" spans="1:7">
      <c r="A14">
        <v>13</v>
      </c>
      <c r="B14">
        <v>170</v>
      </c>
      <c r="C14">
        <v>4.5770999999999997</v>
      </c>
      <c r="D14">
        <v>0.4</v>
      </c>
      <c r="E14">
        <v>16968</v>
      </c>
    </row>
    <row r="15" spans="1:7">
      <c r="B15" s="4"/>
      <c r="C15" s="4"/>
      <c r="D15" s="4"/>
    </row>
    <row r="16" spans="1:7">
      <c r="A16">
        <v>14</v>
      </c>
      <c r="B16">
        <v>197</v>
      </c>
      <c r="C16">
        <v>4.6761999999999997</v>
      </c>
      <c r="D16">
        <v>0.4</v>
      </c>
      <c r="E16">
        <v>22321</v>
      </c>
      <c r="F16">
        <f>D16/$D$16</f>
        <v>1</v>
      </c>
      <c r="G16">
        <f>E16/$E$16</f>
        <v>1</v>
      </c>
    </row>
    <row r="17" spans="1:7">
      <c r="A17">
        <v>15</v>
      </c>
      <c r="B17">
        <v>226</v>
      </c>
      <c r="C17">
        <v>4.5957999999999997</v>
      </c>
      <c r="D17">
        <v>0.5</v>
      </c>
      <c r="E17">
        <v>28914</v>
      </c>
      <c r="F17">
        <f t="shared" ref="F17:F30" si="0">D17/$D$16</f>
        <v>1.25</v>
      </c>
      <c r="G17">
        <f t="shared" ref="G17:G30" si="1">E17/$E$16</f>
        <v>1.295372071143766</v>
      </c>
    </row>
    <row r="18" spans="1:7">
      <c r="A18">
        <v>16</v>
      </c>
      <c r="B18">
        <v>257</v>
      </c>
      <c r="C18">
        <v>4.6959999999999997</v>
      </c>
      <c r="D18">
        <v>0.6</v>
      </c>
      <c r="E18">
        <v>36837</v>
      </c>
      <c r="F18">
        <f t="shared" si="0"/>
        <v>1.4999999999999998</v>
      </c>
      <c r="G18">
        <f t="shared" si="1"/>
        <v>1.6503292863222974</v>
      </c>
    </row>
    <row r="19" spans="1:7">
      <c r="A19">
        <v>17</v>
      </c>
      <c r="B19">
        <v>290</v>
      </c>
      <c r="C19">
        <v>4.6833</v>
      </c>
      <c r="D19">
        <v>0.8</v>
      </c>
      <c r="E19">
        <v>46356</v>
      </c>
      <c r="F19">
        <f t="shared" si="0"/>
        <v>2</v>
      </c>
      <c r="G19">
        <f t="shared" si="1"/>
        <v>2.0767886743425472</v>
      </c>
    </row>
    <row r="20" spans="1:7">
      <c r="A20">
        <v>18</v>
      </c>
      <c r="B20">
        <v>325</v>
      </c>
      <c r="C20">
        <v>4.6379999999999999</v>
      </c>
      <c r="D20">
        <v>1</v>
      </c>
      <c r="E20">
        <v>57653</v>
      </c>
      <c r="F20">
        <f t="shared" si="0"/>
        <v>2.5</v>
      </c>
      <c r="G20">
        <f t="shared" si="1"/>
        <v>2.5829039917566416</v>
      </c>
    </row>
    <row r="21" spans="1:7">
      <c r="A21">
        <v>19</v>
      </c>
      <c r="B21">
        <v>362</v>
      </c>
      <c r="C21">
        <v>4.6944999999999997</v>
      </c>
      <c r="D21">
        <v>1.3</v>
      </c>
      <c r="E21">
        <v>70896</v>
      </c>
      <c r="F21">
        <f t="shared" si="0"/>
        <v>3.25</v>
      </c>
      <c r="G21">
        <f t="shared" si="1"/>
        <v>3.1762017830742351</v>
      </c>
    </row>
    <row r="22" spans="1:7">
      <c r="A22">
        <v>20</v>
      </c>
      <c r="B22">
        <v>401</v>
      </c>
      <c r="C22">
        <v>4.7240000000000002</v>
      </c>
      <c r="D22">
        <v>1.5</v>
      </c>
      <c r="E22">
        <v>86359</v>
      </c>
      <c r="F22">
        <f t="shared" si="0"/>
        <v>3.75</v>
      </c>
      <c r="G22">
        <f t="shared" si="1"/>
        <v>3.8689574839836927</v>
      </c>
    </row>
    <row r="23" spans="1:7">
      <c r="A23">
        <v>21</v>
      </c>
      <c r="B23">
        <v>442</v>
      </c>
      <c r="C23">
        <v>4.7472000000000003</v>
      </c>
      <c r="D23">
        <v>2</v>
      </c>
      <c r="E23">
        <v>104228</v>
      </c>
      <c r="F23">
        <f t="shared" si="0"/>
        <v>5</v>
      </c>
      <c r="G23">
        <f t="shared" si="1"/>
        <v>4.6695040544778461</v>
      </c>
    </row>
    <row r="24" spans="1:7">
      <c r="A24">
        <v>22</v>
      </c>
      <c r="B24">
        <v>485</v>
      </c>
      <c r="C24">
        <v>4.6806000000000001</v>
      </c>
      <c r="D24">
        <v>2.5</v>
      </c>
      <c r="E24">
        <v>124863</v>
      </c>
      <c r="F24">
        <f t="shared" si="0"/>
        <v>6.25</v>
      </c>
      <c r="G24">
        <f t="shared" si="1"/>
        <v>5.593969804220241</v>
      </c>
    </row>
    <row r="25" spans="1:7">
      <c r="A25">
        <v>23</v>
      </c>
      <c r="B25">
        <v>530</v>
      </c>
      <c r="C25">
        <v>4.7435</v>
      </c>
      <c r="D25">
        <v>3.1</v>
      </c>
      <c r="E25">
        <v>148294</v>
      </c>
      <c r="F25">
        <f t="shared" si="0"/>
        <v>7.75</v>
      </c>
      <c r="G25">
        <f t="shared" si="1"/>
        <v>6.6436987590161731</v>
      </c>
    </row>
    <row r="26" spans="1:7">
      <c r="A26">
        <v>24</v>
      </c>
      <c r="B26">
        <v>577</v>
      </c>
      <c r="C26">
        <v>4.7721</v>
      </c>
      <c r="D26">
        <v>3.9</v>
      </c>
      <c r="E26">
        <v>174989</v>
      </c>
      <c r="F26">
        <f t="shared" si="0"/>
        <v>9.75</v>
      </c>
      <c r="G26">
        <f t="shared" si="1"/>
        <v>7.8396577214282512</v>
      </c>
    </row>
    <row r="27" spans="1:7">
      <c r="A27">
        <v>25</v>
      </c>
      <c r="B27">
        <v>626</v>
      </c>
      <c r="C27">
        <v>4.7108999999999996</v>
      </c>
      <c r="D27">
        <v>4.8</v>
      </c>
      <c r="E27">
        <v>205264</v>
      </c>
      <c r="F27">
        <f t="shared" si="0"/>
        <v>11.999999999999998</v>
      </c>
      <c r="G27">
        <f t="shared" si="1"/>
        <v>9.1960037632722553</v>
      </c>
    </row>
    <row r="28" spans="1:7">
      <c r="A28">
        <v>26</v>
      </c>
      <c r="B28">
        <v>677</v>
      </c>
      <c r="C28">
        <v>4.7586000000000004</v>
      </c>
      <c r="D28">
        <v>6</v>
      </c>
      <c r="E28">
        <v>239189</v>
      </c>
      <c r="F28">
        <f t="shared" si="0"/>
        <v>15</v>
      </c>
      <c r="G28">
        <f t="shared" si="1"/>
        <v>10.715872944760539</v>
      </c>
    </row>
    <row r="29" spans="1:7">
      <c r="A29">
        <v>27</v>
      </c>
      <c r="B29">
        <v>730</v>
      </c>
      <c r="C29">
        <v>4.7487000000000004</v>
      </c>
      <c r="D29">
        <v>7.5</v>
      </c>
      <c r="E29">
        <v>277290</v>
      </c>
      <c r="F29">
        <f t="shared" si="0"/>
        <v>18.75</v>
      </c>
      <c r="G29">
        <f t="shared" si="1"/>
        <v>12.422830518345952</v>
      </c>
    </row>
    <row r="30" spans="1:7">
      <c r="A30">
        <v>28</v>
      </c>
      <c r="B30">
        <v>785</v>
      </c>
      <c r="C30">
        <v>4.7614000000000001</v>
      </c>
      <c r="D30">
        <v>9.1999999999999993</v>
      </c>
      <c r="E30">
        <v>319721</v>
      </c>
      <c r="F30">
        <f t="shared" si="0"/>
        <v>22.999999999999996</v>
      </c>
      <c r="G30">
        <f t="shared" si="1"/>
        <v>14.323775816495676</v>
      </c>
    </row>
    <row r="38" spans="14:17">
      <c r="N38" t="s">
        <v>1</v>
      </c>
      <c r="O38" t="s">
        <v>4</v>
      </c>
      <c r="P38" t="s">
        <v>7</v>
      </c>
    </row>
    <row r="39" spans="14:17">
      <c r="N39">
        <v>0</v>
      </c>
      <c r="O39">
        <f>0.5*N39^2+14.9*N39</f>
        <v>0</v>
      </c>
      <c r="P39" t="b">
        <f>2272.1
=277100-E8-6+O39</f>
        <v>0</v>
      </c>
      <c r="Q39">
        <f>3811.2*EXP(-0.00001*O39)</f>
        <v>3811.2</v>
      </c>
    </row>
    <row r="40" spans="14:17">
      <c r="N40">
        <f>N39+50</f>
        <v>50</v>
      </c>
      <c r="O40">
        <f t="shared" ref="O40:O59" si="2">0.5*N40^2+14.9*N40</f>
        <v>1995</v>
      </c>
      <c r="P40">
        <f t="shared" ref="P40:P59" si="3">3190-0.0095*O40</f>
        <v>3171.0475000000001</v>
      </c>
      <c r="Q40">
        <f t="shared" ref="Q40:Q59" si="4">3811.2*EXP(-0.00001*O40)</f>
        <v>3735.9199750356356</v>
      </c>
    </row>
    <row r="41" spans="14:17">
      <c r="N41">
        <f t="shared" ref="N41:N47" si="5">N40+50</f>
        <v>100</v>
      </c>
      <c r="O41">
        <f t="shared" si="2"/>
        <v>6490</v>
      </c>
      <c r="P41">
        <f t="shared" si="3"/>
        <v>3128.3449999999998</v>
      </c>
      <c r="Q41">
        <f t="shared" si="4"/>
        <v>3571.708669432955</v>
      </c>
    </row>
    <row r="42" spans="14:17">
      <c r="N42">
        <f t="shared" si="5"/>
        <v>150</v>
      </c>
      <c r="O42">
        <f t="shared" si="2"/>
        <v>13485</v>
      </c>
      <c r="P42">
        <f t="shared" si="3"/>
        <v>3061.8924999999999</v>
      </c>
      <c r="Q42">
        <f t="shared" si="4"/>
        <v>3330.4056060011471</v>
      </c>
    </row>
    <row r="43" spans="14:17">
      <c r="N43">
        <f t="shared" si="5"/>
        <v>200</v>
      </c>
      <c r="O43">
        <f t="shared" si="2"/>
        <v>22980</v>
      </c>
      <c r="P43">
        <f t="shared" si="3"/>
        <v>2971.69</v>
      </c>
      <c r="Q43">
        <f t="shared" si="4"/>
        <v>3028.7321517204455</v>
      </c>
    </row>
    <row r="44" spans="14:17">
      <c r="N44">
        <f t="shared" si="5"/>
        <v>250</v>
      </c>
      <c r="O44">
        <f t="shared" si="2"/>
        <v>34975</v>
      </c>
      <c r="P44">
        <f t="shared" si="3"/>
        <v>2857.7375000000002</v>
      </c>
      <c r="Q44">
        <f t="shared" si="4"/>
        <v>2686.3787582831906</v>
      </c>
    </row>
    <row r="45" spans="14:17">
      <c r="N45">
        <f t="shared" si="5"/>
        <v>300</v>
      </c>
      <c r="O45">
        <f t="shared" si="2"/>
        <v>49470</v>
      </c>
      <c r="P45">
        <f t="shared" si="3"/>
        <v>2720.0349999999999</v>
      </c>
      <c r="Q45">
        <f t="shared" si="4"/>
        <v>2323.8937054345643</v>
      </c>
    </row>
    <row r="46" spans="14:17">
      <c r="N46">
        <f t="shared" si="5"/>
        <v>350</v>
      </c>
      <c r="O46">
        <f t="shared" si="2"/>
        <v>66465</v>
      </c>
      <c r="P46">
        <f t="shared" si="3"/>
        <v>2558.5825</v>
      </c>
      <c r="Q46">
        <f t="shared" si="4"/>
        <v>1960.6853886035562</v>
      </c>
    </row>
    <row r="47" spans="14:17">
      <c r="N47">
        <f t="shared" si="5"/>
        <v>400</v>
      </c>
      <c r="O47">
        <f t="shared" si="2"/>
        <v>85960</v>
      </c>
      <c r="P47">
        <f t="shared" si="3"/>
        <v>2373.38</v>
      </c>
      <c r="Q47">
        <f t="shared" si="4"/>
        <v>1613.4005592982865</v>
      </c>
    </row>
    <row r="48" spans="14:17">
      <c r="N48">
        <f t="shared" ref="N48:N59" si="6">N47+50</f>
        <v>450</v>
      </c>
      <c r="O48">
        <f t="shared" si="2"/>
        <v>107955</v>
      </c>
      <c r="P48">
        <f t="shared" si="3"/>
        <v>2164.4274999999998</v>
      </c>
      <c r="Q48">
        <f t="shared" si="4"/>
        <v>1294.8490183124329</v>
      </c>
    </row>
    <row r="49" spans="1:17">
      <c r="N49">
        <f t="shared" si="6"/>
        <v>500</v>
      </c>
      <c r="O49">
        <f t="shared" si="2"/>
        <v>132450</v>
      </c>
      <c r="P49">
        <f t="shared" si="3"/>
        <v>1931.7250000000001</v>
      </c>
      <c r="Q49">
        <f t="shared" si="4"/>
        <v>1013.534878448194</v>
      </c>
    </row>
    <row r="50" spans="1:17">
      <c r="N50">
        <f t="shared" si="6"/>
        <v>550</v>
      </c>
      <c r="O50">
        <f t="shared" si="2"/>
        <v>159445</v>
      </c>
      <c r="P50">
        <f t="shared" si="3"/>
        <v>1675.2725</v>
      </c>
      <c r="Q50">
        <f t="shared" si="4"/>
        <v>773.75042955685205</v>
      </c>
    </row>
    <row r="51" spans="1:17">
      <c r="N51">
        <f t="shared" si="6"/>
        <v>600</v>
      </c>
      <c r="O51">
        <f t="shared" si="2"/>
        <v>188940</v>
      </c>
      <c r="P51">
        <f t="shared" si="3"/>
        <v>1395.07</v>
      </c>
      <c r="Q51">
        <f t="shared" si="4"/>
        <v>576.11044042228741</v>
      </c>
    </row>
    <row r="52" spans="1:17">
      <c r="N52">
        <f t="shared" si="6"/>
        <v>650</v>
      </c>
      <c r="O52">
        <f t="shared" si="2"/>
        <v>220935</v>
      </c>
      <c r="P52">
        <f t="shared" si="3"/>
        <v>1091.1174999999998</v>
      </c>
      <c r="Q52">
        <f t="shared" si="4"/>
        <v>418.36295918575826</v>
      </c>
    </row>
    <row r="53" spans="1:17">
      <c r="A53" t="s">
        <v>5</v>
      </c>
      <c r="B53" t="s">
        <v>6</v>
      </c>
      <c r="C53" t="s">
        <v>1</v>
      </c>
      <c r="D53" t="s">
        <v>2</v>
      </c>
      <c r="E53" t="s">
        <v>3</v>
      </c>
      <c r="F53" t="s">
        <v>4</v>
      </c>
      <c r="N53">
        <f t="shared" si="6"/>
        <v>700</v>
      </c>
      <c r="O53">
        <f t="shared" si="2"/>
        <v>255430</v>
      </c>
      <c r="P53">
        <f t="shared" si="3"/>
        <v>763.41499999999996</v>
      </c>
      <c r="Q53">
        <f t="shared" si="4"/>
        <v>296.30797786088681</v>
      </c>
    </row>
    <row r="54" spans="1:17">
      <c r="A54">
        <v>-1</v>
      </c>
      <c r="B54">
        <v>1</v>
      </c>
      <c r="C54">
        <v>785</v>
      </c>
      <c r="D54">
        <v>5.0002000000000004</v>
      </c>
      <c r="E54">
        <v>8.8000000000000007</v>
      </c>
      <c r="F54">
        <v>319713</v>
      </c>
      <c r="N54">
        <f t="shared" si="6"/>
        <v>750</v>
      </c>
      <c r="O54">
        <f t="shared" si="2"/>
        <v>292425</v>
      </c>
      <c r="P54">
        <f t="shared" si="3"/>
        <v>411.96250000000009</v>
      </c>
      <c r="Q54">
        <f t="shared" si="4"/>
        <v>204.6803265107271</v>
      </c>
    </row>
    <row r="55" spans="1:17">
      <c r="A55">
        <v>0</v>
      </c>
      <c r="B55">
        <v>1</v>
      </c>
      <c r="C55">
        <v>501</v>
      </c>
      <c r="D55">
        <v>5.0002000000000004</v>
      </c>
      <c r="E55">
        <v>2.7</v>
      </c>
      <c r="F55">
        <v>132855</v>
      </c>
      <c r="N55">
        <f t="shared" si="6"/>
        <v>800</v>
      </c>
      <c r="O55">
        <f t="shared" si="2"/>
        <v>331920</v>
      </c>
      <c r="P55">
        <f t="shared" si="3"/>
        <v>36.760000000000218</v>
      </c>
      <c r="Q55">
        <f t="shared" si="4"/>
        <v>137.8959450221017</v>
      </c>
    </row>
    <row r="56" spans="1:17">
      <c r="A56" s="1">
        <v>5.0000000000000004E-6</v>
      </c>
      <c r="B56">
        <v>0.99</v>
      </c>
      <c r="C56">
        <v>430</v>
      </c>
      <c r="D56">
        <v>5.0002000000000004</v>
      </c>
      <c r="E56">
        <v>1.7</v>
      </c>
      <c r="F56">
        <v>98728</v>
      </c>
      <c r="N56">
        <f t="shared" si="6"/>
        <v>850</v>
      </c>
      <c r="O56">
        <f t="shared" si="2"/>
        <v>373915</v>
      </c>
      <c r="P56">
        <f t="shared" si="3"/>
        <v>-362.19250000000011</v>
      </c>
      <c r="Q56">
        <f t="shared" si="4"/>
        <v>90.608622460027945</v>
      </c>
    </row>
    <row r="57" spans="1:17">
      <c r="A57" s="1">
        <v>1.0000000000000001E-5</v>
      </c>
      <c r="B57">
        <v>0.99</v>
      </c>
      <c r="C57">
        <v>383</v>
      </c>
      <c r="D57">
        <v>5</v>
      </c>
      <c r="E57">
        <v>1.3</v>
      </c>
      <c r="F57">
        <v>78910</v>
      </c>
      <c r="N57">
        <f t="shared" si="6"/>
        <v>900</v>
      </c>
      <c r="O57">
        <f t="shared" si="2"/>
        <v>418410</v>
      </c>
      <c r="P57">
        <f t="shared" si="3"/>
        <v>-784.89499999999998</v>
      </c>
      <c r="Q57">
        <f t="shared" si="4"/>
        <v>58.067108173059104</v>
      </c>
    </row>
    <row r="58" spans="1:17">
      <c r="A58" s="1">
        <v>1.5E-5</v>
      </c>
      <c r="B58">
        <v>0.98</v>
      </c>
      <c r="C58">
        <v>342</v>
      </c>
      <c r="D58">
        <v>5.0002000000000004</v>
      </c>
      <c r="E58">
        <v>1</v>
      </c>
      <c r="F58">
        <v>63436</v>
      </c>
      <c r="N58">
        <f t="shared" si="6"/>
        <v>950</v>
      </c>
      <c r="O58">
        <f t="shared" si="2"/>
        <v>465405</v>
      </c>
      <c r="P58">
        <f t="shared" si="3"/>
        <v>-1231.3474999999999</v>
      </c>
      <c r="Q58">
        <f t="shared" si="4"/>
        <v>36.293888969860753</v>
      </c>
    </row>
    <row r="59" spans="1:17">
      <c r="A59" s="1">
        <v>2.0000000000000002E-5</v>
      </c>
      <c r="B59">
        <v>0.98</v>
      </c>
      <c r="C59">
        <v>308</v>
      </c>
      <c r="D59">
        <v>4.9984000000000002</v>
      </c>
      <c r="E59">
        <v>0.8</v>
      </c>
      <c r="F59">
        <v>51857</v>
      </c>
      <c r="N59">
        <f t="shared" si="6"/>
        <v>1000</v>
      </c>
      <c r="O59">
        <f t="shared" si="2"/>
        <v>514900</v>
      </c>
      <c r="P59">
        <f t="shared" si="3"/>
        <v>-1701.5500000000002</v>
      </c>
      <c r="Q59">
        <f t="shared" si="4"/>
        <v>22.124805041266068</v>
      </c>
    </row>
    <row r="60" spans="1:17">
      <c r="A60" s="1">
        <v>2.5000000000000001E-5</v>
      </c>
      <c r="B60">
        <v>0.97</v>
      </c>
      <c r="C60">
        <v>280</v>
      </c>
      <c r="D60">
        <v>4.9969999999999999</v>
      </c>
      <c r="E60">
        <v>0.6</v>
      </c>
      <c r="F60">
        <v>43193</v>
      </c>
    </row>
    <row r="61" spans="1:17">
      <c r="A61" s="1">
        <v>3.0000000000000001E-5</v>
      </c>
      <c r="B61">
        <v>0.96</v>
      </c>
      <c r="C61">
        <v>266</v>
      </c>
      <c r="D61">
        <v>4.9951999999999996</v>
      </c>
      <c r="E61">
        <v>0.6</v>
      </c>
      <c r="F61">
        <v>39152</v>
      </c>
    </row>
    <row r="62" spans="1:17">
      <c r="A62" s="2">
        <v>3.4999999999999997E-5</v>
      </c>
      <c r="B62" s="3">
        <v>0.96</v>
      </c>
      <c r="C62" s="3">
        <v>254</v>
      </c>
      <c r="D62" s="3">
        <v>4.9946999999999999</v>
      </c>
      <c r="E62" s="3">
        <v>0.5</v>
      </c>
      <c r="F62" s="3">
        <v>35842</v>
      </c>
    </row>
    <row r="63" spans="1:17">
      <c r="A63" s="1">
        <v>4.0000000000000003E-5</v>
      </c>
      <c r="B63">
        <v>0.95</v>
      </c>
      <c r="C63">
        <v>243</v>
      </c>
      <c r="D63">
        <v>4.9927999999999999</v>
      </c>
      <c r="E63">
        <v>0.5</v>
      </c>
      <c r="F63">
        <v>32946</v>
      </c>
    </row>
    <row r="64" spans="1:17">
      <c r="A64" s="1">
        <v>4.5000000000000003E-5</v>
      </c>
      <c r="B64">
        <v>0.95</v>
      </c>
      <c r="C64">
        <v>235</v>
      </c>
      <c r="D64">
        <v>4.9909999999999997</v>
      </c>
      <c r="E64">
        <v>0.5</v>
      </c>
      <c r="F64">
        <v>30902</v>
      </c>
    </row>
    <row r="65" spans="1:6">
      <c r="A65" s="1">
        <v>5.0000000000000002E-5</v>
      </c>
      <c r="B65">
        <v>0.94</v>
      </c>
      <c r="C65">
        <v>219</v>
      </c>
      <c r="D65">
        <v>4.9875999999999996</v>
      </c>
      <c r="E65">
        <v>0.4</v>
      </c>
      <c r="F65">
        <v>27020</v>
      </c>
    </row>
    <row r="66" spans="1:6">
      <c r="A66" s="1">
        <v>5.5000000000000002E-5</v>
      </c>
      <c r="B66">
        <v>0.93</v>
      </c>
      <c r="C66">
        <v>206</v>
      </c>
      <c r="D66">
        <v>4.9859</v>
      </c>
      <c r="E66">
        <v>0.4</v>
      </c>
      <c r="F66">
        <v>24060</v>
      </c>
    </row>
    <row r="67" spans="1:6">
      <c r="A67" s="1">
        <v>6.0000000000000002E-5</v>
      </c>
      <c r="B67">
        <v>0.92</v>
      </c>
      <c r="C67">
        <v>196</v>
      </c>
      <c r="D67">
        <v>4.9813999999999998</v>
      </c>
      <c r="E67">
        <v>0.4</v>
      </c>
      <c r="F67">
        <v>21901</v>
      </c>
    </row>
    <row r="68" spans="1:6">
      <c r="A68" s="1">
        <v>6.4999999999999994E-5</v>
      </c>
      <c r="B68">
        <v>0.92</v>
      </c>
      <c r="C68">
        <v>186</v>
      </c>
      <c r="D68">
        <v>4.9786999999999999</v>
      </c>
      <c r="E68">
        <v>0.4</v>
      </c>
      <c r="F68">
        <v>19840</v>
      </c>
    </row>
    <row r="69" spans="1:6">
      <c r="A69" s="1">
        <v>6.9999999999999994E-5</v>
      </c>
      <c r="B69">
        <v>0.91</v>
      </c>
      <c r="C69">
        <v>182</v>
      </c>
      <c r="D69">
        <v>4.9789000000000003</v>
      </c>
      <c r="E69">
        <v>0.4</v>
      </c>
      <c r="F69">
        <v>19044</v>
      </c>
    </row>
    <row r="70" spans="1:6">
      <c r="A70" s="1">
        <v>7.4999999999999993E-5</v>
      </c>
      <c r="B70">
        <v>0.91</v>
      </c>
      <c r="C70">
        <v>174</v>
      </c>
      <c r="D70">
        <v>4.9772999999999996</v>
      </c>
      <c r="E70">
        <v>0.4</v>
      </c>
      <c r="F70">
        <v>17498</v>
      </c>
    </row>
    <row r="71" spans="1:6">
      <c r="A71" s="1">
        <v>8.0000000000000007E-5</v>
      </c>
      <c r="B71">
        <v>0.9</v>
      </c>
      <c r="C71">
        <v>169</v>
      </c>
      <c r="D71">
        <v>4.9703999999999997</v>
      </c>
      <c r="E71">
        <v>0.4</v>
      </c>
      <c r="F71">
        <v>16573</v>
      </c>
    </row>
    <row r="72" spans="1:6">
      <c r="A72" s="1">
        <v>8.5000000000000006E-5</v>
      </c>
      <c r="B72">
        <v>0.89</v>
      </c>
      <c r="C72">
        <v>163</v>
      </c>
      <c r="D72">
        <v>4.968</v>
      </c>
      <c r="E72">
        <v>0.3</v>
      </c>
      <c r="F72">
        <v>15496</v>
      </c>
    </row>
    <row r="73" spans="1:6">
      <c r="A73" s="1">
        <v>9.0000000000000006E-5</v>
      </c>
      <c r="B73">
        <v>0.89</v>
      </c>
      <c r="C73">
        <v>158</v>
      </c>
      <c r="D73">
        <v>4.9629000000000003</v>
      </c>
      <c r="E73">
        <v>0.3</v>
      </c>
      <c r="F73">
        <v>14602</v>
      </c>
    </row>
    <row r="74" spans="1:6">
      <c r="A74" s="1">
        <v>9.5000000000000005E-5</v>
      </c>
      <c r="B74">
        <v>0.88</v>
      </c>
      <c r="C74">
        <v>151</v>
      </c>
      <c r="D74">
        <v>4.9577999999999998</v>
      </c>
      <c r="E74">
        <v>0.3</v>
      </c>
      <c r="F74">
        <v>13430</v>
      </c>
    </row>
    <row r="75" spans="1:6">
      <c r="A75">
        <v>1E-4</v>
      </c>
      <c r="B75">
        <v>0.88</v>
      </c>
      <c r="C75">
        <v>146</v>
      </c>
      <c r="D75">
        <v>4.9579000000000004</v>
      </c>
      <c r="E75">
        <v>0.3</v>
      </c>
      <c r="F75">
        <v>12620</v>
      </c>
    </row>
    <row r="78" spans="1:6">
      <c r="A78" t="s">
        <v>5</v>
      </c>
      <c r="B78" t="s">
        <v>6</v>
      </c>
      <c r="C78" t="s">
        <v>1</v>
      </c>
      <c r="D78" t="s">
        <v>2</v>
      </c>
      <c r="E78" t="s">
        <v>3</v>
      </c>
      <c r="F78" t="s">
        <v>4</v>
      </c>
    </row>
    <row r="79" spans="1:6">
      <c r="A79">
        <v>-1</v>
      </c>
      <c r="B79">
        <v>1</v>
      </c>
      <c r="C79">
        <v>785</v>
      </c>
      <c r="D79">
        <v>5.0002086797849001</v>
      </c>
      <c r="E79">
        <v>17.7892998979999</v>
      </c>
      <c r="F79">
        <v>319713</v>
      </c>
    </row>
    <row r="80" spans="1:6">
      <c r="A80">
        <v>0</v>
      </c>
      <c r="B80">
        <v>1</v>
      </c>
      <c r="C80">
        <v>501</v>
      </c>
      <c r="D80">
        <v>5.0002086797816601</v>
      </c>
      <c r="E80">
        <v>5.4359078209999998</v>
      </c>
      <c r="F80">
        <v>132855</v>
      </c>
    </row>
    <row r="81" spans="1:6">
      <c r="A81" s="1">
        <v>5.0000000000000002E-5</v>
      </c>
      <c r="B81">
        <v>0.99696527805147195</v>
      </c>
      <c r="C81">
        <v>424</v>
      </c>
      <c r="D81">
        <v>5.00046995640598</v>
      </c>
      <c r="E81">
        <v>3.5566837879999902</v>
      </c>
      <c r="F81">
        <v>96085</v>
      </c>
    </row>
    <row r="82" spans="1:6">
      <c r="A82" s="1">
        <v>1E-4</v>
      </c>
      <c r="B82">
        <v>0.99404879202301599</v>
      </c>
      <c r="C82">
        <v>387</v>
      </c>
      <c r="D82">
        <v>4.9997959050000702</v>
      </c>
      <c r="E82">
        <v>3.052707796</v>
      </c>
      <c r="F82">
        <v>80548</v>
      </c>
    </row>
    <row r="83" spans="1:6">
      <c r="A83" s="1">
        <v>1.4999999999999999E-4</v>
      </c>
      <c r="B83">
        <v>0.99132936586134801</v>
      </c>
      <c r="C83">
        <v>364</v>
      </c>
      <c r="D83">
        <v>4.9997146392465002</v>
      </c>
      <c r="E83">
        <v>2.52705315</v>
      </c>
      <c r="F83">
        <v>71565</v>
      </c>
    </row>
    <row r="84" spans="1:6">
      <c r="A84" s="1">
        <v>2.0000000000000001E-4</v>
      </c>
      <c r="B84">
        <v>0.98163402041540204</v>
      </c>
      <c r="C84">
        <v>309</v>
      </c>
      <c r="D84">
        <v>4.9924334500015402</v>
      </c>
      <c r="E84">
        <v>1.7702073919999799</v>
      </c>
      <c r="F84">
        <v>52227</v>
      </c>
    </row>
    <row r="85" spans="1:6">
      <c r="A85" s="1">
        <v>2.5000000000000001E-4</v>
      </c>
      <c r="B85">
        <v>0.97666811177235602</v>
      </c>
      <c r="C85">
        <v>288</v>
      </c>
      <c r="D85">
        <v>4.9954276076851496</v>
      </c>
      <c r="E85">
        <v>1.5176892259999999</v>
      </c>
      <c r="F85">
        <v>45631</v>
      </c>
    </row>
    <row r="86" spans="1:6">
      <c r="A86" s="1">
        <v>2.9999999999999997E-4</v>
      </c>
      <c r="B86">
        <v>0.97225397075631503</v>
      </c>
      <c r="C86">
        <v>272</v>
      </c>
      <c r="D86">
        <v>4.9939177896384503</v>
      </c>
      <c r="E86">
        <v>1.346159756</v>
      </c>
      <c r="F86">
        <v>40913</v>
      </c>
    </row>
    <row r="87" spans="1:6">
      <c r="A87" s="2">
        <v>3.5E-4</v>
      </c>
      <c r="B87" s="3">
        <v>0.96878571710085504</v>
      </c>
      <c r="C87" s="3">
        <v>261</v>
      </c>
      <c r="D87" s="3">
        <v>4.98289474267348</v>
      </c>
      <c r="E87" s="3">
        <v>1.229190692</v>
      </c>
      <c r="F87" s="3">
        <v>37813</v>
      </c>
    </row>
    <row r="88" spans="1:6">
      <c r="A88" s="1">
        <v>4.0000000000000002E-4</v>
      </c>
      <c r="B88">
        <v>0.95763212864068104</v>
      </c>
      <c r="C88">
        <v>231</v>
      </c>
      <c r="D88">
        <v>4.9814234024393196</v>
      </c>
      <c r="E88">
        <v>1.079773512</v>
      </c>
      <c r="F88">
        <v>29966</v>
      </c>
    </row>
    <row r="89" spans="1:6">
      <c r="A89" s="1">
        <v>4.4999999999999999E-4</v>
      </c>
      <c r="B89">
        <v>0.95286327986442199</v>
      </c>
      <c r="C89">
        <v>220</v>
      </c>
      <c r="D89">
        <v>4.9834458546181502</v>
      </c>
      <c r="E89">
        <v>0.94153616199999102</v>
      </c>
      <c r="F89">
        <v>27311</v>
      </c>
    </row>
    <row r="90" spans="1:6">
      <c r="A90" s="1">
        <v>5.0000000000000001E-4</v>
      </c>
      <c r="B90">
        <v>0.95002561778268202</v>
      </c>
      <c r="C90">
        <v>214</v>
      </c>
      <c r="D90">
        <v>4.9848755621218199</v>
      </c>
      <c r="E90">
        <v>0.90285108700000105</v>
      </c>
      <c r="F90">
        <v>25912</v>
      </c>
    </row>
    <row r="91" spans="1:6">
      <c r="A91" s="1">
        <v>5.5000000000000003E-4</v>
      </c>
      <c r="B91">
        <v>0.94541441689985395</v>
      </c>
      <c r="C91">
        <v>205</v>
      </c>
      <c r="D91">
        <v>4.9842689014590897</v>
      </c>
      <c r="E91">
        <v>0.84009998000000496</v>
      </c>
      <c r="F91">
        <v>23891</v>
      </c>
    </row>
    <row r="92" spans="1:6">
      <c r="A92" s="1">
        <v>5.9999999999999995E-4</v>
      </c>
      <c r="B92">
        <v>0.93914791313600998</v>
      </c>
      <c r="C92">
        <v>194</v>
      </c>
      <c r="D92">
        <v>4.9706402899647104</v>
      </c>
      <c r="E92">
        <v>0.78938351799999396</v>
      </c>
      <c r="F92">
        <v>21522</v>
      </c>
    </row>
    <row r="93" spans="1:6">
      <c r="A93" s="1">
        <v>6.4999999999999997E-4</v>
      </c>
      <c r="B93">
        <v>0.93662554684112997</v>
      </c>
      <c r="C93">
        <v>190</v>
      </c>
      <c r="D93">
        <v>4.9719419171822903</v>
      </c>
      <c r="E93">
        <v>0.83931694900000697</v>
      </c>
      <c r="F93">
        <v>20694</v>
      </c>
    </row>
    <row r="94" spans="1:6">
      <c r="A94" s="1">
        <v>6.9999999999999999E-4</v>
      </c>
      <c r="B94">
        <v>0.931265518464509</v>
      </c>
      <c r="C94">
        <v>182</v>
      </c>
      <c r="D94">
        <v>4.9564569719206704</v>
      </c>
      <c r="E94">
        <v>0.72785741199999099</v>
      </c>
      <c r="F94">
        <v>19090</v>
      </c>
    </row>
    <row r="95" spans="1:6">
      <c r="A95" s="1">
        <v>7.5000000000000002E-4</v>
      </c>
      <c r="B95">
        <v>0.92543254640759798</v>
      </c>
      <c r="C95">
        <v>174</v>
      </c>
      <c r="D95">
        <v>4.9628355469329799</v>
      </c>
      <c r="E95">
        <v>0.69899421399999495</v>
      </c>
      <c r="F95">
        <v>17534</v>
      </c>
    </row>
    <row r="96" spans="1:6">
      <c r="A96" s="1">
        <v>8.0000000000000004E-4</v>
      </c>
      <c r="B96">
        <v>0.92149134907184704</v>
      </c>
      <c r="C96">
        <v>169</v>
      </c>
      <c r="D96">
        <v>4.96145872842804</v>
      </c>
      <c r="E96">
        <v>0.66818159500000696</v>
      </c>
      <c r="F96">
        <v>16585</v>
      </c>
    </row>
    <row r="97" spans="1:6">
      <c r="A97" s="1">
        <v>8.4999999999999995E-4</v>
      </c>
      <c r="B97">
        <v>0.91652544042880202</v>
      </c>
      <c r="C97">
        <v>163</v>
      </c>
      <c r="D97">
        <v>4.9541230969567902</v>
      </c>
      <c r="E97">
        <v>0.72931707899999698</v>
      </c>
      <c r="F97">
        <v>15496</v>
      </c>
    </row>
    <row r="98" spans="1:6">
      <c r="A98" s="1">
        <v>8.9999999999999998E-4</v>
      </c>
      <c r="B98">
        <v>0.91392425018720702</v>
      </c>
      <c r="C98">
        <v>160</v>
      </c>
      <c r="D98">
        <v>4.9530608814007104</v>
      </c>
      <c r="E98">
        <v>0.64362720500000103</v>
      </c>
      <c r="F98">
        <v>14963</v>
      </c>
    </row>
    <row r="99" spans="1:6">
      <c r="A99" s="1">
        <v>9.5E-4</v>
      </c>
      <c r="B99">
        <v>0.90738186260985998</v>
      </c>
      <c r="C99">
        <v>153</v>
      </c>
      <c r="D99">
        <v>4.9485581597428299</v>
      </c>
      <c r="E99">
        <v>0.60548552299999803</v>
      </c>
      <c r="F99">
        <v>13771</v>
      </c>
    </row>
    <row r="100" spans="1:6">
      <c r="A100">
        <v>1E-3</v>
      </c>
      <c r="B100">
        <v>0.90245536594017195</v>
      </c>
      <c r="C100">
        <v>148</v>
      </c>
      <c r="D100">
        <v>4.9418061564847502</v>
      </c>
      <c r="E100">
        <v>0.59833650400000205</v>
      </c>
      <c r="F100">
        <v>12947</v>
      </c>
    </row>
    <row r="107" spans="1:6">
      <c r="A107" t="s">
        <v>4</v>
      </c>
      <c r="B107" t="s">
        <v>7</v>
      </c>
    </row>
    <row r="108" spans="1:6">
      <c r="A108" s="5">
        <v>20000</v>
      </c>
      <c r="B108" s="5">
        <v>625</v>
      </c>
    </row>
    <row r="109" spans="1:6">
      <c r="A109" s="5">
        <v>320000</v>
      </c>
      <c r="B109" s="5">
        <v>200</v>
      </c>
    </row>
    <row r="110" spans="1:6">
      <c r="A110" s="5">
        <v>800000</v>
      </c>
      <c r="B110" s="5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Birman</dc:creator>
  <cp:lastModifiedBy>Mattias Birman</cp:lastModifiedBy>
  <dcterms:created xsi:type="dcterms:W3CDTF">2021-11-25T10:35:21Z</dcterms:created>
  <dcterms:modified xsi:type="dcterms:W3CDTF">2021-12-06T09:32:52Z</dcterms:modified>
</cp:coreProperties>
</file>