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o\OneDrive - St. Lawrence College\Documents\slc\winter2024\comp2009_database_admin\as1\"/>
    </mc:Choice>
  </mc:AlternateContent>
  <xr:revisionPtr revIDLastSave="0" documentId="8_{CE2E163F-FA11-4C6F-BA9B-D2D4A7A3FB92}" xr6:coauthVersionLast="47" xr6:coauthVersionMax="47" xr10:uidLastSave="{00000000-0000-0000-0000-000000000000}"/>
  <bookViews>
    <workbookView xWindow="-108" yWindow="-108" windowWidth="23256" windowHeight="12576" xr2:uid="{2B249861-DFC6-4911-B7E3-3050F62CE34D}"/>
  </bookViews>
  <sheets>
    <sheet name="Hoja1" sheetId="1" r:id="rId1"/>
    <sheet name="Hoja2" sheetId="2" r:id="rId2"/>
    <sheet name="Hoja6" sheetId="6" r:id="rId3"/>
    <sheet name="MODEL" sheetId="3" r:id="rId4"/>
    <sheet name="Hoja4" sheetId="4" r:id="rId5"/>
    <sheet name="MODEL_SPECS" sheetId="5" r:id="rId6"/>
  </sheets>
  <definedNames>
    <definedName name="_xlnm._FilterDatabase" localSheetId="2" hidden="1">Hoja6!$A$1:$O$1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1" i="5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E37" i="3"/>
  <c r="E36" i="3"/>
  <c r="E35" i="3"/>
  <c r="E34" i="3"/>
  <c r="E33" i="3"/>
  <c r="E32" i="3"/>
  <c r="E31" i="3"/>
  <c r="E29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6" i="6"/>
  <c r="E12" i="6"/>
  <c r="E26" i="6"/>
  <c r="E15" i="6"/>
  <c r="E31" i="6"/>
  <c r="E17" i="6"/>
  <c r="E21" i="6"/>
  <c r="E19" i="6"/>
  <c r="E10" i="6"/>
  <c r="E9" i="6"/>
  <c r="E28" i="6"/>
  <c r="E14" i="6"/>
  <c r="E35" i="6"/>
  <c r="E32" i="6"/>
  <c r="E27" i="6"/>
  <c r="E24" i="6"/>
  <c r="E13" i="6"/>
  <c r="E38" i="6"/>
  <c r="E2" i="6"/>
  <c r="E3" i="6"/>
  <c r="E29" i="6"/>
  <c r="E20" i="6"/>
  <c r="E33" i="6"/>
  <c r="E8" i="6"/>
  <c r="E7" i="6"/>
  <c r="E4" i="6"/>
  <c r="E5" i="6"/>
  <c r="E11" i="6"/>
  <c r="E16" i="6"/>
  <c r="E34" i="6"/>
  <c r="E18" i="6"/>
  <c r="E23" i="6"/>
  <c r="E22" i="6"/>
  <c r="F6" i="1"/>
  <c r="F32" i="1"/>
  <c r="E23" i="2"/>
  <c r="E24" i="2"/>
  <c r="E25" i="2"/>
  <c r="E20" i="2"/>
  <c r="E18" i="2"/>
  <c r="E19" i="2"/>
  <c r="E26" i="2"/>
  <c r="E21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19" i="1"/>
  <c r="F10" i="1"/>
  <c r="F37" i="1"/>
  <c r="F38" i="1"/>
  <c r="F39" i="1"/>
  <c r="F35" i="1"/>
  <c r="F36" i="1"/>
  <c r="F5" i="1"/>
  <c r="F4" i="1"/>
  <c r="F3" i="1"/>
  <c r="F27" i="1"/>
  <c r="F26" i="1"/>
  <c r="F31" i="1"/>
  <c r="F34" i="1"/>
  <c r="F33" i="1"/>
  <c r="F29" i="1"/>
  <c r="F28" i="1"/>
  <c r="F30" i="1"/>
</calcChain>
</file>

<file path=xl/sharedStrings.xml><?xml version="1.0" encoding="utf-8"?>
<sst xmlns="http://schemas.openxmlformats.org/spreadsheetml/2006/main" count="665" uniqueCount="117">
  <si>
    <t>NAME</t>
  </si>
  <si>
    <t>BRAND</t>
  </si>
  <si>
    <t>BRAND_NAME</t>
  </si>
  <si>
    <t>QUALITY</t>
  </si>
  <si>
    <t>CYLINDERS</t>
  </si>
  <si>
    <t>HP</t>
  </si>
  <si>
    <t>PRICE_SUGGESTED</t>
  </si>
  <si>
    <t>PRICE_STORE</t>
  </si>
  <si>
    <t>FUEL_TANK_CAP</t>
  </si>
  <si>
    <t>SEATS</t>
  </si>
  <si>
    <t>MANUFACTURE_DATE</t>
  </si>
  <si>
    <t>TRANSMISSION</t>
  </si>
  <si>
    <t>POWER_SOURCE</t>
  </si>
  <si>
    <t>MODEL_NAME</t>
  </si>
  <si>
    <t>VOLKSWAGEN</t>
  </si>
  <si>
    <t>BMW GROUP</t>
  </si>
  <si>
    <t>STELLANTIS</t>
  </si>
  <si>
    <t>HONDA</t>
  </si>
  <si>
    <t>RENAULT-NISSAN-MITSUBISHI ALLIANCE</t>
  </si>
  <si>
    <t>TOYOTA</t>
  </si>
  <si>
    <t>DAIMLER</t>
  </si>
  <si>
    <t>HYUNDAI</t>
  </si>
  <si>
    <t>GM</t>
  </si>
  <si>
    <t>VW</t>
  </si>
  <si>
    <t>BENTLEY</t>
  </si>
  <si>
    <t>PORSCHE</t>
  </si>
  <si>
    <t>LAMBORGHINI</t>
  </si>
  <si>
    <t>AUDI</t>
  </si>
  <si>
    <t>ECONOMY</t>
  </si>
  <si>
    <t>LUXURY</t>
  </si>
  <si>
    <t>JETTA</t>
  </si>
  <si>
    <t>BMW</t>
  </si>
  <si>
    <t>MINI</t>
  </si>
  <si>
    <t>ROLLS ROYCE</t>
  </si>
  <si>
    <t>ALFA ROMEO</t>
  </si>
  <si>
    <t>DODGE</t>
  </si>
  <si>
    <t>ACURA</t>
  </si>
  <si>
    <t>NISSAN</t>
  </si>
  <si>
    <t>MITSUBISHI</t>
  </si>
  <si>
    <t>INFINITY</t>
  </si>
  <si>
    <t>LEXUS</t>
  </si>
  <si>
    <t>MERCEDES</t>
  </si>
  <si>
    <t>HYNDAI</t>
  </si>
  <si>
    <t>KIA</t>
  </si>
  <si>
    <t>GENESIS</t>
  </si>
  <si>
    <t>CHEVROLET</t>
  </si>
  <si>
    <t>GOLF GTI</t>
  </si>
  <si>
    <t>TIGUAN</t>
  </si>
  <si>
    <t>EV</t>
  </si>
  <si>
    <t>MT</t>
  </si>
  <si>
    <t>AT</t>
  </si>
  <si>
    <t>E</t>
  </si>
  <si>
    <t>ELECTRICITY</t>
  </si>
  <si>
    <t>PETROL</t>
  </si>
  <si>
    <t>CONTINENTAL GT A</t>
  </si>
  <si>
    <t>BENTAYGA V8</t>
  </si>
  <si>
    <t>BENTAYGA HYBRID</t>
  </si>
  <si>
    <t>HYBRID</t>
  </si>
  <si>
    <t>CAYENNE</t>
  </si>
  <si>
    <t>CAYENNE HYBRID</t>
  </si>
  <si>
    <t>HURACAN EVO COUPE</t>
  </si>
  <si>
    <t>GASOLINE</t>
  </si>
  <si>
    <t>A5 PROGRESSIV S TRONIC</t>
  </si>
  <si>
    <t>Q5 KOMFORT S TRONIC</t>
  </si>
  <si>
    <t>PREMIUM</t>
  </si>
  <si>
    <t>230I XDRIVE COUPE</t>
  </si>
  <si>
    <t>X3 XDRIVE30i</t>
  </si>
  <si>
    <t>COUNTRYMAN S ALL4</t>
  </si>
  <si>
    <t>SPARK LS</t>
  </si>
  <si>
    <t>MIRAGE ES 5MT</t>
  </si>
  <si>
    <t>TONALE VELOCE AWD</t>
  </si>
  <si>
    <t>VERSA S MT</t>
  </si>
  <si>
    <t>RIO LX</t>
  </si>
  <si>
    <t>ELANTRA ESSENTIAL</t>
  </si>
  <si>
    <t>COROLLA L</t>
  </si>
  <si>
    <t>ILX PREMIUM A-SPEC</t>
  </si>
  <si>
    <t>Q50 PURE</t>
  </si>
  <si>
    <t>AT/MT</t>
  </si>
  <si>
    <t>("JETTA","VW","2024/01/01",26160,23544),</t>
  </si>
  <si>
    <t>("JETTA","VW","2024/01/01",27560,24804),</t>
  </si>
  <si>
    <t>("GOLF GTI","VW","2024/01/01",37360,33624),</t>
  </si>
  <si>
    <t>("TIGUAN","VW","2024/01/01",37210,33489),</t>
  </si>
  <si>
    <t>("EV","VW","2024/01/01",51210,46089),</t>
  </si>
  <si>
    <t>("CONTINENTAL GT A","BENTLEY","2024/01/01",352500,387750),</t>
  </si>
  <si>
    <t>("BENTAYGA V8","BENTLEY","2024/01/01",245900,270490),</t>
  </si>
  <si>
    <t>("BENTAYGA HYBRID","BENTLEY","2024/01/01",245900,270490),</t>
  </si>
  <si>
    <t>("CAYENNE","PORSCHE","2024/01/01",89800,98780),</t>
  </si>
  <si>
    <t>("CAYENNE HYBRID","PORSCHE","2024/01/01",104800,115280),</t>
  </si>
  <si>
    <t>("HURACAN EVO COUPE","LAMBORGHINI","2023/01/01",250150,275165),</t>
  </si>
  <si>
    <t>("Q5 KOMFORT S TRONIC","AUDI","2024/01/01",50465,55511.5),</t>
  </si>
  <si>
    <t>("A5 PROGRESSIV S TRONIC","AUDI","2022/01/01",55850,61435),</t>
  </si>
  <si>
    <t>("230I XDRIVE COUPE","BMW","2020/01/01",43750,48125),</t>
  </si>
  <si>
    <t>("X3 XDRIVE30i","BMW","2023/01/01",55200,60720),</t>
  </si>
  <si>
    <t>("COUNTRYMAN S ALL4","MINI","2025/01/01",45990,50589),</t>
  </si>
  <si>
    <t>("TONALE VELOCE AWD","ALFA ROMEO","2024/01/01",47995,52794.5),</t>
  </si>
  <si>
    <t>("ILX PREMIUM A-SPEC","ACURA","2022/01/01",35400,38940),</t>
  </si>
  <si>
    <t>("VERSA S MT","NISSAN","2022/01/01",16898,15208.2),</t>
  </si>
  <si>
    <t>("MIRAGE ES 5MT","MITSUBISHI","2023/01/01",14298,12868.2),</t>
  </si>
  <si>
    <t>("Q50 PURE","INFINITY","2024/01/01",46395,46395),</t>
  </si>
  <si>
    <t>("COROLLA L","TOYOTA","2024/01/01",23490,22315.5),</t>
  </si>
  <si>
    <t>("ELANTRA ESSENTIAL","HYNDAI","2024/01/01",21999,20899.05),</t>
  </si>
  <si>
    <t>("RIO LX","KIA","2022/01/01",17395,16525.25),</t>
  </si>
  <si>
    <t>("SPARK LS","CHEVROLET","2022/01/01",10398,9878.1),</t>
  </si>
  <si>
    <t>CIVIC TOURING CVT</t>
  </si>
  <si>
    <t>HR-V LX AWD</t>
  </si>
  <si>
    <t>UX 250h</t>
  </si>
  <si>
    <t>MAYBACH S 680</t>
  </si>
  <si>
    <t>G90 e-SC</t>
  </si>
  <si>
    <t>ASTON MARTIN</t>
  </si>
  <si>
    <t>DBS COUPE</t>
  </si>
  <si>
    <t>CHALLENGER SXT</t>
  </si>
  <si>
    <t>BOLT EV</t>
  </si>
  <si>
    <t>LEAF S PLUS</t>
  </si>
  <si>
    <t>TAYCAN TURBO S CROSS TURISMO</t>
  </si>
  <si>
    <t>PHANTOM EWB</t>
  </si>
  <si>
    <t>JOHN COOPER WORKS CONVERTIBLE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</si>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</sst>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E3E0-AB2A-42E4-A2B5-477D121E1860}">
  <dimension ref="A1:M39"/>
  <sheetViews>
    <sheetView tabSelected="1" topLeftCell="A2" workbookViewId="0">
      <pane ySplit="1" topLeftCell="A3" activePane="bottomLeft" state="frozen"/>
      <selection activeCell="A2" sqref="A2"/>
      <selection pane="bottomLeft" activeCell="A3" sqref="A3:A7"/>
    </sheetView>
  </sheetViews>
  <sheetFormatPr baseColWidth="10" defaultRowHeight="14.4" x14ac:dyDescent="0.3"/>
  <cols>
    <col min="1" max="1" width="34.88671875" bestFit="1" customWidth="1"/>
    <col min="2" max="2" width="15" customWidth="1"/>
    <col min="3" max="3" width="9.77734375" hidden="1" customWidth="1"/>
    <col min="4" max="4" width="31.88671875" bestFit="1" customWidth="1"/>
    <col min="5" max="5" width="16.6640625" hidden="1" customWidth="1"/>
    <col min="6" max="6" width="12.109375" hidden="1" customWidth="1"/>
    <col min="7" max="7" width="10.109375" hidden="1" customWidth="1"/>
    <col min="8" max="8" width="4" hidden="1" customWidth="1"/>
    <col min="9" max="9" width="14.77734375" hidden="1" customWidth="1"/>
    <col min="10" max="10" width="5.88671875" hidden="1" customWidth="1"/>
    <col min="11" max="11" width="19.44140625" hidden="1" customWidth="1"/>
    <col min="12" max="12" width="13.6640625" hidden="1" customWidth="1"/>
    <col min="13" max="13" width="15" bestFit="1" customWidth="1"/>
  </cols>
  <sheetData>
    <row r="1" spans="1:13" hidden="1" x14ac:dyDescent="0.3">
      <c r="B1" t="s">
        <v>1</v>
      </c>
    </row>
    <row r="2" spans="1:13" x14ac:dyDescent="0.3">
      <c r="A2" t="s">
        <v>108</v>
      </c>
      <c r="B2" t="s">
        <v>108</v>
      </c>
      <c r="C2" t="s">
        <v>29</v>
      </c>
      <c r="D2" t="s">
        <v>109</v>
      </c>
      <c r="E2">
        <v>391600</v>
      </c>
      <c r="G2">
        <v>12</v>
      </c>
      <c r="H2">
        <v>715</v>
      </c>
      <c r="I2">
        <v>78</v>
      </c>
      <c r="J2">
        <v>4</v>
      </c>
      <c r="K2">
        <v>2023</v>
      </c>
      <c r="L2" t="s">
        <v>77</v>
      </c>
      <c r="M2" t="s">
        <v>61</v>
      </c>
    </row>
    <row r="3" spans="1:13" x14ac:dyDescent="0.3">
      <c r="A3" t="s">
        <v>15</v>
      </c>
      <c r="B3" t="s">
        <v>31</v>
      </c>
      <c r="C3" t="s">
        <v>64</v>
      </c>
      <c r="D3" t="s">
        <v>65</v>
      </c>
      <c r="E3">
        <v>43750</v>
      </c>
      <c r="F3">
        <f>E3*1.1</f>
        <v>48125.000000000007</v>
      </c>
      <c r="G3">
        <v>4</v>
      </c>
      <c r="H3">
        <v>248</v>
      </c>
      <c r="I3">
        <v>52</v>
      </c>
      <c r="J3">
        <v>4</v>
      </c>
      <c r="K3">
        <v>2020</v>
      </c>
      <c r="L3" t="s">
        <v>50</v>
      </c>
      <c r="M3" t="s">
        <v>61</v>
      </c>
    </row>
    <row r="4" spans="1:13" x14ac:dyDescent="0.3">
      <c r="A4" t="s">
        <v>15</v>
      </c>
      <c r="B4" t="s">
        <v>31</v>
      </c>
      <c r="C4" t="s">
        <v>64</v>
      </c>
      <c r="D4" t="s">
        <v>66</v>
      </c>
      <c r="E4">
        <v>55200</v>
      </c>
      <c r="F4">
        <f>E4*1.1</f>
        <v>60720.000000000007</v>
      </c>
      <c r="G4">
        <v>4</v>
      </c>
      <c r="H4">
        <v>248</v>
      </c>
      <c r="I4">
        <v>65</v>
      </c>
      <c r="J4">
        <v>5</v>
      </c>
      <c r="K4">
        <v>2023</v>
      </c>
      <c r="L4" t="s">
        <v>50</v>
      </c>
      <c r="M4" t="s">
        <v>61</v>
      </c>
    </row>
    <row r="5" spans="1:13" x14ac:dyDescent="0.3">
      <c r="A5" t="s">
        <v>15</v>
      </c>
      <c r="B5" t="s">
        <v>32</v>
      </c>
      <c r="C5" t="s">
        <v>64</v>
      </c>
      <c r="D5" t="s">
        <v>67</v>
      </c>
      <c r="E5">
        <v>45990</v>
      </c>
      <c r="F5">
        <f>E5*1.1</f>
        <v>50589.000000000007</v>
      </c>
      <c r="G5">
        <v>4</v>
      </c>
      <c r="H5">
        <v>241</v>
      </c>
      <c r="I5">
        <v>61</v>
      </c>
      <c r="J5">
        <v>5</v>
      </c>
      <c r="K5">
        <v>2025</v>
      </c>
      <c r="L5" t="s">
        <v>50</v>
      </c>
      <c r="M5" t="s">
        <v>61</v>
      </c>
    </row>
    <row r="6" spans="1:13" x14ac:dyDescent="0.3">
      <c r="A6" t="s">
        <v>15</v>
      </c>
      <c r="B6" t="s">
        <v>32</v>
      </c>
      <c r="C6" t="s">
        <v>64</v>
      </c>
      <c r="D6" t="s">
        <v>115</v>
      </c>
      <c r="E6">
        <v>47890</v>
      </c>
      <c r="F6">
        <f>E6*1.1</f>
        <v>52679.000000000007</v>
      </c>
      <c r="G6">
        <v>4</v>
      </c>
      <c r="H6">
        <v>228</v>
      </c>
      <c r="I6">
        <v>44</v>
      </c>
      <c r="J6">
        <v>4</v>
      </c>
      <c r="K6">
        <v>2024</v>
      </c>
      <c r="L6" t="s">
        <v>50</v>
      </c>
      <c r="M6" t="s">
        <v>61</v>
      </c>
    </row>
    <row r="7" spans="1:13" x14ac:dyDescent="0.3">
      <c r="A7" t="s">
        <v>15</v>
      </c>
      <c r="B7" t="s">
        <v>33</v>
      </c>
      <c r="C7" t="s">
        <v>29</v>
      </c>
      <c r="D7" t="s">
        <v>114</v>
      </c>
      <c r="E7">
        <v>676150</v>
      </c>
      <c r="G7">
        <v>12</v>
      </c>
      <c r="H7">
        <v>563</v>
      </c>
      <c r="I7">
        <v>90</v>
      </c>
      <c r="J7">
        <v>5</v>
      </c>
      <c r="K7">
        <v>2023</v>
      </c>
      <c r="L7" t="s">
        <v>77</v>
      </c>
      <c r="M7" t="s">
        <v>61</v>
      </c>
    </row>
    <row r="8" spans="1:13" x14ac:dyDescent="0.3">
      <c r="A8" t="s">
        <v>20</v>
      </c>
      <c r="B8" t="s">
        <v>41</v>
      </c>
      <c r="D8" t="s">
        <v>106</v>
      </c>
      <c r="E8">
        <v>301500</v>
      </c>
      <c r="G8">
        <v>12</v>
      </c>
      <c r="H8">
        <v>621</v>
      </c>
      <c r="I8">
        <v>76</v>
      </c>
      <c r="J8">
        <v>5</v>
      </c>
      <c r="K8">
        <v>2023</v>
      </c>
      <c r="L8" t="s">
        <v>77</v>
      </c>
      <c r="M8" t="s">
        <v>61</v>
      </c>
    </row>
    <row r="9" spans="1:13" x14ac:dyDescent="0.3">
      <c r="A9" t="s">
        <v>22</v>
      </c>
      <c r="B9" t="s">
        <v>45</v>
      </c>
      <c r="D9" t="s">
        <v>111</v>
      </c>
      <c r="E9">
        <v>38943</v>
      </c>
      <c r="G9">
        <v>0</v>
      </c>
      <c r="H9">
        <v>200</v>
      </c>
      <c r="I9">
        <v>0</v>
      </c>
      <c r="J9">
        <v>5</v>
      </c>
      <c r="K9">
        <v>2023</v>
      </c>
      <c r="L9" t="s">
        <v>50</v>
      </c>
      <c r="M9" t="s">
        <v>116</v>
      </c>
    </row>
    <row r="10" spans="1:13" x14ac:dyDescent="0.3">
      <c r="A10" t="s">
        <v>22</v>
      </c>
      <c r="B10" t="s">
        <v>45</v>
      </c>
      <c r="D10" t="s">
        <v>68</v>
      </c>
      <c r="E10">
        <v>10398</v>
      </c>
      <c r="F10">
        <f>E10*0.95</f>
        <v>9878.1</v>
      </c>
      <c r="G10">
        <v>4</v>
      </c>
      <c r="H10">
        <v>98</v>
      </c>
      <c r="I10">
        <v>35</v>
      </c>
      <c r="J10">
        <v>4</v>
      </c>
      <c r="K10">
        <v>2022</v>
      </c>
      <c r="L10" t="s">
        <v>49</v>
      </c>
      <c r="M10" t="s">
        <v>61</v>
      </c>
    </row>
    <row r="11" spans="1:13" x14ac:dyDescent="0.3">
      <c r="A11" t="s">
        <v>17</v>
      </c>
      <c r="B11" t="s">
        <v>36</v>
      </c>
      <c r="D11" t="s">
        <v>75</v>
      </c>
      <c r="E11">
        <v>35400</v>
      </c>
      <c r="G11">
        <v>4</v>
      </c>
      <c r="H11">
        <v>201</v>
      </c>
      <c r="I11">
        <v>50</v>
      </c>
      <c r="J11">
        <v>5</v>
      </c>
      <c r="K11">
        <v>2022</v>
      </c>
      <c r="L11" t="s">
        <v>50</v>
      </c>
      <c r="M11" t="s">
        <v>61</v>
      </c>
    </row>
    <row r="12" spans="1:13" x14ac:dyDescent="0.3">
      <c r="A12" t="s">
        <v>17</v>
      </c>
      <c r="B12" t="s">
        <v>17</v>
      </c>
      <c r="D12" t="s">
        <v>103</v>
      </c>
      <c r="E12">
        <v>34500</v>
      </c>
      <c r="G12">
        <v>4</v>
      </c>
      <c r="H12">
        <v>180</v>
      </c>
      <c r="I12">
        <v>47</v>
      </c>
      <c r="J12">
        <v>5</v>
      </c>
      <c r="K12">
        <v>2024</v>
      </c>
      <c r="L12" t="s">
        <v>50</v>
      </c>
      <c r="M12" t="s">
        <v>61</v>
      </c>
    </row>
    <row r="13" spans="1:13" x14ac:dyDescent="0.3">
      <c r="A13" t="s">
        <v>17</v>
      </c>
      <c r="B13" t="s">
        <v>17</v>
      </c>
      <c r="D13" t="s">
        <v>104</v>
      </c>
      <c r="E13">
        <v>31030</v>
      </c>
      <c r="G13">
        <v>4</v>
      </c>
      <c r="H13">
        <v>158</v>
      </c>
      <c r="I13">
        <v>53</v>
      </c>
      <c r="J13">
        <v>5</v>
      </c>
      <c r="K13">
        <v>2023</v>
      </c>
      <c r="L13" t="s">
        <v>50</v>
      </c>
    </row>
    <row r="14" spans="1:13" x14ac:dyDescent="0.3">
      <c r="A14" t="s">
        <v>21</v>
      </c>
      <c r="B14" t="s">
        <v>44</v>
      </c>
      <c r="D14" t="s">
        <v>107</v>
      </c>
      <c r="E14">
        <v>115000</v>
      </c>
      <c r="G14">
        <v>6</v>
      </c>
      <c r="H14">
        <v>409</v>
      </c>
      <c r="I14">
        <v>73</v>
      </c>
      <c r="J14">
        <v>5</v>
      </c>
      <c r="K14">
        <v>2023</v>
      </c>
      <c r="L14" t="s">
        <v>77</v>
      </c>
      <c r="M14" t="s">
        <v>57</v>
      </c>
    </row>
    <row r="15" spans="1:13" x14ac:dyDescent="0.3">
      <c r="A15" t="s">
        <v>21</v>
      </c>
      <c r="B15" t="s">
        <v>21</v>
      </c>
      <c r="D15" t="s">
        <v>73</v>
      </c>
      <c r="E15">
        <v>21999</v>
      </c>
      <c r="G15">
        <v>4</v>
      </c>
      <c r="H15">
        <v>147</v>
      </c>
      <c r="I15">
        <v>47</v>
      </c>
      <c r="J15">
        <v>5</v>
      </c>
      <c r="K15">
        <v>2024</v>
      </c>
      <c r="L15" t="s">
        <v>50</v>
      </c>
      <c r="M15" t="s">
        <v>61</v>
      </c>
    </row>
    <row r="16" spans="1:13" x14ac:dyDescent="0.3">
      <c r="A16" t="s">
        <v>21</v>
      </c>
      <c r="B16" t="s">
        <v>43</v>
      </c>
      <c r="D16" t="s">
        <v>72</v>
      </c>
      <c r="E16">
        <v>17395</v>
      </c>
      <c r="G16">
        <v>4</v>
      </c>
      <c r="H16">
        <v>120</v>
      </c>
      <c r="I16">
        <v>45</v>
      </c>
      <c r="J16">
        <v>5</v>
      </c>
      <c r="K16">
        <v>2022</v>
      </c>
      <c r="L16" t="s">
        <v>49</v>
      </c>
      <c r="M16" t="s">
        <v>61</v>
      </c>
    </row>
    <row r="17" spans="1:13" x14ac:dyDescent="0.3">
      <c r="A17" t="s">
        <v>0</v>
      </c>
      <c r="B17" t="s">
        <v>2</v>
      </c>
      <c r="C17" t="s">
        <v>3</v>
      </c>
      <c r="D17" t="s">
        <v>13</v>
      </c>
      <c r="E17" t="s">
        <v>6</v>
      </c>
      <c r="F17" t="s">
        <v>7</v>
      </c>
      <c r="G17" t="s">
        <v>4</v>
      </c>
      <c r="H17" t="s">
        <v>5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</row>
    <row r="18" spans="1:13" x14ac:dyDescent="0.3">
      <c r="A18" t="s">
        <v>18</v>
      </c>
      <c r="B18" t="s">
        <v>39</v>
      </c>
      <c r="D18" t="s">
        <v>76</v>
      </c>
      <c r="E18">
        <v>46395</v>
      </c>
      <c r="F18">
        <v>46395</v>
      </c>
      <c r="G18">
        <v>6</v>
      </c>
      <c r="H18">
        <v>300</v>
      </c>
      <c r="I18">
        <v>76</v>
      </c>
      <c r="J18">
        <v>5</v>
      </c>
      <c r="K18">
        <v>2024</v>
      </c>
      <c r="L18" t="s">
        <v>77</v>
      </c>
      <c r="M18" t="s">
        <v>61</v>
      </c>
    </row>
    <row r="19" spans="1:13" x14ac:dyDescent="0.3">
      <c r="A19" t="s">
        <v>18</v>
      </c>
      <c r="B19" t="s">
        <v>38</v>
      </c>
      <c r="D19" t="s">
        <v>69</v>
      </c>
      <c r="E19">
        <v>14298</v>
      </c>
      <c r="F19">
        <f>E19*0.9</f>
        <v>12868.2</v>
      </c>
      <c r="G19">
        <v>3</v>
      </c>
      <c r="H19">
        <v>78</v>
      </c>
      <c r="I19">
        <v>35</v>
      </c>
      <c r="J19">
        <v>5</v>
      </c>
      <c r="K19">
        <v>2023</v>
      </c>
      <c r="L19" t="s">
        <v>49</v>
      </c>
      <c r="M19" t="s">
        <v>61</v>
      </c>
    </row>
    <row r="20" spans="1:13" x14ac:dyDescent="0.3">
      <c r="A20" t="s">
        <v>18</v>
      </c>
      <c r="B20" t="s">
        <v>37</v>
      </c>
      <c r="D20" t="s">
        <v>112</v>
      </c>
      <c r="E20">
        <v>40098</v>
      </c>
      <c r="G20">
        <v>0</v>
      </c>
      <c r="H20">
        <v>214</v>
      </c>
      <c r="I20">
        <v>0</v>
      </c>
      <c r="J20">
        <v>5</v>
      </c>
      <c r="K20">
        <v>2022</v>
      </c>
      <c r="L20" t="s">
        <v>50</v>
      </c>
      <c r="M20" t="s">
        <v>116</v>
      </c>
    </row>
    <row r="21" spans="1:13" x14ac:dyDescent="0.3">
      <c r="A21" t="s">
        <v>18</v>
      </c>
      <c r="B21" t="s">
        <v>37</v>
      </c>
      <c r="D21" t="s">
        <v>71</v>
      </c>
      <c r="E21">
        <v>16898</v>
      </c>
      <c r="G21">
        <v>4</v>
      </c>
      <c r="H21">
        <v>122</v>
      </c>
      <c r="I21">
        <v>41</v>
      </c>
      <c r="J21">
        <v>5</v>
      </c>
      <c r="K21">
        <v>2022</v>
      </c>
      <c r="L21" t="s">
        <v>49</v>
      </c>
      <c r="M21" t="s">
        <v>61</v>
      </c>
    </row>
    <row r="22" spans="1:13" x14ac:dyDescent="0.3">
      <c r="A22" t="s">
        <v>16</v>
      </c>
      <c r="B22" t="s">
        <v>34</v>
      </c>
      <c r="D22" t="s">
        <v>70</v>
      </c>
      <c r="E22">
        <v>47995</v>
      </c>
      <c r="G22">
        <v>4</v>
      </c>
      <c r="H22">
        <v>280</v>
      </c>
      <c r="I22">
        <v>55</v>
      </c>
      <c r="J22">
        <v>5</v>
      </c>
      <c r="K22">
        <v>2024</v>
      </c>
      <c r="L22" t="s">
        <v>50</v>
      </c>
      <c r="M22" t="s">
        <v>61</v>
      </c>
    </row>
    <row r="23" spans="1:13" x14ac:dyDescent="0.3">
      <c r="A23" t="s">
        <v>16</v>
      </c>
      <c r="B23" t="s">
        <v>35</v>
      </c>
      <c r="D23" t="s">
        <v>110</v>
      </c>
      <c r="G23">
        <v>6</v>
      </c>
      <c r="H23">
        <v>303</v>
      </c>
      <c r="I23">
        <v>70</v>
      </c>
      <c r="J23">
        <v>5</v>
      </c>
      <c r="K23">
        <v>2022</v>
      </c>
      <c r="L23" t="s">
        <v>50</v>
      </c>
      <c r="M23" t="s">
        <v>61</v>
      </c>
    </row>
    <row r="24" spans="1:13" x14ac:dyDescent="0.3">
      <c r="A24" t="s">
        <v>19</v>
      </c>
      <c r="B24" t="s">
        <v>40</v>
      </c>
      <c r="D24" t="s">
        <v>105</v>
      </c>
      <c r="E24">
        <v>42300</v>
      </c>
      <c r="G24">
        <v>4</v>
      </c>
      <c r="H24">
        <v>181</v>
      </c>
      <c r="I24">
        <v>40</v>
      </c>
      <c r="J24">
        <v>5</v>
      </c>
      <c r="K24">
        <v>2024</v>
      </c>
      <c r="L24" t="s">
        <v>50</v>
      </c>
      <c r="M24" t="s">
        <v>57</v>
      </c>
    </row>
    <row r="25" spans="1:13" x14ac:dyDescent="0.3">
      <c r="A25" t="s">
        <v>19</v>
      </c>
      <c r="B25" t="s">
        <v>19</v>
      </c>
      <c r="D25" t="s">
        <v>74</v>
      </c>
      <c r="E25">
        <v>23490</v>
      </c>
      <c r="G25">
        <v>4</v>
      </c>
      <c r="H25">
        <v>169</v>
      </c>
      <c r="I25">
        <v>47</v>
      </c>
      <c r="J25">
        <v>5</v>
      </c>
      <c r="K25">
        <v>2024</v>
      </c>
      <c r="L25" t="s">
        <v>50</v>
      </c>
      <c r="M25" t="s">
        <v>61</v>
      </c>
    </row>
    <row r="26" spans="1:13" x14ac:dyDescent="0.3">
      <c r="A26" t="s">
        <v>14</v>
      </c>
      <c r="B26" t="s">
        <v>27</v>
      </c>
      <c r="C26" t="s">
        <v>64</v>
      </c>
      <c r="D26" t="s">
        <v>63</v>
      </c>
      <c r="E26">
        <v>50465</v>
      </c>
      <c r="F26">
        <f>E26*1.1</f>
        <v>55511.500000000007</v>
      </c>
      <c r="G26">
        <v>4</v>
      </c>
      <c r="H26">
        <v>201</v>
      </c>
      <c r="I26">
        <v>70</v>
      </c>
      <c r="J26">
        <v>5</v>
      </c>
      <c r="K26">
        <v>2024</v>
      </c>
      <c r="L26" t="s">
        <v>50</v>
      </c>
      <c r="M26" t="s">
        <v>57</v>
      </c>
    </row>
    <row r="27" spans="1:13" x14ac:dyDescent="0.3">
      <c r="A27" t="s">
        <v>14</v>
      </c>
      <c r="B27" t="s">
        <v>27</v>
      </c>
      <c r="C27" t="s">
        <v>64</v>
      </c>
      <c r="D27" t="s">
        <v>62</v>
      </c>
      <c r="E27">
        <v>55850</v>
      </c>
      <c r="F27">
        <f>E27*1.1</f>
        <v>61435.000000000007</v>
      </c>
      <c r="G27">
        <v>4</v>
      </c>
      <c r="H27">
        <v>261</v>
      </c>
      <c r="I27">
        <v>58</v>
      </c>
      <c r="J27">
        <v>4</v>
      </c>
      <c r="K27">
        <v>2022</v>
      </c>
      <c r="L27" t="s">
        <v>50</v>
      </c>
      <c r="M27" t="s">
        <v>57</v>
      </c>
    </row>
    <row r="28" spans="1:13" x14ac:dyDescent="0.3">
      <c r="A28" t="s">
        <v>14</v>
      </c>
      <c r="B28" t="s">
        <v>24</v>
      </c>
      <c r="C28" t="s">
        <v>29</v>
      </c>
      <c r="D28" t="s">
        <v>55</v>
      </c>
      <c r="E28">
        <v>245900</v>
      </c>
      <c r="F28">
        <f>E28*1.1</f>
        <v>270490</v>
      </c>
      <c r="G28">
        <v>8</v>
      </c>
      <c r="H28">
        <v>542</v>
      </c>
      <c r="I28">
        <v>85</v>
      </c>
      <c r="J28">
        <v>5</v>
      </c>
      <c r="K28">
        <v>2024</v>
      </c>
      <c r="L28" t="s">
        <v>50</v>
      </c>
      <c r="M28" t="s">
        <v>61</v>
      </c>
    </row>
    <row r="29" spans="1:13" x14ac:dyDescent="0.3">
      <c r="A29" t="s">
        <v>14</v>
      </c>
      <c r="B29" t="s">
        <v>24</v>
      </c>
      <c r="C29" t="s">
        <v>29</v>
      </c>
      <c r="D29" t="s">
        <v>56</v>
      </c>
      <c r="E29">
        <v>245900</v>
      </c>
      <c r="F29">
        <f>E29*1.1</f>
        <v>270490</v>
      </c>
      <c r="G29">
        <v>6</v>
      </c>
      <c r="H29">
        <v>449</v>
      </c>
      <c r="I29">
        <v>75</v>
      </c>
      <c r="J29">
        <v>5</v>
      </c>
      <c r="K29">
        <v>2024</v>
      </c>
      <c r="L29" t="s">
        <v>50</v>
      </c>
      <c r="M29" t="s">
        <v>57</v>
      </c>
    </row>
    <row r="30" spans="1:13" x14ac:dyDescent="0.3">
      <c r="A30" t="s">
        <v>14</v>
      </c>
      <c r="B30" t="s">
        <v>24</v>
      </c>
      <c r="C30" t="s">
        <v>29</v>
      </c>
      <c r="D30" t="s">
        <v>54</v>
      </c>
      <c r="E30">
        <v>352500</v>
      </c>
      <c r="F30">
        <f>E30*1.1</f>
        <v>387750.00000000006</v>
      </c>
      <c r="G30">
        <v>8</v>
      </c>
      <c r="H30">
        <v>542</v>
      </c>
      <c r="I30">
        <v>90</v>
      </c>
      <c r="J30">
        <v>4</v>
      </c>
      <c r="K30">
        <v>2024</v>
      </c>
      <c r="L30" t="s">
        <v>77</v>
      </c>
      <c r="M30" t="s">
        <v>53</v>
      </c>
    </row>
    <row r="31" spans="1:13" x14ac:dyDescent="0.3">
      <c r="A31" t="s">
        <v>14</v>
      </c>
      <c r="B31" t="s">
        <v>26</v>
      </c>
      <c r="C31" t="s">
        <v>29</v>
      </c>
      <c r="D31" t="s">
        <v>60</v>
      </c>
      <c r="E31">
        <v>250150</v>
      </c>
      <c r="F31">
        <f>E31*1.1</f>
        <v>275165</v>
      </c>
      <c r="G31">
        <v>10</v>
      </c>
      <c r="H31">
        <v>602</v>
      </c>
      <c r="I31">
        <v>83</v>
      </c>
      <c r="J31">
        <v>2</v>
      </c>
      <c r="K31">
        <v>2023</v>
      </c>
      <c r="L31" t="s">
        <v>77</v>
      </c>
      <c r="M31" t="s">
        <v>61</v>
      </c>
    </row>
    <row r="32" spans="1:13" x14ac:dyDescent="0.3">
      <c r="A32" t="s">
        <v>14</v>
      </c>
      <c r="B32" t="s">
        <v>25</v>
      </c>
      <c r="C32" t="s">
        <v>29</v>
      </c>
      <c r="D32" t="s">
        <v>113</v>
      </c>
      <c r="E32">
        <v>229500</v>
      </c>
      <c r="F32">
        <f>E32*1.1</f>
        <v>252450.00000000003</v>
      </c>
      <c r="G32">
        <v>0</v>
      </c>
      <c r="H32">
        <v>751</v>
      </c>
      <c r="I32">
        <v>0</v>
      </c>
      <c r="J32">
        <v>4</v>
      </c>
      <c r="K32">
        <v>2024</v>
      </c>
      <c r="L32" t="s">
        <v>50</v>
      </c>
      <c r="M32" t="s">
        <v>116</v>
      </c>
    </row>
    <row r="33" spans="1:13" x14ac:dyDescent="0.3">
      <c r="A33" t="s">
        <v>14</v>
      </c>
      <c r="B33" t="s">
        <v>25</v>
      </c>
      <c r="C33" t="s">
        <v>29</v>
      </c>
      <c r="D33" t="s">
        <v>58</v>
      </c>
      <c r="E33">
        <v>89800</v>
      </c>
      <c r="F33">
        <f>E33*1.1</f>
        <v>98780.000000000015</v>
      </c>
      <c r="G33">
        <v>6</v>
      </c>
      <c r="H33">
        <v>348</v>
      </c>
      <c r="I33">
        <v>90</v>
      </c>
      <c r="J33">
        <v>5</v>
      </c>
      <c r="K33">
        <v>2024</v>
      </c>
      <c r="L33" t="s">
        <v>50</v>
      </c>
      <c r="M33" t="s">
        <v>61</v>
      </c>
    </row>
    <row r="34" spans="1:13" x14ac:dyDescent="0.3">
      <c r="A34" t="s">
        <v>14</v>
      </c>
      <c r="B34" t="s">
        <v>25</v>
      </c>
      <c r="C34" t="s">
        <v>29</v>
      </c>
      <c r="D34" t="s">
        <v>59</v>
      </c>
      <c r="E34">
        <v>104800</v>
      </c>
      <c r="F34">
        <f>E34*1.1</f>
        <v>115280.00000000001</v>
      </c>
      <c r="G34">
        <v>6</v>
      </c>
      <c r="H34">
        <v>463</v>
      </c>
      <c r="I34">
        <v>75</v>
      </c>
      <c r="J34">
        <v>5</v>
      </c>
      <c r="K34">
        <v>2024</v>
      </c>
      <c r="L34" t="s">
        <v>50</v>
      </c>
      <c r="M34" t="s">
        <v>57</v>
      </c>
    </row>
    <row r="35" spans="1:13" x14ac:dyDescent="0.3">
      <c r="A35" t="s">
        <v>14</v>
      </c>
      <c r="B35" t="s">
        <v>23</v>
      </c>
      <c r="C35" t="s">
        <v>28</v>
      </c>
      <c r="D35" t="s">
        <v>48</v>
      </c>
      <c r="E35">
        <v>51210</v>
      </c>
      <c r="F35">
        <f>E35*0.9</f>
        <v>46089</v>
      </c>
      <c r="G35">
        <v>0</v>
      </c>
      <c r="H35">
        <v>201</v>
      </c>
      <c r="I35">
        <v>0</v>
      </c>
      <c r="J35">
        <v>5</v>
      </c>
      <c r="K35">
        <v>2024</v>
      </c>
      <c r="L35" t="s">
        <v>51</v>
      </c>
      <c r="M35" t="s">
        <v>116</v>
      </c>
    </row>
    <row r="36" spans="1:13" x14ac:dyDescent="0.3">
      <c r="A36" t="s">
        <v>14</v>
      </c>
      <c r="B36" t="s">
        <v>23</v>
      </c>
      <c r="C36" t="s">
        <v>28</v>
      </c>
      <c r="D36" t="s">
        <v>30</v>
      </c>
      <c r="E36">
        <v>26160</v>
      </c>
      <c r="F36">
        <f>E36*0.9</f>
        <v>23544</v>
      </c>
      <c r="G36">
        <v>4</v>
      </c>
      <c r="H36">
        <v>158</v>
      </c>
      <c r="I36">
        <v>50</v>
      </c>
      <c r="J36">
        <v>5</v>
      </c>
      <c r="K36">
        <v>2024</v>
      </c>
      <c r="L36" t="s">
        <v>49</v>
      </c>
      <c r="M36" t="s">
        <v>61</v>
      </c>
    </row>
    <row r="37" spans="1:13" x14ac:dyDescent="0.3">
      <c r="A37" t="s">
        <v>14</v>
      </c>
      <c r="B37" t="s">
        <v>23</v>
      </c>
      <c r="C37" t="s">
        <v>28</v>
      </c>
      <c r="D37" t="s">
        <v>30</v>
      </c>
      <c r="E37">
        <v>27560</v>
      </c>
      <c r="F37">
        <f>E37*0.9</f>
        <v>24804</v>
      </c>
      <c r="G37">
        <v>4</v>
      </c>
      <c r="H37">
        <v>184</v>
      </c>
      <c r="I37">
        <v>50</v>
      </c>
      <c r="J37">
        <v>5</v>
      </c>
      <c r="K37">
        <v>2024</v>
      </c>
      <c r="L37" t="s">
        <v>50</v>
      </c>
      <c r="M37" t="s">
        <v>61</v>
      </c>
    </row>
    <row r="38" spans="1:13" x14ac:dyDescent="0.3">
      <c r="A38" t="s">
        <v>14</v>
      </c>
      <c r="B38" t="s">
        <v>23</v>
      </c>
      <c r="C38" t="s">
        <v>28</v>
      </c>
      <c r="D38" t="s">
        <v>46</v>
      </c>
      <c r="E38">
        <v>37360</v>
      </c>
      <c r="F38">
        <f>E38*0.9</f>
        <v>33624</v>
      </c>
      <c r="G38">
        <v>4</v>
      </c>
      <c r="H38">
        <v>241</v>
      </c>
      <c r="I38">
        <v>50</v>
      </c>
      <c r="J38">
        <v>5</v>
      </c>
      <c r="K38">
        <v>2024</v>
      </c>
      <c r="L38" t="s">
        <v>50</v>
      </c>
      <c r="M38" t="s">
        <v>61</v>
      </c>
    </row>
    <row r="39" spans="1:13" x14ac:dyDescent="0.3">
      <c r="A39" t="s">
        <v>14</v>
      </c>
      <c r="B39" t="s">
        <v>23</v>
      </c>
      <c r="C39" t="s">
        <v>28</v>
      </c>
      <c r="D39" t="s">
        <v>47</v>
      </c>
      <c r="E39">
        <v>37210</v>
      </c>
      <c r="F39">
        <f>E39*0.9</f>
        <v>33489</v>
      </c>
      <c r="G39">
        <v>4</v>
      </c>
      <c r="H39">
        <v>184</v>
      </c>
      <c r="I39">
        <v>60</v>
      </c>
      <c r="J39">
        <v>5</v>
      </c>
      <c r="K39">
        <v>2024</v>
      </c>
      <c r="L39" t="s">
        <v>50</v>
      </c>
      <c r="M39" t="s">
        <v>61</v>
      </c>
    </row>
  </sheetData>
  <sortState xmlns:xlrd2="http://schemas.microsoft.com/office/spreadsheetml/2017/richdata2" ref="A2:M49">
    <sortCondition ref="A1:A49"/>
    <sortCondition ref="B1:B49"/>
    <sortCondition ref="C1:C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1A40-3604-48A2-BBB0-4BA72F319A11}">
  <dimension ref="A1:K26"/>
  <sheetViews>
    <sheetView workbookViewId="0">
      <selection activeCell="A26" sqref="A1:A26"/>
    </sheetView>
  </sheetViews>
  <sheetFormatPr baseColWidth="10" defaultRowHeight="14.4" x14ac:dyDescent="0.3"/>
  <cols>
    <col min="1" max="2" width="22.21875" bestFit="1" customWidth="1"/>
  </cols>
  <sheetData>
    <row r="1" spans="1:11" x14ac:dyDescent="0.3">
      <c r="A1" t="s">
        <v>13</v>
      </c>
      <c r="B1" t="s">
        <v>2</v>
      </c>
      <c r="C1" t="s">
        <v>10</v>
      </c>
      <c r="D1" t="s">
        <v>6</v>
      </c>
      <c r="E1" t="s">
        <v>7</v>
      </c>
      <c r="F1" t="s">
        <v>4</v>
      </c>
      <c r="G1" t="s">
        <v>5</v>
      </c>
      <c r="H1" t="s">
        <v>8</v>
      </c>
      <c r="I1" t="s">
        <v>9</v>
      </c>
      <c r="J1" t="s">
        <v>11</v>
      </c>
      <c r="K1" t="s">
        <v>12</v>
      </c>
    </row>
    <row r="2" spans="1:11" x14ac:dyDescent="0.3">
      <c r="A2" t="s">
        <v>30</v>
      </c>
      <c r="B2" t="s">
        <v>23</v>
      </c>
      <c r="C2">
        <v>2024</v>
      </c>
      <c r="D2">
        <v>26160</v>
      </c>
      <c r="E2">
        <f>D2*0.9</f>
        <v>23544</v>
      </c>
      <c r="F2">
        <v>4</v>
      </c>
      <c r="G2">
        <v>158</v>
      </c>
      <c r="H2">
        <v>50</v>
      </c>
      <c r="I2">
        <v>5</v>
      </c>
      <c r="J2" t="s">
        <v>49</v>
      </c>
      <c r="K2" t="s">
        <v>61</v>
      </c>
    </row>
    <row r="3" spans="1:11" x14ac:dyDescent="0.3">
      <c r="A3" t="s">
        <v>30</v>
      </c>
      <c r="B3" t="s">
        <v>23</v>
      </c>
      <c r="C3">
        <v>2024</v>
      </c>
      <c r="D3">
        <v>27560</v>
      </c>
      <c r="E3">
        <f t="shared" ref="E3:E6" si="0">D3*0.9</f>
        <v>24804</v>
      </c>
      <c r="F3">
        <v>4</v>
      </c>
      <c r="G3">
        <v>184</v>
      </c>
      <c r="H3">
        <v>50</v>
      </c>
      <c r="I3">
        <v>5</v>
      </c>
      <c r="J3" t="s">
        <v>50</v>
      </c>
      <c r="K3" t="s">
        <v>61</v>
      </c>
    </row>
    <row r="4" spans="1:11" x14ac:dyDescent="0.3">
      <c r="A4" t="s">
        <v>46</v>
      </c>
      <c r="B4" t="s">
        <v>23</v>
      </c>
      <c r="C4">
        <v>2024</v>
      </c>
      <c r="D4">
        <v>37360</v>
      </c>
      <c r="E4">
        <f t="shared" si="0"/>
        <v>33624</v>
      </c>
      <c r="F4">
        <v>4</v>
      </c>
      <c r="G4">
        <v>241</v>
      </c>
      <c r="H4">
        <v>50</v>
      </c>
      <c r="I4">
        <v>5</v>
      </c>
      <c r="J4" t="s">
        <v>50</v>
      </c>
      <c r="K4" t="s">
        <v>61</v>
      </c>
    </row>
    <row r="5" spans="1:11" x14ac:dyDescent="0.3">
      <c r="A5" t="s">
        <v>47</v>
      </c>
      <c r="B5" t="s">
        <v>23</v>
      </c>
      <c r="C5">
        <v>2024</v>
      </c>
      <c r="D5">
        <v>37210</v>
      </c>
      <c r="E5">
        <f t="shared" si="0"/>
        <v>33489</v>
      </c>
      <c r="F5">
        <v>4</v>
      </c>
      <c r="G5">
        <v>184</v>
      </c>
      <c r="H5">
        <v>60</v>
      </c>
      <c r="I5">
        <v>5</v>
      </c>
      <c r="J5" t="s">
        <v>50</v>
      </c>
      <c r="K5" t="s">
        <v>61</v>
      </c>
    </row>
    <row r="6" spans="1:11" x14ac:dyDescent="0.3">
      <c r="A6" t="s">
        <v>48</v>
      </c>
      <c r="B6" t="s">
        <v>23</v>
      </c>
      <c r="C6">
        <v>2024</v>
      </c>
      <c r="D6">
        <v>51210</v>
      </c>
      <c r="E6">
        <f t="shared" si="0"/>
        <v>46089</v>
      </c>
      <c r="F6">
        <v>0</v>
      </c>
      <c r="G6">
        <v>201</v>
      </c>
      <c r="H6">
        <v>0</v>
      </c>
      <c r="I6">
        <v>5</v>
      </c>
      <c r="J6" t="s">
        <v>51</v>
      </c>
      <c r="K6" t="s">
        <v>52</v>
      </c>
    </row>
    <row r="7" spans="1:11" x14ac:dyDescent="0.3">
      <c r="A7" t="s">
        <v>54</v>
      </c>
      <c r="B7" t="s">
        <v>24</v>
      </c>
      <c r="C7">
        <v>2024</v>
      </c>
      <c r="D7">
        <v>352500</v>
      </c>
      <c r="E7">
        <f>D7*1.1</f>
        <v>387750.00000000006</v>
      </c>
      <c r="F7">
        <v>8</v>
      </c>
      <c r="G7">
        <v>542</v>
      </c>
      <c r="H7">
        <v>90</v>
      </c>
      <c r="I7">
        <v>4</v>
      </c>
      <c r="J7" t="s">
        <v>77</v>
      </c>
      <c r="K7" t="s">
        <v>53</v>
      </c>
    </row>
    <row r="8" spans="1:11" x14ac:dyDescent="0.3">
      <c r="A8" t="s">
        <v>55</v>
      </c>
      <c r="B8" t="s">
        <v>24</v>
      </c>
      <c r="C8">
        <v>2024</v>
      </c>
      <c r="D8">
        <v>245900</v>
      </c>
      <c r="E8">
        <f>D8*1.1</f>
        <v>270490</v>
      </c>
      <c r="F8">
        <v>8</v>
      </c>
      <c r="G8">
        <v>542</v>
      </c>
      <c r="H8">
        <v>85</v>
      </c>
      <c r="I8">
        <v>5</v>
      </c>
      <c r="J8" t="s">
        <v>50</v>
      </c>
      <c r="K8" t="s">
        <v>61</v>
      </c>
    </row>
    <row r="9" spans="1:11" x14ac:dyDescent="0.3">
      <c r="A9" t="s">
        <v>56</v>
      </c>
      <c r="B9" t="s">
        <v>24</v>
      </c>
      <c r="C9">
        <v>2024</v>
      </c>
      <c r="D9">
        <v>245900</v>
      </c>
      <c r="E9">
        <f>D9*1.1</f>
        <v>270490</v>
      </c>
      <c r="F9">
        <v>6</v>
      </c>
      <c r="G9">
        <v>449</v>
      </c>
      <c r="H9">
        <v>75</v>
      </c>
      <c r="I9">
        <v>5</v>
      </c>
      <c r="J9" t="s">
        <v>50</v>
      </c>
      <c r="K9" t="s">
        <v>57</v>
      </c>
    </row>
    <row r="10" spans="1:11" x14ac:dyDescent="0.3">
      <c r="A10" t="s">
        <v>58</v>
      </c>
      <c r="B10" t="s">
        <v>25</v>
      </c>
      <c r="C10">
        <v>2024</v>
      </c>
      <c r="D10">
        <v>89800</v>
      </c>
      <c r="E10">
        <f>D10*1.1</f>
        <v>98780.000000000015</v>
      </c>
      <c r="F10">
        <v>6</v>
      </c>
      <c r="G10">
        <v>348</v>
      </c>
      <c r="H10">
        <v>90</v>
      </c>
      <c r="I10">
        <v>5</v>
      </c>
      <c r="J10" t="s">
        <v>50</v>
      </c>
      <c r="K10" t="s">
        <v>61</v>
      </c>
    </row>
    <row r="11" spans="1:11" x14ac:dyDescent="0.3">
      <c r="A11" t="s">
        <v>59</v>
      </c>
      <c r="B11" t="s">
        <v>25</v>
      </c>
      <c r="C11">
        <v>2024</v>
      </c>
      <c r="D11">
        <v>104800</v>
      </c>
      <c r="E11">
        <f>D11*1.1</f>
        <v>115280.00000000001</v>
      </c>
      <c r="F11">
        <v>6</v>
      </c>
      <c r="G11">
        <v>463</v>
      </c>
      <c r="H11">
        <v>75</v>
      </c>
      <c r="I11">
        <v>5</v>
      </c>
      <c r="J11" t="s">
        <v>50</v>
      </c>
      <c r="K11" t="s">
        <v>57</v>
      </c>
    </row>
    <row r="12" spans="1:11" x14ac:dyDescent="0.3">
      <c r="A12" t="s">
        <v>60</v>
      </c>
      <c r="B12" t="s">
        <v>26</v>
      </c>
      <c r="C12">
        <v>2023</v>
      </c>
      <c r="D12">
        <v>250150</v>
      </c>
      <c r="E12">
        <f>D12*1.1</f>
        <v>275165</v>
      </c>
      <c r="F12">
        <v>10</v>
      </c>
      <c r="G12">
        <v>602</v>
      </c>
      <c r="H12">
        <v>83</v>
      </c>
      <c r="I12">
        <v>2</v>
      </c>
      <c r="J12" t="s">
        <v>77</v>
      </c>
      <c r="K12" t="s">
        <v>61</v>
      </c>
    </row>
    <row r="13" spans="1:11" x14ac:dyDescent="0.3">
      <c r="A13" t="s">
        <v>63</v>
      </c>
      <c r="B13" t="s">
        <v>27</v>
      </c>
      <c r="C13">
        <v>2024</v>
      </c>
      <c r="D13">
        <v>50465</v>
      </c>
      <c r="E13">
        <f>D13*1.1</f>
        <v>55511.500000000007</v>
      </c>
      <c r="F13">
        <v>4</v>
      </c>
      <c r="G13">
        <v>201</v>
      </c>
      <c r="H13">
        <v>70</v>
      </c>
      <c r="I13">
        <v>5</v>
      </c>
      <c r="J13" t="s">
        <v>50</v>
      </c>
      <c r="K13" t="s">
        <v>57</v>
      </c>
    </row>
    <row r="14" spans="1:11" x14ac:dyDescent="0.3">
      <c r="A14" t="s">
        <v>62</v>
      </c>
      <c r="B14" t="s">
        <v>27</v>
      </c>
      <c r="C14">
        <v>2022</v>
      </c>
      <c r="D14">
        <v>55850</v>
      </c>
      <c r="E14">
        <f>D14*1.1</f>
        <v>61435.000000000007</v>
      </c>
      <c r="F14">
        <v>4</v>
      </c>
      <c r="G14">
        <v>261</v>
      </c>
      <c r="H14">
        <v>58</v>
      </c>
      <c r="I14">
        <v>4</v>
      </c>
      <c r="J14" t="s">
        <v>50</v>
      </c>
      <c r="K14" t="s">
        <v>57</v>
      </c>
    </row>
    <row r="15" spans="1:11" x14ac:dyDescent="0.3">
      <c r="A15" t="s">
        <v>65</v>
      </c>
      <c r="B15" t="s">
        <v>31</v>
      </c>
      <c r="C15">
        <v>2020</v>
      </c>
      <c r="D15">
        <v>43750</v>
      </c>
      <c r="E15">
        <f>D15*1.1</f>
        <v>48125.000000000007</v>
      </c>
      <c r="F15">
        <v>4</v>
      </c>
      <c r="G15">
        <v>248</v>
      </c>
      <c r="H15">
        <v>52</v>
      </c>
      <c r="I15">
        <v>4</v>
      </c>
      <c r="J15" t="s">
        <v>50</v>
      </c>
      <c r="K15" t="s">
        <v>61</v>
      </c>
    </row>
    <row r="16" spans="1:11" x14ac:dyDescent="0.3">
      <c r="A16" t="s">
        <v>66</v>
      </c>
      <c r="B16" t="s">
        <v>31</v>
      </c>
      <c r="C16">
        <v>2023</v>
      </c>
      <c r="D16">
        <v>55200</v>
      </c>
      <c r="E16">
        <f>D16*1.1</f>
        <v>60720.000000000007</v>
      </c>
      <c r="F16">
        <v>4</v>
      </c>
      <c r="G16">
        <v>248</v>
      </c>
      <c r="H16">
        <v>65</v>
      </c>
      <c r="I16">
        <v>5</v>
      </c>
      <c r="J16" t="s">
        <v>50</v>
      </c>
      <c r="K16" t="s">
        <v>61</v>
      </c>
    </row>
    <row r="17" spans="1:11" x14ac:dyDescent="0.3">
      <c r="A17" t="s">
        <v>67</v>
      </c>
      <c r="B17" t="s">
        <v>32</v>
      </c>
      <c r="C17">
        <v>2025</v>
      </c>
      <c r="D17">
        <v>45990</v>
      </c>
      <c r="E17">
        <f>D17*1.1</f>
        <v>50589.000000000007</v>
      </c>
      <c r="F17">
        <v>4</v>
      </c>
      <c r="G17">
        <v>241</v>
      </c>
      <c r="H17">
        <v>61</v>
      </c>
      <c r="I17">
        <v>5</v>
      </c>
      <c r="K17" t="s">
        <v>61</v>
      </c>
    </row>
    <row r="18" spans="1:11" x14ac:dyDescent="0.3">
      <c r="A18" t="s">
        <v>70</v>
      </c>
      <c r="B18" t="s">
        <v>34</v>
      </c>
      <c r="C18">
        <v>2024</v>
      </c>
      <c r="D18">
        <v>47995</v>
      </c>
      <c r="E18">
        <f t="shared" ref="E18:E19" si="1">D18*1.1</f>
        <v>52794.500000000007</v>
      </c>
      <c r="F18">
        <v>4</v>
      </c>
      <c r="G18">
        <v>280</v>
      </c>
      <c r="H18">
        <v>55</v>
      </c>
      <c r="I18">
        <v>5</v>
      </c>
      <c r="J18" t="s">
        <v>50</v>
      </c>
      <c r="K18" t="s">
        <v>61</v>
      </c>
    </row>
    <row r="19" spans="1:11" x14ac:dyDescent="0.3">
      <c r="A19" t="s">
        <v>75</v>
      </c>
      <c r="B19" t="s">
        <v>36</v>
      </c>
      <c r="C19">
        <v>2022</v>
      </c>
      <c r="D19">
        <v>35400</v>
      </c>
      <c r="E19">
        <f t="shared" si="1"/>
        <v>38940</v>
      </c>
      <c r="F19">
        <v>4</v>
      </c>
      <c r="G19">
        <v>201</v>
      </c>
      <c r="H19">
        <v>50</v>
      </c>
      <c r="I19">
        <v>5</v>
      </c>
      <c r="J19" t="s">
        <v>50</v>
      </c>
      <c r="K19" t="s">
        <v>61</v>
      </c>
    </row>
    <row r="20" spans="1:11" x14ac:dyDescent="0.3">
      <c r="A20" t="s">
        <v>71</v>
      </c>
      <c r="B20" t="s">
        <v>37</v>
      </c>
      <c r="C20">
        <v>2022</v>
      </c>
      <c r="D20">
        <v>16898</v>
      </c>
      <c r="E20">
        <f>D20*0.9</f>
        <v>15208.2</v>
      </c>
      <c r="F20">
        <v>4</v>
      </c>
      <c r="G20">
        <v>122</v>
      </c>
      <c r="H20">
        <v>41</v>
      </c>
      <c r="I20">
        <v>5</v>
      </c>
      <c r="J20" t="s">
        <v>49</v>
      </c>
      <c r="K20" t="s">
        <v>61</v>
      </c>
    </row>
    <row r="21" spans="1:11" x14ac:dyDescent="0.3">
      <c r="A21" t="s">
        <v>69</v>
      </c>
      <c r="B21" t="s">
        <v>38</v>
      </c>
      <c r="C21">
        <v>2023</v>
      </c>
      <c r="D21">
        <v>14298</v>
      </c>
      <c r="E21">
        <f>D21*0.9</f>
        <v>12868.2</v>
      </c>
      <c r="F21">
        <v>3</v>
      </c>
      <c r="G21">
        <v>78</v>
      </c>
      <c r="H21">
        <v>35</v>
      </c>
      <c r="I21">
        <v>5</v>
      </c>
      <c r="J21" t="s">
        <v>49</v>
      </c>
      <c r="K21" t="s">
        <v>61</v>
      </c>
    </row>
    <row r="22" spans="1:11" x14ac:dyDescent="0.3">
      <c r="A22" t="s">
        <v>76</v>
      </c>
      <c r="B22" t="s">
        <v>39</v>
      </c>
      <c r="C22">
        <v>2024</v>
      </c>
      <c r="D22">
        <v>46395</v>
      </c>
      <c r="E22">
        <v>46395</v>
      </c>
      <c r="F22">
        <v>6</v>
      </c>
      <c r="G22">
        <v>300</v>
      </c>
      <c r="H22">
        <v>76</v>
      </c>
      <c r="I22">
        <v>5</v>
      </c>
      <c r="J22" t="s">
        <v>77</v>
      </c>
      <c r="K22" t="s">
        <v>61</v>
      </c>
    </row>
    <row r="23" spans="1:11" x14ac:dyDescent="0.3">
      <c r="A23" t="s">
        <v>74</v>
      </c>
      <c r="B23" t="s">
        <v>19</v>
      </c>
      <c r="C23">
        <v>2024</v>
      </c>
      <c r="D23">
        <v>23490</v>
      </c>
      <c r="E23">
        <f t="shared" ref="E23:E25" si="2">D23*0.95</f>
        <v>22315.5</v>
      </c>
      <c r="F23">
        <v>4</v>
      </c>
      <c r="G23">
        <v>169</v>
      </c>
      <c r="H23">
        <v>47</v>
      </c>
      <c r="I23">
        <v>5</v>
      </c>
      <c r="J23" t="s">
        <v>50</v>
      </c>
      <c r="K23" t="s">
        <v>61</v>
      </c>
    </row>
    <row r="24" spans="1:11" x14ac:dyDescent="0.3">
      <c r="A24" t="s">
        <v>73</v>
      </c>
      <c r="B24" t="s">
        <v>42</v>
      </c>
      <c r="C24">
        <v>2024</v>
      </c>
      <c r="D24">
        <v>21999</v>
      </c>
      <c r="E24">
        <f t="shared" si="2"/>
        <v>20899.05</v>
      </c>
      <c r="F24">
        <v>4</v>
      </c>
      <c r="G24">
        <v>147</v>
      </c>
      <c r="H24">
        <v>47</v>
      </c>
      <c r="I24">
        <v>5</v>
      </c>
      <c r="J24" t="s">
        <v>50</v>
      </c>
      <c r="K24" t="s">
        <v>61</v>
      </c>
    </row>
    <row r="25" spans="1:11" x14ac:dyDescent="0.3">
      <c r="A25" t="s">
        <v>72</v>
      </c>
      <c r="B25" t="s">
        <v>43</v>
      </c>
      <c r="C25">
        <v>2022</v>
      </c>
      <c r="D25">
        <v>17395</v>
      </c>
      <c r="E25">
        <f t="shared" si="2"/>
        <v>16525.25</v>
      </c>
      <c r="F25">
        <v>4</v>
      </c>
      <c r="G25">
        <v>120</v>
      </c>
      <c r="H25">
        <v>45</v>
      </c>
      <c r="I25">
        <v>5</v>
      </c>
      <c r="J25" t="s">
        <v>49</v>
      </c>
      <c r="K25" t="s">
        <v>61</v>
      </c>
    </row>
    <row r="26" spans="1:11" x14ac:dyDescent="0.3">
      <c r="A26" t="s">
        <v>68</v>
      </c>
      <c r="B26" t="s">
        <v>45</v>
      </c>
      <c r="C26">
        <v>2022</v>
      </c>
      <c r="D26">
        <v>10398</v>
      </c>
      <c r="E26">
        <f>D26*0.95</f>
        <v>9878.1</v>
      </c>
      <c r="F26">
        <v>4</v>
      </c>
      <c r="G26">
        <v>98</v>
      </c>
      <c r="H26">
        <v>35</v>
      </c>
      <c r="I26">
        <v>4</v>
      </c>
      <c r="J26" t="s">
        <v>49</v>
      </c>
      <c r="K2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9F0C-51CD-4754-93A4-A978B5D280EF}">
  <dimension ref="A1:K38"/>
  <sheetViews>
    <sheetView workbookViewId="0">
      <selection sqref="A1:K1048576"/>
    </sheetView>
  </sheetViews>
  <sheetFormatPr baseColWidth="10" defaultRowHeight="14.4" x14ac:dyDescent="0.3"/>
  <cols>
    <col min="1" max="1" width="21.77734375" customWidth="1"/>
    <col min="2" max="2" width="12.109375" customWidth="1"/>
    <col min="3" max="3" width="16.5546875" customWidth="1"/>
    <col min="4" max="4" width="11.44140625" customWidth="1"/>
  </cols>
  <sheetData>
    <row r="1" spans="1:11" x14ac:dyDescent="0.3">
      <c r="A1" t="s">
        <v>13</v>
      </c>
      <c r="B1" t="s">
        <v>2</v>
      </c>
      <c r="C1" t="s">
        <v>10</v>
      </c>
      <c r="D1" t="s">
        <v>6</v>
      </c>
      <c r="E1" t="s">
        <v>7</v>
      </c>
      <c r="F1" t="s">
        <v>4</v>
      </c>
      <c r="G1" t="s">
        <v>5</v>
      </c>
      <c r="H1" t="s">
        <v>8</v>
      </c>
      <c r="I1" t="s">
        <v>9</v>
      </c>
      <c r="J1" t="s">
        <v>11</v>
      </c>
      <c r="K1" t="s">
        <v>12</v>
      </c>
    </row>
    <row r="2" spans="1:11" x14ac:dyDescent="0.3">
      <c r="A2" t="s">
        <v>65</v>
      </c>
      <c r="B2" t="s">
        <v>31</v>
      </c>
      <c r="C2">
        <v>2020</v>
      </c>
      <c r="D2">
        <v>43750</v>
      </c>
      <c r="E2">
        <f>D2*1.1</f>
        <v>48125.000000000007</v>
      </c>
      <c r="F2">
        <v>4</v>
      </c>
      <c r="G2">
        <v>248</v>
      </c>
      <c r="H2">
        <v>52</v>
      </c>
      <c r="I2">
        <v>4</v>
      </c>
      <c r="J2" t="s">
        <v>50</v>
      </c>
      <c r="K2" t="s">
        <v>61</v>
      </c>
    </row>
    <row r="3" spans="1:11" x14ac:dyDescent="0.3">
      <c r="A3" t="s">
        <v>62</v>
      </c>
      <c r="B3" t="s">
        <v>27</v>
      </c>
      <c r="C3">
        <v>2022</v>
      </c>
      <c r="D3">
        <v>55850</v>
      </c>
      <c r="E3">
        <f>D3*1.1</f>
        <v>61435.000000000007</v>
      </c>
      <c r="F3">
        <v>4</v>
      </c>
      <c r="G3">
        <v>261</v>
      </c>
      <c r="H3">
        <v>58</v>
      </c>
      <c r="I3">
        <v>4</v>
      </c>
      <c r="J3" t="s">
        <v>50</v>
      </c>
      <c r="K3" t="s">
        <v>57</v>
      </c>
    </row>
    <row r="4" spans="1:11" x14ac:dyDescent="0.3">
      <c r="A4" t="s">
        <v>56</v>
      </c>
      <c r="B4" t="s">
        <v>24</v>
      </c>
      <c r="C4">
        <v>2024</v>
      </c>
      <c r="D4">
        <v>245900</v>
      </c>
      <c r="E4">
        <f>D4*1.1</f>
        <v>270490</v>
      </c>
      <c r="F4">
        <v>6</v>
      </c>
      <c r="G4">
        <v>449</v>
      </c>
      <c r="H4">
        <v>75</v>
      </c>
      <c r="I4">
        <v>5</v>
      </c>
      <c r="J4" t="s">
        <v>50</v>
      </c>
      <c r="K4" t="s">
        <v>57</v>
      </c>
    </row>
    <row r="5" spans="1:11" x14ac:dyDescent="0.3">
      <c r="A5" t="s">
        <v>55</v>
      </c>
      <c r="B5" t="s">
        <v>24</v>
      </c>
      <c r="C5">
        <v>2024</v>
      </c>
      <c r="D5">
        <v>245900</v>
      </c>
      <c r="E5">
        <f>D5*1.1</f>
        <v>270490</v>
      </c>
      <c r="F5">
        <v>8</v>
      </c>
      <c r="G5">
        <v>542</v>
      </c>
      <c r="H5">
        <v>85</v>
      </c>
      <c r="I5">
        <v>5</v>
      </c>
      <c r="J5" t="s">
        <v>50</v>
      </c>
      <c r="K5" t="s">
        <v>61</v>
      </c>
    </row>
    <row r="6" spans="1:11" x14ac:dyDescent="0.3">
      <c r="A6" t="s">
        <v>111</v>
      </c>
      <c r="B6" t="s">
        <v>45</v>
      </c>
      <c r="C6">
        <v>2023</v>
      </c>
      <c r="D6">
        <v>38943</v>
      </c>
      <c r="E6">
        <v>38943</v>
      </c>
      <c r="F6">
        <v>0</v>
      </c>
      <c r="G6">
        <v>200</v>
      </c>
      <c r="H6">
        <v>0</v>
      </c>
      <c r="I6">
        <v>5</v>
      </c>
      <c r="J6" t="s">
        <v>50</v>
      </c>
      <c r="K6" t="s">
        <v>116</v>
      </c>
    </row>
    <row r="7" spans="1:11" x14ac:dyDescent="0.3">
      <c r="A7" t="s">
        <v>58</v>
      </c>
      <c r="B7" t="s">
        <v>25</v>
      </c>
      <c r="C7">
        <v>2024</v>
      </c>
      <c r="D7">
        <v>89800</v>
      </c>
      <c r="E7">
        <f>D7*1.1</f>
        <v>98780.000000000015</v>
      </c>
      <c r="F7">
        <v>6</v>
      </c>
      <c r="G7">
        <v>348</v>
      </c>
      <c r="H7">
        <v>90</v>
      </c>
      <c r="I7">
        <v>5</v>
      </c>
      <c r="J7" t="s">
        <v>50</v>
      </c>
      <c r="K7" t="s">
        <v>61</v>
      </c>
    </row>
    <row r="8" spans="1:11" x14ac:dyDescent="0.3">
      <c r="A8" t="s">
        <v>59</v>
      </c>
      <c r="B8" t="s">
        <v>25</v>
      </c>
      <c r="C8">
        <v>2024</v>
      </c>
      <c r="D8">
        <v>104800</v>
      </c>
      <c r="E8">
        <f>D8*1.1</f>
        <v>115280.00000000001</v>
      </c>
      <c r="F8">
        <v>6</v>
      </c>
      <c r="G8">
        <v>463</v>
      </c>
      <c r="H8">
        <v>75</v>
      </c>
      <c r="I8">
        <v>5</v>
      </c>
      <c r="J8" t="s">
        <v>50</v>
      </c>
      <c r="K8" t="s">
        <v>57</v>
      </c>
    </row>
    <row r="9" spans="1:11" x14ac:dyDescent="0.3">
      <c r="A9" t="s">
        <v>110</v>
      </c>
      <c r="B9" t="s">
        <v>35</v>
      </c>
      <c r="C9">
        <v>2022</v>
      </c>
      <c r="D9">
        <v>38665</v>
      </c>
      <c r="E9">
        <f>D9*1.1</f>
        <v>42531.5</v>
      </c>
      <c r="F9">
        <v>6</v>
      </c>
      <c r="G9">
        <v>303</v>
      </c>
      <c r="H9">
        <v>70</v>
      </c>
      <c r="I9">
        <v>5</v>
      </c>
      <c r="J9" t="s">
        <v>50</v>
      </c>
      <c r="K9" t="s">
        <v>61</v>
      </c>
    </row>
    <row r="10" spans="1:11" x14ac:dyDescent="0.3">
      <c r="A10" t="s">
        <v>103</v>
      </c>
      <c r="B10" t="s">
        <v>17</v>
      </c>
      <c r="C10">
        <v>2024</v>
      </c>
      <c r="D10">
        <v>34500</v>
      </c>
      <c r="E10">
        <f>D10*0.95</f>
        <v>32775</v>
      </c>
      <c r="F10">
        <v>4</v>
      </c>
      <c r="G10">
        <v>180</v>
      </c>
      <c r="H10">
        <v>47</v>
      </c>
      <c r="I10">
        <v>5</v>
      </c>
      <c r="J10" t="s">
        <v>50</v>
      </c>
      <c r="K10" t="s">
        <v>61</v>
      </c>
    </row>
    <row r="11" spans="1:11" x14ac:dyDescent="0.3">
      <c r="A11" t="s">
        <v>54</v>
      </c>
      <c r="B11" t="s">
        <v>24</v>
      </c>
      <c r="C11">
        <v>2024</v>
      </c>
      <c r="D11">
        <v>352500</v>
      </c>
      <c r="E11">
        <f>D11*1.1</f>
        <v>387750.00000000006</v>
      </c>
      <c r="F11">
        <v>8</v>
      </c>
      <c r="G11">
        <v>542</v>
      </c>
      <c r="H11">
        <v>90</v>
      </c>
      <c r="I11">
        <v>4</v>
      </c>
      <c r="J11" t="s">
        <v>77</v>
      </c>
      <c r="K11" t="s">
        <v>53</v>
      </c>
    </row>
    <row r="12" spans="1:11" x14ac:dyDescent="0.3">
      <c r="A12" t="s">
        <v>74</v>
      </c>
      <c r="B12" t="s">
        <v>19</v>
      </c>
      <c r="C12">
        <v>2024</v>
      </c>
      <c r="D12">
        <v>23490</v>
      </c>
      <c r="E12">
        <f>D12*0.95</f>
        <v>22315.5</v>
      </c>
      <c r="F12">
        <v>4</v>
      </c>
      <c r="G12">
        <v>169</v>
      </c>
      <c r="H12">
        <v>47</v>
      </c>
      <c r="I12">
        <v>5</v>
      </c>
      <c r="J12" t="s">
        <v>50</v>
      </c>
      <c r="K12" t="s">
        <v>61</v>
      </c>
    </row>
    <row r="13" spans="1:11" x14ac:dyDescent="0.3">
      <c r="A13" t="s">
        <v>67</v>
      </c>
      <c r="B13" t="s">
        <v>32</v>
      </c>
      <c r="C13">
        <v>2025</v>
      </c>
      <c r="D13">
        <v>45990</v>
      </c>
      <c r="E13">
        <f>D13*1.1</f>
        <v>50589.000000000007</v>
      </c>
      <c r="F13">
        <v>4</v>
      </c>
      <c r="G13">
        <v>241</v>
      </c>
      <c r="H13">
        <v>61</v>
      </c>
      <c r="I13">
        <v>5</v>
      </c>
      <c r="J13" t="s">
        <v>50</v>
      </c>
      <c r="K13" t="s">
        <v>61</v>
      </c>
    </row>
    <row r="14" spans="1:11" x14ac:dyDescent="0.3">
      <c r="A14" t="s">
        <v>109</v>
      </c>
      <c r="B14" t="s">
        <v>108</v>
      </c>
      <c r="C14">
        <v>2023</v>
      </c>
      <c r="D14">
        <v>391600</v>
      </c>
      <c r="E14">
        <f>D14*1.1</f>
        <v>430760.00000000006</v>
      </c>
      <c r="F14">
        <v>12</v>
      </c>
      <c r="G14">
        <v>715</v>
      </c>
      <c r="H14">
        <v>78</v>
      </c>
      <c r="I14">
        <v>4</v>
      </c>
      <c r="J14" t="s">
        <v>77</v>
      </c>
      <c r="K14" t="s">
        <v>61</v>
      </c>
    </row>
    <row r="15" spans="1:11" x14ac:dyDescent="0.3">
      <c r="A15" t="s">
        <v>73</v>
      </c>
      <c r="B15" t="s">
        <v>21</v>
      </c>
      <c r="C15">
        <v>2024</v>
      </c>
      <c r="D15">
        <v>21999</v>
      </c>
      <c r="E15">
        <f>D15*0.95</f>
        <v>20899.05</v>
      </c>
      <c r="F15">
        <v>4</v>
      </c>
      <c r="G15">
        <v>147</v>
      </c>
      <c r="H15">
        <v>47</v>
      </c>
      <c r="I15">
        <v>5</v>
      </c>
      <c r="J15" t="s">
        <v>50</v>
      </c>
      <c r="K15" t="s">
        <v>61</v>
      </c>
    </row>
    <row r="16" spans="1:11" x14ac:dyDescent="0.3">
      <c r="A16" t="s">
        <v>48</v>
      </c>
      <c r="B16" t="s">
        <v>23</v>
      </c>
      <c r="C16">
        <v>2024</v>
      </c>
      <c r="D16">
        <v>51210</v>
      </c>
      <c r="E16">
        <f>D16*0.9</f>
        <v>46089</v>
      </c>
      <c r="F16">
        <v>0</v>
      </c>
      <c r="G16">
        <v>201</v>
      </c>
      <c r="H16">
        <v>0</v>
      </c>
      <c r="I16">
        <v>5</v>
      </c>
      <c r="J16" t="s">
        <v>51</v>
      </c>
      <c r="K16" t="s">
        <v>116</v>
      </c>
    </row>
    <row r="17" spans="1:11" x14ac:dyDescent="0.3">
      <c r="A17" t="s">
        <v>107</v>
      </c>
      <c r="B17" t="s">
        <v>44</v>
      </c>
      <c r="C17">
        <v>2023</v>
      </c>
      <c r="D17">
        <v>115000</v>
      </c>
      <c r="E17">
        <f>D17*0.95</f>
        <v>109250</v>
      </c>
      <c r="F17">
        <v>6</v>
      </c>
      <c r="G17">
        <v>409</v>
      </c>
      <c r="H17">
        <v>73</v>
      </c>
      <c r="I17">
        <v>5</v>
      </c>
      <c r="J17" t="s">
        <v>77</v>
      </c>
      <c r="K17" t="s">
        <v>57</v>
      </c>
    </row>
    <row r="18" spans="1:11" x14ac:dyDescent="0.3">
      <c r="A18" t="s">
        <v>46</v>
      </c>
      <c r="B18" t="s">
        <v>23</v>
      </c>
      <c r="C18">
        <v>2024</v>
      </c>
      <c r="D18">
        <v>37360</v>
      </c>
      <c r="E18">
        <f>D18*0.9</f>
        <v>33624</v>
      </c>
      <c r="F18">
        <v>4</v>
      </c>
      <c r="G18">
        <v>241</v>
      </c>
      <c r="H18">
        <v>50</v>
      </c>
      <c r="I18">
        <v>5</v>
      </c>
      <c r="J18" t="s">
        <v>50</v>
      </c>
      <c r="K18" t="s">
        <v>61</v>
      </c>
    </row>
    <row r="19" spans="1:11" x14ac:dyDescent="0.3">
      <c r="A19" t="s">
        <v>104</v>
      </c>
      <c r="B19" t="s">
        <v>17</v>
      </c>
      <c r="C19">
        <v>2023</v>
      </c>
      <c r="D19">
        <v>31030</v>
      </c>
      <c r="E19">
        <f>D19*0.95</f>
        <v>29478.5</v>
      </c>
      <c r="F19">
        <v>4</v>
      </c>
      <c r="G19">
        <v>158</v>
      </c>
      <c r="H19">
        <v>53</v>
      </c>
      <c r="I19">
        <v>5</v>
      </c>
      <c r="J19" t="s">
        <v>50</v>
      </c>
      <c r="K19" t="s">
        <v>61</v>
      </c>
    </row>
    <row r="20" spans="1:11" x14ac:dyDescent="0.3">
      <c r="A20" t="s">
        <v>60</v>
      </c>
      <c r="B20" t="s">
        <v>26</v>
      </c>
      <c r="C20">
        <v>2023</v>
      </c>
      <c r="D20">
        <v>250150</v>
      </c>
      <c r="E20">
        <f>D20*1.1</f>
        <v>275165</v>
      </c>
      <c r="F20">
        <v>10</v>
      </c>
      <c r="G20">
        <v>602</v>
      </c>
      <c r="H20">
        <v>83</v>
      </c>
      <c r="I20">
        <v>2</v>
      </c>
      <c r="J20" t="s">
        <v>77</v>
      </c>
      <c r="K20" t="s">
        <v>61</v>
      </c>
    </row>
    <row r="21" spans="1:11" x14ac:dyDescent="0.3">
      <c r="A21" t="s">
        <v>75</v>
      </c>
      <c r="B21" t="s">
        <v>36</v>
      </c>
      <c r="C21">
        <v>2022</v>
      </c>
      <c r="D21">
        <v>35400</v>
      </c>
      <c r="E21">
        <f>D21*1.1</f>
        <v>38940</v>
      </c>
      <c r="F21">
        <v>4</v>
      </c>
      <c r="G21">
        <v>201</v>
      </c>
      <c r="H21">
        <v>50</v>
      </c>
      <c r="I21">
        <v>5</v>
      </c>
      <c r="J21" t="s">
        <v>50</v>
      </c>
      <c r="K21" t="s">
        <v>61</v>
      </c>
    </row>
    <row r="22" spans="1:11" x14ac:dyDescent="0.3">
      <c r="A22" t="s">
        <v>30</v>
      </c>
      <c r="B22" t="s">
        <v>23</v>
      </c>
      <c r="C22">
        <v>2024</v>
      </c>
      <c r="D22">
        <v>26160</v>
      </c>
      <c r="E22">
        <f>D22*0.9</f>
        <v>23544</v>
      </c>
      <c r="F22">
        <v>4</v>
      </c>
      <c r="G22">
        <v>158</v>
      </c>
      <c r="H22">
        <v>50</v>
      </c>
      <c r="I22">
        <v>5</v>
      </c>
      <c r="J22" t="s">
        <v>49</v>
      </c>
      <c r="K22" t="s">
        <v>61</v>
      </c>
    </row>
    <row r="23" spans="1:11" x14ac:dyDescent="0.3">
      <c r="A23" t="s">
        <v>30</v>
      </c>
      <c r="B23" t="s">
        <v>23</v>
      </c>
      <c r="C23">
        <v>2024</v>
      </c>
      <c r="D23">
        <v>27560</v>
      </c>
      <c r="E23">
        <f>D23*0.9</f>
        <v>24804</v>
      </c>
      <c r="F23">
        <v>4</v>
      </c>
      <c r="G23">
        <v>184</v>
      </c>
      <c r="H23">
        <v>50</v>
      </c>
      <c r="I23">
        <v>5</v>
      </c>
      <c r="J23" t="s">
        <v>50</v>
      </c>
      <c r="K23" t="s">
        <v>61</v>
      </c>
    </row>
    <row r="24" spans="1:11" x14ac:dyDescent="0.3">
      <c r="A24" t="s">
        <v>115</v>
      </c>
      <c r="B24" t="s">
        <v>32</v>
      </c>
      <c r="C24">
        <v>2024</v>
      </c>
      <c r="D24">
        <v>47890</v>
      </c>
      <c r="E24">
        <f>D24*1.1</f>
        <v>52679.000000000007</v>
      </c>
      <c r="F24">
        <v>4</v>
      </c>
      <c r="G24">
        <v>228</v>
      </c>
      <c r="H24">
        <v>44</v>
      </c>
      <c r="I24">
        <v>4</v>
      </c>
      <c r="J24" t="s">
        <v>50</v>
      </c>
      <c r="K24" t="s">
        <v>61</v>
      </c>
    </row>
    <row r="25" spans="1:11" x14ac:dyDescent="0.3">
      <c r="A25" t="s">
        <v>112</v>
      </c>
      <c r="B25" t="s">
        <v>37</v>
      </c>
      <c r="C25">
        <v>2022</v>
      </c>
      <c r="D25">
        <v>40098</v>
      </c>
      <c r="E25">
        <v>40098</v>
      </c>
      <c r="F25">
        <v>0</v>
      </c>
      <c r="G25">
        <v>214</v>
      </c>
      <c r="H25">
        <v>0</v>
      </c>
      <c r="I25">
        <v>5</v>
      </c>
      <c r="J25" t="s">
        <v>50</v>
      </c>
      <c r="K25" t="s">
        <v>116</v>
      </c>
    </row>
    <row r="26" spans="1:11" x14ac:dyDescent="0.3">
      <c r="A26" t="s">
        <v>106</v>
      </c>
      <c r="B26" t="s">
        <v>41</v>
      </c>
      <c r="C26">
        <v>2023</v>
      </c>
      <c r="D26">
        <v>301500</v>
      </c>
      <c r="E26">
        <f>D26*0.95</f>
        <v>286425</v>
      </c>
      <c r="F26">
        <v>12</v>
      </c>
      <c r="G26">
        <v>621</v>
      </c>
      <c r="H26">
        <v>76</v>
      </c>
      <c r="I26">
        <v>5</v>
      </c>
      <c r="J26" t="s">
        <v>77</v>
      </c>
      <c r="K26" t="s">
        <v>61</v>
      </c>
    </row>
    <row r="27" spans="1:11" x14ac:dyDescent="0.3">
      <c r="A27" t="s">
        <v>69</v>
      </c>
      <c r="B27" t="s">
        <v>38</v>
      </c>
      <c r="C27">
        <v>2023</v>
      </c>
      <c r="D27">
        <v>14298</v>
      </c>
      <c r="E27">
        <f>D27*0.9</f>
        <v>12868.2</v>
      </c>
      <c r="F27">
        <v>3</v>
      </c>
      <c r="G27">
        <v>78</v>
      </c>
      <c r="H27">
        <v>35</v>
      </c>
      <c r="I27">
        <v>5</v>
      </c>
      <c r="J27" t="s">
        <v>49</v>
      </c>
      <c r="K27" t="s">
        <v>61</v>
      </c>
    </row>
    <row r="28" spans="1:11" x14ac:dyDescent="0.3">
      <c r="A28" t="s">
        <v>114</v>
      </c>
      <c r="B28" t="s">
        <v>33</v>
      </c>
      <c r="C28">
        <v>2023</v>
      </c>
      <c r="D28">
        <v>676150</v>
      </c>
      <c r="E28">
        <f>D28*1.1</f>
        <v>743765.00000000012</v>
      </c>
      <c r="F28">
        <v>12</v>
      </c>
      <c r="G28">
        <v>563</v>
      </c>
      <c r="H28">
        <v>90</v>
      </c>
      <c r="I28">
        <v>5</v>
      </c>
      <c r="J28" t="s">
        <v>77</v>
      </c>
      <c r="K28" t="s">
        <v>61</v>
      </c>
    </row>
    <row r="29" spans="1:11" x14ac:dyDescent="0.3">
      <c r="A29" t="s">
        <v>63</v>
      </c>
      <c r="B29" t="s">
        <v>27</v>
      </c>
      <c r="C29">
        <v>2024</v>
      </c>
      <c r="D29">
        <v>50465</v>
      </c>
      <c r="E29">
        <f>D29*1.1</f>
        <v>55511.500000000007</v>
      </c>
      <c r="F29">
        <v>4</v>
      </c>
      <c r="G29">
        <v>201</v>
      </c>
      <c r="H29">
        <v>70</v>
      </c>
      <c r="I29">
        <v>5</v>
      </c>
      <c r="J29" t="s">
        <v>50</v>
      </c>
      <c r="K29" t="s">
        <v>57</v>
      </c>
    </row>
    <row r="30" spans="1:11" x14ac:dyDescent="0.3">
      <c r="A30" t="s">
        <v>76</v>
      </c>
      <c r="B30" t="s">
        <v>39</v>
      </c>
      <c r="C30">
        <v>2024</v>
      </c>
      <c r="D30">
        <v>46395</v>
      </c>
      <c r="E30">
        <v>46395</v>
      </c>
      <c r="F30">
        <v>6</v>
      </c>
      <c r="G30">
        <v>300</v>
      </c>
      <c r="H30">
        <v>76</v>
      </c>
      <c r="I30">
        <v>5</v>
      </c>
      <c r="J30" t="s">
        <v>77</v>
      </c>
      <c r="K30" t="s">
        <v>61</v>
      </c>
    </row>
    <row r="31" spans="1:11" x14ac:dyDescent="0.3">
      <c r="A31" t="s">
        <v>72</v>
      </c>
      <c r="B31" t="s">
        <v>43</v>
      </c>
      <c r="C31">
        <v>2022</v>
      </c>
      <c r="D31">
        <v>17395</v>
      </c>
      <c r="E31">
        <f>D31*0.95</f>
        <v>16525.25</v>
      </c>
      <c r="F31">
        <v>4</v>
      </c>
      <c r="G31">
        <v>120</v>
      </c>
      <c r="H31">
        <v>45</v>
      </c>
      <c r="I31">
        <v>5</v>
      </c>
      <c r="J31" t="s">
        <v>49</v>
      </c>
      <c r="K31" t="s">
        <v>61</v>
      </c>
    </row>
    <row r="32" spans="1:11" x14ac:dyDescent="0.3">
      <c r="A32" t="s">
        <v>68</v>
      </c>
      <c r="B32" t="s">
        <v>45</v>
      </c>
      <c r="C32">
        <v>2022</v>
      </c>
      <c r="D32">
        <v>10398</v>
      </c>
      <c r="E32">
        <f>D32*0.95</f>
        <v>9878.1</v>
      </c>
      <c r="F32">
        <v>4</v>
      </c>
      <c r="G32">
        <v>98</v>
      </c>
      <c r="H32">
        <v>35</v>
      </c>
      <c r="I32">
        <v>4</v>
      </c>
      <c r="J32" t="s">
        <v>49</v>
      </c>
      <c r="K32" t="s">
        <v>61</v>
      </c>
    </row>
    <row r="33" spans="1:11" x14ac:dyDescent="0.3">
      <c r="A33" t="s">
        <v>113</v>
      </c>
      <c r="B33" t="s">
        <v>25</v>
      </c>
      <c r="C33">
        <v>2024</v>
      </c>
      <c r="D33">
        <v>229500</v>
      </c>
      <c r="E33">
        <f>D33*1.1</f>
        <v>252450.00000000003</v>
      </c>
      <c r="F33">
        <v>0</v>
      </c>
      <c r="G33">
        <v>751</v>
      </c>
      <c r="H33">
        <v>0</v>
      </c>
      <c r="I33">
        <v>4</v>
      </c>
      <c r="J33" t="s">
        <v>50</v>
      </c>
      <c r="K33" t="s">
        <v>116</v>
      </c>
    </row>
    <row r="34" spans="1:11" x14ac:dyDescent="0.3">
      <c r="A34" t="s">
        <v>47</v>
      </c>
      <c r="B34" t="s">
        <v>23</v>
      </c>
      <c r="C34">
        <v>2024</v>
      </c>
      <c r="D34">
        <v>37210</v>
      </c>
      <c r="E34">
        <f>D34*0.9</f>
        <v>33489</v>
      </c>
      <c r="F34">
        <v>4</v>
      </c>
      <c r="G34">
        <v>184</v>
      </c>
      <c r="H34">
        <v>60</v>
      </c>
      <c r="I34">
        <v>5</v>
      </c>
      <c r="J34" t="s">
        <v>50</v>
      </c>
      <c r="K34" t="s">
        <v>61</v>
      </c>
    </row>
    <row r="35" spans="1:11" x14ac:dyDescent="0.3">
      <c r="A35" t="s">
        <v>70</v>
      </c>
      <c r="B35" t="s">
        <v>34</v>
      </c>
      <c r="C35">
        <v>2024</v>
      </c>
      <c r="D35">
        <v>47995</v>
      </c>
      <c r="E35">
        <f>D35*1.1</f>
        <v>52794.500000000007</v>
      </c>
      <c r="F35">
        <v>4</v>
      </c>
      <c r="G35">
        <v>280</v>
      </c>
      <c r="H35">
        <v>55</v>
      </c>
      <c r="I35">
        <v>5</v>
      </c>
      <c r="J35" t="s">
        <v>50</v>
      </c>
      <c r="K35" t="s">
        <v>61</v>
      </c>
    </row>
    <row r="36" spans="1:11" x14ac:dyDescent="0.3">
      <c r="A36" t="s">
        <v>105</v>
      </c>
      <c r="B36" t="s">
        <v>40</v>
      </c>
      <c r="C36">
        <v>2024</v>
      </c>
      <c r="D36">
        <v>42300</v>
      </c>
      <c r="E36">
        <f>D36*1.05</f>
        <v>44415</v>
      </c>
      <c r="F36">
        <v>4</v>
      </c>
      <c r="G36">
        <v>181</v>
      </c>
      <c r="H36">
        <v>40</v>
      </c>
      <c r="I36">
        <v>5</v>
      </c>
      <c r="J36" t="s">
        <v>50</v>
      </c>
      <c r="K36" t="s">
        <v>57</v>
      </c>
    </row>
    <row r="37" spans="1:11" x14ac:dyDescent="0.3">
      <c r="A37" t="s">
        <v>71</v>
      </c>
      <c r="B37" t="s">
        <v>37</v>
      </c>
      <c r="C37">
        <v>2022</v>
      </c>
      <c r="D37">
        <v>16898</v>
      </c>
      <c r="E37">
        <v>16898</v>
      </c>
      <c r="F37">
        <v>4</v>
      </c>
      <c r="G37">
        <v>122</v>
      </c>
      <c r="H37">
        <v>41</v>
      </c>
      <c r="I37">
        <v>5</v>
      </c>
      <c r="J37" t="s">
        <v>49</v>
      </c>
      <c r="K37" t="s">
        <v>61</v>
      </c>
    </row>
    <row r="38" spans="1:11" x14ac:dyDescent="0.3">
      <c r="A38" t="s">
        <v>66</v>
      </c>
      <c r="B38" t="s">
        <v>31</v>
      </c>
      <c r="C38">
        <v>2023</v>
      </c>
      <c r="D38">
        <v>55200</v>
      </c>
      <c r="E38">
        <f>D38*1.1</f>
        <v>60720.000000000007</v>
      </c>
      <c r="F38">
        <v>4</v>
      </c>
      <c r="G38">
        <v>248</v>
      </c>
      <c r="H38">
        <v>65</v>
      </c>
      <c r="I38">
        <v>5</v>
      </c>
      <c r="J38" t="s">
        <v>50</v>
      </c>
      <c r="K38" t="s">
        <v>61</v>
      </c>
    </row>
  </sheetData>
  <autoFilter ref="A1:O1" xr:uid="{AE9A9F0C-51CD-4754-93A4-A978B5D280EF}"/>
  <sortState xmlns:xlrd2="http://schemas.microsoft.com/office/spreadsheetml/2017/richdata2" ref="A2:K41">
    <sortCondition ref="A1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76AC-85F7-48C4-A7D7-73956C64C182}">
  <dimension ref="A1:G38"/>
  <sheetViews>
    <sheetView workbookViewId="0">
      <selection activeCell="A38" sqref="A1:A38"/>
    </sheetView>
  </sheetViews>
  <sheetFormatPr baseColWidth="10" defaultRowHeight="14.4" x14ac:dyDescent="0.3"/>
  <cols>
    <col min="7" max="7" width="26.5546875" bestFit="1" customWidth="1"/>
  </cols>
  <sheetData>
    <row r="1" spans="1:7" x14ac:dyDescent="0.3">
      <c r="A1" t="s">
        <v>13</v>
      </c>
      <c r="B1" t="s">
        <v>2</v>
      </c>
      <c r="C1" t="s">
        <v>10</v>
      </c>
      <c r="D1" t="s">
        <v>6</v>
      </c>
      <c r="E1" t="s">
        <v>7</v>
      </c>
      <c r="G1" t="str">
        <f>CONCATENATE("(""",A1,""",""",B1,""",""",C1,"-01-01"",",D1,",",E1,"),")</f>
        <v>("MODEL_NAME","BRAND_NAME","MANUFACTURE_DATE-01-01",PRICE_SUGGESTED,PRICE_STORE),</v>
      </c>
    </row>
    <row r="2" spans="1:7" x14ac:dyDescent="0.3">
      <c r="A2" t="s">
        <v>30</v>
      </c>
      <c r="B2" t="s">
        <v>23</v>
      </c>
      <c r="C2">
        <v>2024</v>
      </c>
      <c r="D2">
        <v>26160</v>
      </c>
      <c r="E2">
        <f>D2*0.9</f>
        <v>23544</v>
      </c>
      <c r="G2" t="str">
        <f t="shared" ref="G2:G38" si="0">CONCATENATE("(""",A2,""",""",B2,""",""",C2,"-01-01"",",D2,",",E2,"),")</f>
        <v>("JETTA","VW","2024-01-01",26160,23544),</v>
      </c>
    </row>
    <row r="3" spans="1:7" x14ac:dyDescent="0.3">
      <c r="A3" t="s">
        <v>30</v>
      </c>
      <c r="B3" t="s">
        <v>23</v>
      </c>
      <c r="C3">
        <v>2024</v>
      </c>
      <c r="D3">
        <v>27560</v>
      </c>
      <c r="E3">
        <f t="shared" ref="E3:E6" si="1">D3*0.9</f>
        <v>24804</v>
      </c>
      <c r="G3" t="str">
        <f t="shared" si="0"/>
        <v>("JETTA","VW","2024-01-01",27560,24804),</v>
      </c>
    </row>
    <row r="4" spans="1:7" x14ac:dyDescent="0.3">
      <c r="A4" t="s">
        <v>46</v>
      </c>
      <c r="B4" t="s">
        <v>23</v>
      </c>
      <c r="C4">
        <v>2024</v>
      </c>
      <c r="D4">
        <v>37360</v>
      </c>
      <c r="E4">
        <f t="shared" si="1"/>
        <v>33624</v>
      </c>
      <c r="G4" t="str">
        <f t="shared" si="0"/>
        <v>("GOLF GTI","VW","2024-01-01",37360,33624),</v>
      </c>
    </row>
    <row r="5" spans="1:7" x14ac:dyDescent="0.3">
      <c r="A5" t="s">
        <v>47</v>
      </c>
      <c r="B5" t="s">
        <v>23</v>
      </c>
      <c r="C5">
        <v>2024</v>
      </c>
      <c r="D5">
        <v>37210</v>
      </c>
      <c r="E5">
        <f t="shared" si="1"/>
        <v>33489</v>
      </c>
      <c r="G5" t="str">
        <f t="shared" si="0"/>
        <v>("TIGUAN","VW","2024-01-01",37210,33489),</v>
      </c>
    </row>
    <row r="6" spans="1:7" x14ac:dyDescent="0.3">
      <c r="A6" t="s">
        <v>48</v>
      </c>
      <c r="B6" t="s">
        <v>23</v>
      </c>
      <c r="C6">
        <v>2024</v>
      </c>
      <c r="D6">
        <v>51210</v>
      </c>
      <c r="E6">
        <f t="shared" si="1"/>
        <v>46089</v>
      </c>
      <c r="G6" t="str">
        <f t="shared" si="0"/>
        <v>("EV","VW","2024-01-01",51210,46089),</v>
      </c>
    </row>
    <row r="7" spans="1:7" x14ac:dyDescent="0.3">
      <c r="A7" t="s">
        <v>54</v>
      </c>
      <c r="B7" t="s">
        <v>24</v>
      </c>
      <c r="C7">
        <v>2024</v>
      </c>
      <c r="D7">
        <v>352500</v>
      </c>
      <c r="E7">
        <f>D7*1.1</f>
        <v>387750.00000000006</v>
      </c>
      <c r="G7" t="str">
        <f t="shared" si="0"/>
        <v>("CONTINENTAL GT A","BENTLEY","2024-01-01",352500,387750),</v>
      </c>
    </row>
    <row r="8" spans="1:7" x14ac:dyDescent="0.3">
      <c r="A8" t="s">
        <v>55</v>
      </c>
      <c r="B8" t="s">
        <v>24</v>
      </c>
      <c r="C8">
        <v>2024</v>
      </c>
      <c r="D8">
        <v>245900</v>
      </c>
      <c r="E8">
        <f>D8*1.1</f>
        <v>270490</v>
      </c>
      <c r="G8" t="str">
        <f t="shared" si="0"/>
        <v>("BENTAYGA V8","BENTLEY","2024-01-01",245900,270490),</v>
      </c>
    </row>
    <row r="9" spans="1:7" x14ac:dyDescent="0.3">
      <c r="A9" t="s">
        <v>56</v>
      </c>
      <c r="B9" t="s">
        <v>24</v>
      </c>
      <c r="C9">
        <v>2024</v>
      </c>
      <c r="D9">
        <v>245900</v>
      </c>
      <c r="E9">
        <f>D9*1.1</f>
        <v>270490</v>
      </c>
      <c r="G9" t="str">
        <f t="shared" si="0"/>
        <v>("BENTAYGA HYBRID","BENTLEY","2024-01-01",245900,270490),</v>
      </c>
    </row>
    <row r="10" spans="1:7" x14ac:dyDescent="0.3">
      <c r="A10" t="s">
        <v>58</v>
      </c>
      <c r="B10" t="s">
        <v>25</v>
      </c>
      <c r="C10">
        <v>2024</v>
      </c>
      <c r="D10">
        <v>89800</v>
      </c>
      <c r="E10">
        <f>D10*1.1</f>
        <v>98780.000000000015</v>
      </c>
      <c r="G10" t="str">
        <f t="shared" si="0"/>
        <v>("CAYENNE","PORSCHE","2024-01-01",89800,98780),</v>
      </c>
    </row>
    <row r="11" spans="1:7" x14ac:dyDescent="0.3">
      <c r="A11" t="s">
        <v>59</v>
      </c>
      <c r="B11" t="s">
        <v>25</v>
      </c>
      <c r="C11">
        <v>2024</v>
      </c>
      <c r="D11">
        <v>104800</v>
      </c>
      <c r="E11">
        <f>D11*1.1</f>
        <v>115280.00000000001</v>
      </c>
      <c r="G11" t="str">
        <f t="shared" si="0"/>
        <v>("CAYENNE HYBRID","PORSCHE","2024-01-01",104800,115280),</v>
      </c>
    </row>
    <row r="12" spans="1:7" x14ac:dyDescent="0.3">
      <c r="A12" t="s">
        <v>113</v>
      </c>
      <c r="B12" t="s">
        <v>25</v>
      </c>
      <c r="C12">
        <v>2024</v>
      </c>
      <c r="D12">
        <v>229500</v>
      </c>
      <c r="E12">
        <f>D12*1.1</f>
        <v>252450.00000000003</v>
      </c>
      <c r="G12" t="str">
        <f t="shared" si="0"/>
        <v>("TAYCAN TURBO S CROSS TURISMO","PORSCHE","2024-01-01",229500,252450),</v>
      </c>
    </row>
    <row r="13" spans="1:7" x14ac:dyDescent="0.3">
      <c r="A13" t="s">
        <v>60</v>
      </c>
      <c r="B13" t="s">
        <v>26</v>
      </c>
      <c r="C13">
        <v>2023</v>
      </c>
      <c r="D13">
        <v>250150</v>
      </c>
      <c r="E13">
        <f>D13*1.1</f>
        <v>275165</v>
      </c>
      <c r="G13" t="str">
        <f t="shared" si="0"/>
        <v>("HURACAN EVO COUPE","LAMBORGHINI","2023-01-01",250150,275165),</v>
      </c>
    </row>
    <row r="14" spans="1:7" x14ac:dyDescent="0.3">
      <c r="A14" t="s">
        <v>63</v>
      </c>
      <c r="B14" t="s">
        <v>27</v>
      </c>
      <c r="C14">
        <v>2024</v>
      </c>
      <c r="D14">
        <v>50465</v>
      </c>
      <c r="E14">
        <f>D14*1.1</f>
        <v>55511.500000000007</v>
      </c>
      <c r="G14" t="str">
        <f t="shared" si="0"/>
        <v>("Q5 KOMFORT S TRONIC","AUDI","2024-01-01",50465,55511.5),</v>
      </c>
    </row>
    <row r="15" spans="1:7" x14ac:dyDescent="0.3">
      <c r="A15" t="s">
        <v>62</v>
      </c>
      <c r="B15" t="s">
        <v>27</v>
      </c>
      <c r="C15">
        <v>2022</v>
      </c>
      <c r="D15">
        <v>55850</v>
      </c>
      <c r="E15">
        <f>D15*1.1</f>
        <v>61435.000000000007</v>
      </c>
      <c r="G15" t="str">
        <f t="shared" si="0"/>
        <v>("A5 PROGRESSIV S TRONIC","AUDI","2022-01-01",55850,61435),</v>
      </c>
    </row>
    <row r="16" spans="1:7" x14ac:dyDescent="0.3">
      <c r="A16" t="s">
        <v>65</v>
      </c>
      <c r="B16" t="s">
        <v>31</v>
      </c>
      <c r="C16">
        <v>2020</v>
      </c>
      <c r="D16">
        <v>43750</v>
      </c>
      <c r="E16">
        <f>D16*1.1</f>
        <v>48125.000000000007</v>
      </c>
      <c r="G16" t="str">
        <f t="shared" si="0"/>
        <v>("230I XDRIVE COUPE","BMW","2020-01-01",43750,48125),</v>
      </c>
    </row>
    <row r="17" spans="1:7" x14ac:dyDescent="0.3">
      <c r="A17" t="s">
        <v>66</v>
      </c>
      <c r="B17" t="s">
        <v>31</v>
      </c>
      <c r="C17">
        <v>2023</v>
      </c>
      <c r="D17">
        <v>55200</v>
      </c>
      <c r="E17">
        <f>D17*1.1</f>
        <v>60720.000000000007</v>
      </c>
      <c r="G17" t="str">
        <f t="shared" si="0"/>
        <v>("X3 XDRIVE30i","BMW","2023-01-01",55200,60720),</v>
      </c>
    </row>
    <row r="18" spans="1:7" x14ac:dyDescent="0.3">
      <c r="A18" t="s">
        <v>67</v>
      </c>
      <c r="B18" t="s">
        <v>32</v>
      </c>
      <c r="C18">
        <v>2025</v>
      </c>
      <c r="D18">
        <v>45990</v>
      </c>
      <c r="E18">
        <f>D18*1.1</f>
        <v>50589.000000000007</v>
      </c>
      <c r="G18" t="str">
        <f t="shared" si="0"/>
        <v>("COUNTRYMAN S ALL4","MINI","2025-01-01",45990,50589),</v>
      </c>
    </row>
    <row r="19" spans="1:7" x14ac:dyDescent="0.3">
      <c r="A19" t="s">
        <v>115</v>
      </c>
      <c r="B19" t="s">
        <v>32</v>
      </c>
      <c r="C19">
        <v>2024</v>
      </c>
      <c r="D19">
        <v>47890</v>
      </c>
      <c r="E19">
        <f>D19*1.1</f>
        <v>52679.000000000007</v>
      </c>
      <c r="G19" t="str">
        <f t="shared" si="0"/>
        <v>("JOHN COOPER WORKS CONVERTIBLE","MINI","2024-01-01",47890,52679),</v>
      </c>
    </row>
    <row r="20" spans="1:7" x14ac:dyDescent="0.3">
      <c r="A20" t="s">
        <v>114</v>
      </c>
      <c r="B20" t="s">
        <v>33</v>
      </c>
      <c r="C20">
        <v>2023</v>
      </c>
      <c r="D20">
        <v>676150</v>
      </c>
      <c r="E20">
        <f t="shared" ref="E20:E23" si="2">D20*1.1</f>
        <v>743765.00000000012</v>
      </c>
      <c r="G20" t="str">
        <f t="shared" si="0"/>
        <v>("PHANTOM EWB","ROLLS ROYCE","2023-01-01",676150,743765),</v>
      </c>
    </row>
    <row r="21" spans="1:7" x14ac:dyDescent="0.3">
      <c r="A21" t="s">
        <v>109</v>
      </c>
      <c r="B21" t="s">
        <v>108</v>
      </c>
      <c r="C21">
        <v>2023</v>
      </c>
      <c r="D21">
        <v>391600</v>
      </c>
      <c r="E21">
        <f t="shared" si="2"/>
        <v>430760.00000000006</v>
      </c>
      <c r="G21" t="str">
        <f t="shared" si="0"/>
        <v>("DBS COUPE","ASTON MARTIN","2023-01-01",391600,430760),</v>
      </c>
    </row>
    <row r="22" spans="1:7" x14ac:dyDescent="0.3">
      <c r="A22" t="s">
        <v>70</v>
      </c>
      <c r="B22" t="s">
        <v>34</v>
      </c>
      <c r="C22">
        <v>2024</v>
      </c>
      <c r="D22">
        <v>47995</v>
      </c>
      <c r="E22">
        <f t="shared" si="2"/>
        <v>52794.500000000007</v>
      </c>
      <c r="G22" t="str">
        <f t="shared" si="0"/>
        <v>("TONALE VELOCE AWD","ALFA ROMEO","2024-01-01",47995,52794.5),</v>
      </c>
    </row>
    <row r="23" spans="1:7" x14ac:dyDescent="0.3">
      <c r="A23" t="s">
        <v>110</v>
      </c>
      <c r="B23" t="s">
        <v>35</v>
      </c>
      <c r="C23">
        <v>2022</v>
      </c>
      <c r="D23">
        <v>38665</v>
      </c>
      <c r="E23">
        <f t="shared" si="2"/>
        <v>42531.5</v>
      </c>
      <c r="G23" t="str">
        <f t="shared" si="0"/>
        <v>("CHALLENGER SXT","DODGE","2022-01-01",38665,42531.5),</v>
      </c>
    </row>
    <row r="24" spans="1:7" x14ac:dyDescent="0.3">
      <c r="A24" t="s">
        <v>103</v>
      </c>
      <c r="B24" t="s">
        <v>17</v>
      </c>
      <c r="C24">
        <v>2024</v>
      </c>
      <c r="D24">
        <v>34500</v>
      </c>
      <c r="E24">
        <f>D24*0.95</f>
        <v>32775</v>
      </c>
      <c r="G24" t="str">
        <f t="shared" si="0"/>
        <v>("CIVIC TOURING CVT","HONDA","2024-01-01",34500,32775),</v>
      </c>
    </row>
    <row r="25" spans="1:7" x14ac:dyDescent="0.3">
      <c r="A25" t="s">
        <v>104</v>
      </c>
      <c r="B25" t="s">
        <v>17</v>
      </c>
      <c r="C25">
        <v>2023</v>
      </c>
      <c r="D25">
        <v>31030</v>
      </c>
      <c r="E25">
        <f>D25*0.95</f>
        <v>29478.5</v>
      </c>
      <c r="G25" t="str">
        <f t="shared" si="0"/>
        <v>("HR-V LX AWD","HONDA","2023-01-01",31030,29478.5),</v>
      </c>
    </row>
    <row r="26" spans="1:7" x14ac:dyDescent="0.3">
      <c r="A26" t="s">
        <v>75</v>
      </c>
      <c r="B26" t="s">
        <v>36</v>
      </c>
      <c r="C26">
        <v>2022</v>
      </c>
      <c r="D26">
        <v>35400</v>
      </c>
      <c r="E26">
        <f>D26*1.1</f>
        <v>38940</v>
      </c>
      <c r="G26" t="str">
        <f t="shared" si="0"/>
        <v>("ILX PREMIUM A-SPEC","ACURA","2022-01-01",35400,38940),</v>
      </c>
    </row>
    <row r="27" spans="1:7" x14ac:dyDescent="0.3">
      <c r="A27" t="s">
        <v>71</v>
      </c>
      <c r="B27" t="s">
        <v>37</v>
      </c>
      <c r="C27">
        <v>2022</v>
      </c>
      <c r="D27">
        <v>16898</v>
      </c>
      <c r="E27">
        <v>16898</v>
      </c>
      <c r="G27" t="str">
        <f t="shared" si="0"/>
        <v>("VERSA S MT","NISSAN","2022-01-01",16898,16898),</v>
      </c>
    </row>
    <row r="28" spans="1:7" x14ac:dyDescent="0.3">
      <c r="A28" t="s">
        <v>112</v>
      </c>
      <c r="B28" t="s">
        <v>37</v>
      </c>
      <c r="C28">
        <v>2022</v>
      </c>
      <c r="D28">
        <v>40098</v>
      </c>
      <c r="E28">
        <v>40098</v>
      </c>
      <c r="G28" t="str">
        <f t="shared" si="0"/>
        <v>("LEAF S PLUS","NISSAN","2022-01-01",40098,40098),</v>
      </c>
    </row>
    <row r="29" spans="1:7" x14ac:dyDescent="0.3">
      <c r="A29" t="s">
        <v>69</v>
      </c>
      <c r="B29" t="s">
        <v>38</v>
      </c>
      <c r="C29">
        <v>2023</v>
      </c>
      <c r="D29">
        <v>14298</v>
      </c>
      <c r="E29">
        <f>D29*0.9</f>
        <v>12868.2</v>
      </c>
      <c r="G29" t="str">
        <f t="shared" si="0"/>
        <v>("MIRAGE ES 5MT","MITSUBISHI","2023-01-01",14298,12868.2),</v>
      </c>
    </row>
    <row r="30" spans="1:7" x14ac:dyDescent="0.3">
      <c r="A30" t="s">
        <v>76</v>
      </c>
      <c r="B30" t="s">
        <v>39</v>
      </c>
      <c r="C30">
        <v>2024</v>
      </c>
      <c r="D30">
        <v>46395</v>
      </c>
      <c r="E30">
        <v>46395</v>
      </c>
      <c r="G30" t="str">
        <f t="shared" si="0"/>
        <v>("Q50 PURE","INFINITY","2024-01-01",46395,46395),</v>
      </c>
    </row>
    <row r="31" spans="1:7" x14ac:dyDescent="0.3">
      <c r="A31" t="s">
        <v>74</v>
      </c>
      <c r="B31" t="s">
        <v>19</v>
      </c>
      <c r="C31">
        <v>2024</v>
      </c>
      <c r="D31">
        <v>23490</v>
      </c>
      <c r="E31">
        <f t="shared" ref="E31:E36" si="3">D31*0.95</f>
        <v>22315.5</v>
      </c>
      <c r="G31" t="str">
        <f t="shared" si="0"/>
        <v>("COROLLA L","TOYOTA","2024-01-01",23490,22315.5),</v>
      </c>
    </row>
    <row r="32" spans="1:7" x14ac:dyDescent="0.3">
      <c r="A32" t="s">
        <v>105</v>
      </c>
      <c r="B32" t="s">
        <v>40</v>
      </c>
      <c r="C32">
        <v>2024</v>
      </c>
      <c r="D32">
        <v>42300</v>
      </c>
      <c r="E32">
        <f>D32*1.05</f>
        <v>44415</v>
      </c>
      <c r="G32" t="str">
        <f t="shared" si="0"/>
        <v>("UX 250h","LEXUS","2024-01-01",42300,44415),</v>
      </c>
    </row>
    <row r="33" spans="1:7" x14ac:dyDescent="0.3">
      <c r="A33" t="s">
        <v>106</v>
      </c>
      <c r="B33" t="s">
        <v>41</v>
      </c>
      <c r="C33">
        <v>2023</v>
      </c>
      <c r="D33">
        <v>301500</v>
      </c>
      <c r="E33">
        <f t="shared" si="3"/>
        <v>286425</v>
      </c>
      <c r="G33" t="str">
        <f t="shared" si="0"/>
        <v>("MAYBACH S 680","MERCEDES","2023-01-01",301500,286425),</v>
      </c>
    </row>
    <row r="34" spans="1:7" x14ac:dyDescent="0.3">
      <c r="A34" t="s">
        <v>73</v>
      </c>
      <c r="B34" t="s">
        <v>21</v>
      </c>
      <c r="C34">
        <v>2024</v>
      </c>
      <c r="D34">
        <v>21999</v>
      </c>
      <c r="E34">
        <f t="shared" si="3"/>
        <v>20899.05</v>
      </c>
      <c r="G34" t="str">
        <f t="shared" si="0"/>
        <v>("ELANTRA ESSENTIAL","HYUNDAI","2024-01-01",21999,20899.05),</v>
      </c>
    </row>
    <row r="35" spans="1:7" x14ac:dyDescent="0.3">
      <c r="A35" t="s">
        <v>72</v>
      </c>
      <c r="B35" t="s">
        <v>43</v>
      </c>
      <c r="C35">
        <v>2022</v>
      </c>
      <c r="D35">
        <v>17395</v>
      </c>
      <c r="E35">
        <f t="shared" si="3"/>
        <v>16525.25</v>
      </c>
      <c r="G35" t="str">
        <f t="shared" si="0"/>
        <v>("RIO LX","KIA","2022-01-01",17395,16525.25),</v>
      </c>
    </row>
    <row r="36" spans="1:7" x14ac:dyDescent="0.3">
      <c r="A36" t="s">
        <v>107</v>
      </c>
      <c r="B36" t="s">
        <v>44</v>
      </c>
      <c r="C36">
        <v>2023</v>
      </c>
      <c r="D36">
        <v>115000</v>
      </c>
      <c r="E36">
        <f t="shared" si="3"/>
        <v>109250</v>
      </c>
      <c r="G36" t="str">
        <f t="shared" si="0"/>
        <v>("G90 e-SC","GENESIS","2023-01-01",115000,109250),</v>
      </c>
    </row>
    <row r="37" spans="1:7" x14ac:dyDescent="0.3">
      <c r="A37" t="s">
        <v>68</v>
      </c>
      <c r="B37" t="s">
        <v>45</v>
      </c>
      <c r="C37">
        <v>2022</v>
      </c>
      <c r="D37">
        <v>10398</v>
      </c>
      <c r="E37">
        <f>D37*0.95</f>
        <v>9878.1</v>
      </c>
      <c r="G37" t="str">
        <f t="shared" si="0"/>
        <v>("SPARK LS","CHEVROLET","2022-01-01",10398,9878.1),</v>
      </c>
    </row>
    <row r="38" spans="1:7" x14ac:dyDescent="0.3">
      <c r="A38" t="s">
        <v>111</v>
      </c>
      <c r="B38" t="s">
        <v>45</v>
      </c>
      <c r="C38">
        <v>2023</v>
      </c>
      <c r="D38">
        <v>38943</v>
      </c>
      <c r="E38">
        <v>38943</v>
      </c>
      <c r="G38" t="str">
        <f t="shared" si="0"/>
        <v>("BOLT EV","CHEVROLET","2023-01-01",38943,38943),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D22-DD63-4962-8416-5805B8A30964}">
  <dimension ref="A1:A25"/>
  <sheetViews>
    <sheetView workbookViewId="0">
      <selection activeCell="A25" sqref="A1:A25"/>
    </sheetView>
  </sheetViews>
  <sheetFormatPr baseColWidth="10" defaultRowHeight="14.4" x14ac:dyDescent="0.3"/>
  <sheetData>
    <row r="1" spans="1:1" x14ac:dyDescent="0.3">
      <c r="A1" t="s">
        <v>78</v>
      </c>
    </row>
    <row r="2" spans="1:1" x14ac:dyDescent="0.3">
      <c r="A2" t="s">
        <v>79</v>
      </c>
    </row>
    <row r="3" spans="1:1" x14ac:dyDescent="0.3">
      <c r="A3" t="s">
        <v>80</v>
      </c>
    </row>
    <row r="4" spans="1:1" x14ac:dyDescent="0.3">
      <c r="A4" t="s">
        <v>81</v>
      </c>
    </row>
    <row r="5" spans="1:1" x14ac:dyDescent="0.3">
      <c r="A5" t="s">
        <v>82</v>
      </c>
    </row>
    <row r="6" spans="1:1" x14ac:dyDescent="0.3">
      <c r="A6" t="s">
        <v>83</v>
      </c>
    </row>
    <row r="7" spans="1:1" x14ac:dyDescent="0.3">
      <c r="A7" t="s">
        <v>84</v>
      </c>
    </row>
    <row r="8" spans="1:1" x14ac:dyDescent="0.3">
      <c r="A8" t="s">
        <v>85</v>
      </c>
    </row>
    <row r="9" spans="1:1" x14ac:dyDescent="0.3">
      <c r="A9" t="s">
        <v>86</v>
      </c>
    </row>
    <row r="10" spans="1:1" x14ac:dyDescent="0.3">
      <c r="A10" t="s">
        <v>87</v>
      </c>
    </row>
    <row r="11" spans="1:1" x14ac:dyDescent="0.3">
      <c r="A11" t="s">
        <v>88</v>
      </c>
    </row>
    <row r="12" spans="1:1" x14ac:dyDescent="0.3">
      <c r="A12" t="s">
        <v>89</v>
      </c>
    </row>
    <row r="13" spans="1:1" x14ac:dyDescent="0.3">
      <c r="A13" t="s">
        <v>90</v>
      </c>
    </row>
    <row r="14" spans="1:1" x14ac:dyDescent="0.3">
      <c r="A14" t="s">
        <v>91</v>
      </c>
    </row>
    <row r="15" spans="1:1" x14ac:dyDescent="0.3">
      <c r="A15" t="s">
        <v>92</v>
      </c>
    </row>
    <row r="16" spans="1:1" x14ac:dyDescent="0.3">
      <c r="A16" t="s">
        <v>93</v>
      </c>
    </row>
    <row r="17" spans="1:1" x14ac:dyDescent="0.3">
      <c r="A17" t="s">
        <v>94</v>
      </c>
    </row>
    <row r="18" spans="1:1" x14ac:dyDescent="0.3">
      <c r="A18" t="s">
        <v>95</v>
      </c>
    </row>
    <row r="19" spans="1:1" x14ac:dyDescent="0.3">
      <c r="A19" t="s">
        <v>96</v>
      </c>
    </row>
    <row r="20" spans="1:1" x14ac:dyDescent="0.3">
      <c r="A20" t="s">
        <v>97</v>
      </c>
    </row>
    <row r="21" spans="1:1" x14ac:dyDescent="0.3">
      <c r="A21" t="s">
        <v>98</v>
      </c>
    </row>
    <row r="22" spans="1:1" x14ac:dyDescent="0.3">
      <c r="A22" t="s">
        <v>99</v>
      </c>
    </row>
    <row r="23" spans="1:1" x14ac:dyDescent="0.3">
      <c r="A23" t="s">
        <v>100</v>
      </c>
    </row>
    <row r="24" spans="1:1" x14ac:dyDescent="0.3">
      <c r="A24" t="s">
        <v>101</v>
      </c>
    </row>
    <row r="25" spans="1:1" x14ac:dyDescent="0.3">
      <c r="A25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BCC1-D1E1-43A2-AAFF-554C7C2357A5}">
  <dimension ref="A1:I37"/>
  <sheetViews>
    <sheetView workbookViewId="0">
      <selection activeCell="I37" sqref="I1:I37"/>
    </sheetView>
  </sheetViews>
  <sheetFormatPr baseColWidth="10" defaultRowHeight="14.4" x14ac:dyDescent="0.3"/>
  <sheetData>
    <row r="1" spans="1:9" x14ac:dyDescent="0.3">
      <c r="A1">
        <v>1</v>
      </c>
      <c r="B1">
        <v>4</v>
      </c>
      <c r="C1">
        <v>158</v>
      </c>
      <c r="D1">
        <v>50</v>
      </c>
      <c r="E1">
        <v>5</v>
      </c>
      <c r="F1" t="s">
        <v>49</v>
      </c>
      <c r="G1" t="s">
        <v>61</v>
      </c>
      <c r="I1" t="str">
        <f>CONCATENATE("(",A1,",",B1,",",C1,",",D1,",",E1,",""",F1,""",""",G1,"""),")</f>
        <v>(1,4,158,50,5,"MT","GASOLINE"),</v>
      </c>
    </row>
    <row r="2" spans="1:9" x14ac:dyDescent="0.3">
      <c r="A2">
        <v>2</v>
      </c>
      <c r="B2">
        <v>4</v>
      </c>
      <c r="C2">
        <v>184</v>
      </c>
      <c r="D2">
        <v>50</v>
      </c>
      <c r="E2">
        <v>5</v>
      </c>
      <c r="F2" t="s">
        <v>50</v>
      </c>
      <c r="G2" t="s">
        <v>61</v>
      </c>
      <c r="I2" t="str">
        <f t="shared" ref="I2:I37" si="0">CONCATENATE("(",A2,",",B2,",",C2,",",D2,",",E2,",""",F2,""",""",G2,"""),")</f>
        <v>(2,4,184,50,5,"AT","GASOLINE"),</v>
      </c>
    </row>
    <row r="3" spans="1:9" x14ac:dyDescent="0.3">
      <c r="A3">
        <v>3</v>
      </c>
      <c r="B3">
        <v>4</v>
      </c>
      <c r="C3">
        <v>241</v>
      </c>
      <c r="D3">
        <v>50</v>
      </c>
      <c r="E3">
        <v>5</v>
      </c>
      <c r="F3" t="s">
        <v>50</v>
      </c>
      <c r="G3" t="s">
        <v>61</v>
      </c>
      <c r="I3" t="str">
        <f t="shared" si="0"/>
        <v>(3,4,241,50,5,"AT","GASOLINE"),</v>
      </c>
    </row>
    <row r="4" spans="1:9" x14ac:dyDescent="0.3">
      <c r="A4">
        <v>4</v>
      </c>
      <c r="B4">
        <v>4</v>
      </c>
      <c r="C4">
        <v>184</v>
      </c>
      <c r="D4">
        <v>60</v>
      </c>
      <c r="E4">
        <v>5</v>
      </c>
      <c r="F4" t="s">
        <v>50</v>
      </c>
      <c r="G4" t="s">
        <v>61</v>
      </c>
      <c r="I4" t="str">
        <f t="shared" si="0"/>
        <v>(4,4,184,60,5,"AT","GASOLINE"),</v>
      </c>
    </row>
    <row r="5" spans="1:9" x14ac:dyDescent="0.3">
      <c r="A5">
        <v>5</v>
      </c>
      <c r="B5">
        <v>0</v>
      </c>
      <c r="C5">
        <v>201</v>
      </c>
      <c r="D5">
        <v>0</v>
      </c>
      <c r="E5">
        <v>5</v>
      </c>
      <c r="F5" t="s">
        <v>51</v>
      </c>
      <c r="G5" t="s">
        <v>116</v>
      </c>
      <c r="I5" t="str">
        <f t="shared" si="0"/>
        <v>(5,0,201,0,5,"E","ELECTRIC"),</v>
      </c>
    </row>
    <row r="6" spans="1:9" x14ac:dyDescent="0.3">
      <c r="A6">
        <v>6</v>
      </c>
      <c r="B6">
        <v>8</v>
      </c>
      <c r="C6">
        <v>542</v>
      </c>
      <c r="D6">
        <v>90</v>
      </c>
      <c r="E6">
        <v>4</v>
      </c>
      <c r="F6" t="s">
        <v>77</v>
      </c>
      <c r="G6" t="s">
        <v>53</v>
      </c>
      <c r="I6" t="str">
        <f t="shared" si="0"/>
        <v>(6,8,542,90,4,"AT/MT","PETROL"),</v>
      </c>
    </row>
    <row r="7" spans="1:9" x14ac:dyDescent="0.3">
      <c r="A7">
        <v>7</v>
      </c>
      <c r="B7">
        <v>8</v>
      </c>
      <c r="C7">
        <v>542</v>
      </c>
      <c r="D7">
        <v>85</v>
      </c>
      <c r="E7">
        <v>5</v>
      </c>
      <c r="F7" t="s">
        <v>50</v>
      </c>
      <c r="G7" t="s">
        <v>61</v>
      </c>
      <c r="I7" t="str">
        <f t="shared" si="0"/>
        <v>(7,8,542,85,5,"AT","GASOLINE"),</v>
      </c>
    </row>
    <row r="8" spans="1:9" x14ac:dyDescent="0.3">
      <c r="A8">
        <v>8</v>
      </c>
      <c r="B8">
        <v>6</v>
      </c>
      <c r="C8">
        <v>449</v>
      </c>
      <c r="D8">
        <v>75</v>
      </c>
      <c r="E8">
        <v>5</v>
      </c>
      <c r="F8" t="s">
        <v>50</v>
      </c>
      <c r="G8" t="s">
        <v>57</v>
      </c>
      <c r="I8" t="str">
        <f t="shared" si="0"/>
        <v>(8,6,449,75,5,"AT","HYBRID"),</v>
      </c>
    </row>
    <row r="9" spans="1:9" x14ac:dyDescent="0.3">
      <c r="A9">
        <v>9</v>
      </c>
      <c r="B9">
        <v>6</v>
      </c>
      <c r="C9">
        <v>348</v>
      </c>
      <c r="D9">
        <v>90</v>
      </c>
      <c r="E9">
        <v>5</v>
      </c>
      <c r="F9" t="s">
        <v>50</v>
      </c>
      <c r="G9" t="s">
        <v>61</v>
      </c>
      <c r="I9" t="str">
        <f t="shared" si="0"/>
        <v>(9,6,348,90,5,"AT","GASOLINE"),</v>
      </c>
    </row>
    <row r="10" spans="1:9" x14ac:dyDescent="0.3">
      <c r="A10">
        <v>10</v>
      </c>
      <c r="B10">
        <v>6</v>
      </c>
      <c r="C10">
        <v>463</v>
      </c>
      <c r="D10">
        <v>75</v>
      </c>
      <c r="E10">
        <v>5</v>
      </c>
      <c r="F10" t="s">
        <v>50</v>
      </c>
      <c r="G10" t="s">
        <v>57</v>
      </c>
      <c r="I10" t="str">
        <f t="shared" si="0"/>
        <v>(10,6,463,75,5,"AT","HYBRID"),</v>
      </c>
    </row>
    <row r="11" spans="1:9" x14ac:dyDescent="0.3">
      <c r="A11">
        <v>11</v>
      </c>
      <c r="B11">
        <v>0</v>
      </c>
      <c r="C11">
        <v>751</v>
      </c>
      <c r="D11">
        <v>0</v>
      </c>
      <c r="E11">
        <v>4</v>
      </c>
      <c r="F11" t="s">
        <v>50</v>
      </c>
      <c r="G11" t="s">
        <v>116</v>
      </c>
      <c r="I11" t="str">
        <f t="shared" si="0"/>
        <v>(11,0,751,0,4,"AT","ELECTRIC"),</v>
      </c>
    </row>
    <row r="12" spans="1:9" x14ac:dyDescent="0.3">
      <c r="A12">
        <v>12</v>
      </c>
      <c r="B12">
        <v>10</v>
      </c>
      <c r="C12">
        <v>602</v>
      </c>
      <c r="D12">
        <v>83</v>
      </c>
      <c r="E12">
        <v>2</v>
      </c>
      <c r="F12" t="s">
        <v>77</v>
      </c>
      <c r="G12" t="s">
        <v>61</v>
      </c>
      <c r="I12" t="str">
        <f t="shared" si="0"/>
        <v>(12,10,602,83,2,"AT/MT","GASOLINE"),</v>
      </c>
    </row>
    <row r="13" spans="1:9" x14ac:dyDescent="0.3">
      <c r="A13">
        <v>13</v>
      </c>
      <c r="B13">
        <v>4</v>
      </c>
      <c r="C13">
        <v>201</v>
      </c>
      <c r="D13">
        <v>70</v>
      </c>
      <c r="E13">
        <v>5</v>
      </c>
      <c r="F13" t="s">
        <v>50</v>
      </c>
      <c r="G13" t="s">
        <v>57</v>
      </c>
      <c r="I13" t="str">
        <f t="shared" si="0"/>
        <v>(13,4,201,70,5,"AT","HYBRID"),</v>
      </c>
    </row>
    <row r="14" spans="1:9" x14ac:dyDescent="0.3">
      <c r="A14">
        <v>14</v>
      </c>
      <c r="B14">
        <v>4</v>
      </c>
      <c r="C14">
        <v>261</v>
      </c>
      <c r="D14">
        <v>58</v>
      </c>
      <c r="E14">
        <v>4</v>
      </c>
      <c r="F14" t="s">
        <v>50</v>
      </c>
      <c r="G14" t="s">
        <v>57</v>
      </c>
      <c r="I14" t="str">
        <f t="shared" si="0"/>
        <v>(14,4,261,58,4,"AT","HYBRID"),</v>
      </c>
    </row>
    <row r="15" spans="1:9" x14ac:dyDescent="0.3">
      <c r="A15">
        <v>15</v>
      </c>
      <c r="B15">
        <v>4</v>
      </c>
      <c r="C15">
        <v>248</v>
      </c>
      <c r="D15">
        <v>52</v>
      </c>
      <c r="E15">
        <v>4</v>
      </c>
      <c r="F15" t="s">
        <v>50</v>
      </c>
      <c r="G15" t="s">
        <v>61</v>
      </c>
      <c r="I15" t="str">
        <f t="shared" si="0"/>
        <v>(15,4,248,52,4,"AT","GASOLINE"),</v>
      </c>
    </row>
    <row r="16" spans="1:9" x14ac:dyDescent="0.3">
      <c r="A16">
        <v>16</v>
      </c>
      <c r="B16">
        <v>4</v>
      </c>
      <c r="C16">
        <v>248</v>
      </c>
      <c r="D16">
        <v>65</v>
      </c>
      <c r="E16">
        <v>5</v>
      </c>
      <c r="F16" t="s">
        <v>50</v>
      </c>
      <c r="G16" t="s">
        <v>61</v>
      </c>
      <c r="I16" t="str">
        <f t="shared" si="0"/>
        <v>(16,4,248,65,5,"AT","GASOLINE"),</v>
      </c>
    </row>
    <row r="17" spans="1:9" x14ac:dyDescent="0.3">
      <c r="A17">
        <v>17</v>
      </c>
      <c r="B17">
        <v>4</v>
      </c>
      <c r="C17">
        <v>241</v>
      </c>
      <c r="D17">
        <v>61</v>
      </c>
      <c r="E17">
        <v>5</v>
      </c>
      <c r="F17" t="s">
        <v>50</v>
      </c>
      <c r="G17" t="s">
        <v>61</v>
      </c>
      <c r="I17" t="str">
        <f t="shared" si="0"/>
        <v>(17,4,241,61,5,"AT","GASOLINE"),</v>
      </c>
    </row>
    <row r="18" spans="1:9" x14ac:dyDescent="0.3">
      <c r="A18">
        <v>18</v>
      </c>
      <c r="B18">
        <v>4</v>
      </c>
      <c r="C18">
        <v>228</v>
      </c>
      <c r="D18">
        <v>44</v>
      </c>
      <c r="E18">
        <v>4</v>
      </c>
      <c r="F18" t="s">
        <v>50</v>
      </c>
      <c r="G18" t="s">
        <v>61</v>
      </c>
      <c r="I18" t="str">
        <f t="shared" si="0"/>
        <v>(18,4,228,44,4,"AT","GASOLINE"),</v>
      </c>
    </row>
    <row r="19" spans="1:9" x14ac:dyDescent="0.3">
      <c r="A19">
        <v>19</v>
      </c>
      <c r="B19">
        <v>12</v>
      </c>
      <c r="C19">
        <v>563</v>
      </c>
      <c r="D19">
        <v>90</v>
      </c>
      <c r="E19">
        <v>5</v>
      </c>
      <c r="F19" t="s">
        <v>77</v>
      </c>
      <c r="G19" t="s">
        <v>61</v>
      </c>
      <c r="I19" t="str">
        <f t="shared" si="0"/>
        <v>(19,12,563,90,5,"AT/MT","GASOLINE"),</v>
      </c>
    </row>
    <row r="20" spans="1:9" x14ac:dyDescent="0.3">
      <c r="A20">
        <v>20</v>
      </c>
      <c r="B20">
        <v>12</v>
      </c>
      <c r="C20">
        <v>715</v>
      </c>
      <c r="D20">
        <v>78</v>
      </c>
      <c r="E20">
        <v>4</v>
      </c>
      <c r="F20" t="s">
        <v>77</v>
      </c>
      <c r="G20" t="s">
        <v>61</v>
      </c>
      <c r="I20" t="str">
        <f t="shared" si="0"/>
        <v>(20,12,715,78,4,"AT/MT","GASOLINE"),</v>
      </c>
    </row>
    <row r="21" spans="1:9" x14ac:dyDescent="0.3">
      <c r="A21">
        <v>21</v>
      </c>
      <c r="B21">
        <v>4</v>
      </c>
      <c r="C21">
        <v>280</v>
      </c>
      <c r="D21">
        <v>55</v>
      </c>
      <c r="E21">
        <v>5</v>
      </c>
      <c r="F21" t="s">
        <v>50</v>
      </c>
      <c r="G21" t="s">
        <v>61</v>
      </c>
      <c r="I21" t="str">
        <f t="shared" si="0"/>
        <v>(21,4,280,55,5,"AT","GASOLINE"),</v>
      </c>
    </row>
    <row r="22" spans="1:9" x14ac:dyDescent="0.3">
      <c r="A22">
        <v>22</v>
      </c>
      <c r="B22">
        <v>6</v>
      </c>
      <c r="C22">
        <v>303</v>
      </c>
      <c r="D22">
        <v>70</v>
      </c>
      <c r="E22">
        <v>5</v>
      </c>
      <c r="F22" t="s">
        <v>50</v>
      </c>
      <c r="G22" t="s">
        <v>61</v>
      </c>
      <c r="I22" t="str">
        <f t="shared" si="0"/>
        <v>(22,6,303,70,5,"AT","GASOLINE"),</v>
      </c>
    </row>
    <row r="23" spans="1:9" x14ac:dyDescent="0.3">
      <c r="A23">
        <v>23</v>
      </c>
      <c r="B23">
        <v>4</v>
      </c>
      <c r="C23">
        <v>180</v>
      </c>
      <c r="D23">
        <v>47</v>
      </c>
      <c r="E23">
        <v>5</v>
      </c>
      <c r="F23" t="s">
        <v>50</v>
      </c>
      <c r="G23" t="s">
        <v>61</v>
      </c>
      <c r="I23" t="str">
        <f t="shared" si="0"/>
        <v>(23,4,180,47,5,"AT","GASOLINE"),</v>
      </c>
    </row>
    <row r="24" spans="1:9" x14ac:dyDescent="0.3">
      <c r="A24">
        <v>24</v>
      </c>
      <c r="B24">
        <v>4</v>
      </c>
      <c r="C24">
        <v>158</v>
      </c>
      <c r="D24">
        <v>53</v>
      </c>
      <c r="E24">
        <v>5</v>
      </c>
      <c r="F24" t="s">
        <v>50</v>
      </c>
      <c r="G24" t="s">
        <v>61</v>
      </c>
      <c r="I24" t="str">
        <f t="shared" si="0"/>
        <v>(24,4,158,53,5,"AT","GASOLINE"),</v>
      </c>
    </row>
    <row r="25" spans="1:9" x14ac:dyDescent="0.3">
      <c r="A25">
        <v>25</v>
      </c>
      <c r="B25">
        <v>4</v>
      </c>
      <c r="C25">
        <v>201</v>
      </c>
      <c r="D25">
        <v>50</v>
      </c>
      <c r="E25">
        <v>5</v>
      </c>
      <c r="F25" t="s">
        <v>50</v>
      </c>
      <c r="G25" t="s">
        <v>61</v>
      </c>
      <c r="I25" t="str">
        <f t="shared" si="0"/>
        <v>(25,4,201,50,5,"AT","GASOLINE"),</v>
      </c>
    </row>
    <row r="26" spans="1:9" x14ac:dyDescent="0.3">
      <c r="A26">
        <v>26</v>
      </c>
      <c r="B26">
        <v>4</v>
      </c>
      <c r="C26">
        <v>122</v>
      </c>
      <c r="D26">
        <v>41</v>
      </c>
      <c r="E26">
        <v>5</v>
      </c>
      <c r="F26" t="s">
        <v>49</v>
      </c>
      <c r="G26" t="s">
        <v>61</v>
      </c>
      <c r="I26" t="str">
        <f t="shared" si="0"/>
        <v>(26,4,122,41,5,"MT","GASOLINE"),</v>
      </c>
    </row>
    <row r="27" spans="1:9" x14ac:dyDescent="0.3">
      <c r="A27">
        <v>27</v>
      </c>
      <c r="B27">
        <v>0</v>
      </c>
      <c r="C27">
        <v>214</v>
      </c>
      <c r="D27">
        <v>0</v>
      </c>
      <c r="E27">
        <v>5</v>
      </c>
      <c r="F27" t="s">
        <v>50</v>
      </c>
      <c r="G27" t="s">
        <v>116</v>
      </c>
      <c r="I27" t="str">
        <f t="shared" si="0"/>
        <v>(27,0,214,0,5,"AT","ELECTRIC"),</v>
      </c>
    </row>
    <row r="28" spans="1:9" x14ac:dyDescent="0.3">
      <c r="A28">
        <v>28</v>
      </c>
      <c r="B28">
        <v>3</v>
      </c>
      <c r="C28">
        <v>78</v>
      </c>
      <c r="D28">
        <v>35</v>
      </c>
      <c r="E28">
        <v>5</v>
      </c>
      <c r="F28" t="s">
        <v>49</v>
      </c>
      <c r="G28" t="s">
        <v>61</v>
      </c>
      <c r="I28" t="str">
        <f t="shared" si="0"/>
        <v>(28,3,78,35,5,"MT","GASOLINE"),</v>
      </c>
    </row>
    <row r="29" spans="1:9" x14ac:dyDescent="0.3">
      <c r="A29">
        <v>29</v>
      </c>
      <c r="B29">
        <v>6</v>
      </c>
      <c r="C29">
        <v>300</v>
      </c>
      <c r="D29">
        <v>76</v>
      </c>
      <c r="E29">
        <v>5</v>
      </c>
      <c r="F29" t="s">
        <v>77</v>
      </c>
      <c r="G29" t="s">
        <v>61</v>
      </c>
      <c r="I29" t="str">
        <f t="shared" si="0"/>
        <v>(29,6,300,76,5,"AT/MT","GASOLINE"),</v>
      </c>
    </row>
    <row r="30" spans="1:9" x14ac:dyDescent="0.3">
      <c r="A30">
        <v>30</v>
      </c>
      <c r="B30">
        <v>4</v>
      </c>
      <c r="C30">
        <v>169</v>
      </c>
      <c r="D30">
        <v>47</v>
      </c>
      <c r="E30">
        <v>5</v>
      </c>
      <c r="F30" t="s">
        <v>50</v>
      </c>
      <c r="G30" t="s">
        <v>61</v>
      </c>
      <c r="I30" t="str">
        <f t="shared" si="0"/>
        <v>(30,4,169,47,5,"AT","GASOLINE"),</v>
      </c>
    </row>
    <row r="31" spans="1:9" x14ac:dyDescent="0.3">
      <c r="A31">
        <v>31</v>
      </c>
      <c r="B31">
        <v>4</v>
      </c>
      <c r="C31">
        <v>181</v>
      </c>
      <c r="D31">
        <v>40</v>
      </c>
      <c r="E31">
        <v>5</v>
      </c>
      <c r="F31" t="s">
        <v>50</v>
      </c>
      <c r="G31" t="s">
        <v>57</v>
      </c>
      <c r="I31" t="str">
        <f t="shared" si="0"/>
        <v>(31,4,181,40,5,"AT","HYBRID"),</v>
      </c>
    </row>
    <row r="32" spans="1:9" x14ac:dyDescent="0.3">
      <c r="A32">
        <v>32</v>
      </c>
      <c r="B32">
        <v>12</v>
      </c>
      <c r="C32">
        <v>621</v>
      </c>
      <c r="D32">
        <v>76</v>
      </c>
      <c r="E32">
        <v>5</v>
      </c>
      <c r="F32" t="s">
        <v>77</v>
      </c>
      <c r="G32" t="s">
        <v>61</v>
      </c>
      <c r="I32" t="str">
        <f t="shared" si="0"/>
        <v>(32,12,621,76,5,"AT/MT","GASOLINE"),</v>
      </c>
    </row>
    <row r="33" spans="1:9" x14ac:dyDescent="0.3">
      <c r="A33">
        <v>33</v>
      </c>
      <c r="B33">
        <v>4</v>
      </c>
      <c r="C33">
        <v>147</v>
      </c>
      <c r="D33">
        <v>47</v>
      </c>
      <c r="E33">
        <v>5</v>
      </c>
      <c r="F33" t="s">
        <v>50</v>
      </c>
      <c r="G33" t="s">
        <v>61</v>
      </c>
      <c r="I33" t="str">
        <f t="shared" si="0"/>
        <v>(33,4,147,47,5,"AT","GASOLINE"),</v>
      </c>
    </row>
    <row r="34" spans="1:9" x14ac:dyDescent="0.3">
      <c r="A34">
        <v>34</v>
      </c>
      <c r="B34">
        <v>4</v>
      </c>
      <c r="C34">
        <v>120</v>
      </c>
      <c r="D34">
        <v>45</v>
      </c>
      <c r="E34">
        <v>5</v>
      </c>
      <c r="F34" t="s">
        <v>49</v>
      </c>
      <c r="G34" t="s">
        <v>61</v>
      </c>
      <c r="I34" t="str">
        <f t="shared" si="0"/>
        <v>(34,4,120,45,5,"MT","GASOLINE"),</v>
      </c>
    </row>
    <row r="35" spans="1:9" x14ac:dyDescent="0.3">
      <c r="A35">
        <v>35</v>
      </c>
      <c r="B35">
        <v>6</v>
      </c>
      <c r="C35">
        <v>409</v>
      </c>
      <c r="D35">
        <v>73</v>
      </c>
      <c r="E35">
        <v>5</v>
      </c>
      <c r="F35" t="s">
        <v>77</v>
      </c>
      <c r="G35" t="s">
        <v>57</v>
      </c>
      <c r="I35" t="str">
        <f t="shared" si="0"/>
        <v>(35,6,409,73,5,"AT/MT","HYBRID"),</v>
      </c>
    </row>
    <row r="36" spans="1:9" x14ac:dyDescent="0.3">
      <c r="A36">
        <v>36</v>
      </c>
      <c r="B36">
        <v>4</v>
      </c>
      <c r="C36">
        <v>98</v>
      </c>
      <c r="D36">
        <v>35</v>
      </c>
      <c r="E36">
        <v>4</v>
      </c>
      <c r="F36" t="s">
        <v>49</v>
      </c>
      <c r="G36" t="s">
        <v>61</v>
      </c>
      <c r="I36" t="str">
        <f t="shared" si="0"/>
        <v>(36,4,98,35,4,"MT","GASOLINE"),</v>
      </c>
    </row>
    <row r="37" spans="1:9" x14ac:dyDescent="0.3">
      <c r="A37">
        <v>37</v>
      </c>
      <c r="B37">
        <v>0</v>
      </c>
      <c r="C37">
        <v>200</v>
      </c>
      <c r="D37">
        <v>0</v>
      </c>
      <c r="E37">
        <v>5</v>
      </c>
      <c r="F37" t="s">
        <v>50</v>
      </c>
      <c r="G37" t="s">
        <v>116</v>
      </c>
      <c r="I37" t="str">
        <f t="shared" si="0"/>
        <v>(37,0,200,0,5,"AT","ELECTRIC"),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Hoja6</vt:lpstr>
      <vt:lpstr>MODEL</vt:lpstr>
      <vt:lpstr>Hoja4</vt:lpstr>
      <vt:lpstr>MODEL_SPECS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Bishop Noriega [Student]</dc:creator>
  <cp:lastModifiedBy>Manuel Bishop Noriega [Student]</cp:lastModifiedBy>
  <dcterms:created xsi:type="dcterms:W3CDTF">2024-02-26T01:41:42Z</dcterms:created>
  <dcterms:modified xsi:type="dcterms:W3CDTF">2024-02-28T06:53:02Z</dcterms:modified>
</cp:coreProperties>
</file>