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ell line data (2)" sheetId="42" r:id="rId1"/>
    <sheet name="PDO OT227 (KRASG13D)" sheetId="33" r:id="rId2"/>
    <sheet name="Caco2 (3Rep)" sheetId="27" r:id="rId3"/>
    <sheet name="Car1" sheetId="48" r:id="rId4"/>
    <sheet name="DLD1mut" sheetId="15" r:id="rId5"/>
    <sheet name="DLD1etmut" sheetId="43" r:id="rId6"/>
    <sheet name="DLD1wt" sheetId="13" r:id="rId7"/>
    <sheet name="DLD1etwt" sheetId="44" r:id="rId8"/>
    <sheet name="HCEC-1ct" sheetId="45" r:id="rId9"/>
    <sheet name="HCT116" sheetId="14" r:id="rId10"/>
    <sheet name="HT29 typ" sheetId="16" r:id="rId11"/>
    <sheet name="LS180" sheetId="17" r:id="rId12"/>
    <sheet name="SW48-" sheetId="18" r:id="rId13"/>
    <sheet name="SW403" sheetId="19" r:id="rId14"/>
    <sheet name="SW480" sheetId="20" r:id="rId15"/>
    <sheet name="SW620" sheetId="21" r:id="rId16"/>
    <sheet name="SW837" sheetId="23" r:id="rId17"/>
    <sheet name="SW948" sheetId="24" r:id="rId18"/>
    <sheet name="SW948 (3rep)" sheetId="28" r:id="rId19"/>
    <sheet name="WiDR" sheetId="25" r:id="rId20"/>
    <sheet name="Caco2et KRASG12V pool- -3rep" sheetId="7" r:id="rId21"/>
    <sheet name="Caco2et KRASG12V pool+dox-3rep" sheetId="8" r:id="rId22"/>
    <sheet name="Caco2et KRASwt pool- 3rep" sheetId="9" r:id="rId23"/>
    <sheet name="Caco2et KRASwt pool+dox-3rep" sheetId="10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3" i="28" l="1"/>
  <c r="AG33" i="28"/>
  <c r="AI37" i="48" l="1"/>
  <c r="AH37" i="48"/>
  <c r="AG37" i="48"/>
  <c r="AF37" i="48"/>
  <c r="AE37" i="48"/>
  <c r="AD37" i="48"/>
  <c r="AN37" i="48" s="1"/>
  <c r="AI36" i="48"/>
  <c r="AH36" i="48"/>
  <c r="AG36" i="48"/>
  <c r="AF36" i="48"/>
  <c r="AE36" i="48"/>
  <c r="AD36" i="48"/>
  <c r="AN36" i="48" s="1"/>
  <c r="AI35" i="48"/>
  <c r="AH35" i="48"/>
  <c r="AG35" i="48"/>
  <c r="AF35" i="48"/>
  <c r="AE35" i="48"/>
  <c r="AD35" i="48"/>
  <c r="AN35" i="48" s="1"/>
  <c r="AI34" i="48"/>
  <c r="AH34" i="48"/>
  <c r="AG34" i="48"/>
  <c r="AF34" i="48"/>
  <c r="AE34" i="48"/>
  <c r="AD34" i="48"/>
  <c r="AN34" i="48" s="1"/>
  <c r="AI33" i="48"/>
  <c r="AS33" i="48" s="1"/>
  <c r="AH33" i="48"/>
  <c r="AR33" i="48" s="1"/>
  <c r="AG33" i="48"/>
  <c r="AQ33" i="48" s="1"/>
  <c r="AF33" i="48"/>
  <c r="AP33" i="48" s="1"/>
  <c r="AE33" i="48"/>
  <c r="AO33" i="48" s="1"/>
  <c r="AD33" i="48"/>
  <c r="AN33" i="48" s="1"/>
  <c r="AW32" i="48"/>
  <c r="AM32" i="48"/>
  <c r="AC32" i="48"/>
  <c r="T32" i="48"/>
  <c r="K32" i="48"/>
  <c r="B32" i="48"/>
  <c r="AI27" i="48"/>
  <c r="AH27" i="48"/>
  <c r="AG27" i="48"/>
  <c r="AF27" i="48"/>
  <c r="AE27" i="48"/>
  <c r="AD27" i="48"/>
  <c r="AN27" i="48" s="1"/>
  <c r="AI26" i="48"/>
  <c r="AH26" i="48"/>
  <c r="AG26" i="48"/>
  <c r="AF26" i="48"/>
  <c r="AE26" i="48"/>
  <c r="AD26" i="48"/>
  <c r="AN26" i="48" s="1"/>
  <c r="AI25" i="48"/>
  <c r="AH25" i="48"/>
  <c r="AG25" i="48"/>
  <c r="AF25" i="48"/>
  <c r="AE25" i="48"/>
  <c r="AD25" i="48"/>
  <c r="AN25" i="48" s="1"/>
  <c r="AI24" i="48"/>
  <c r="AH24" i="48"/>
  <c r="AG24" i="48"/>
  <c r="AF24" i="48"/>
  <c r="AE24" i="48"/>
  <c r="AD24" i="48"/>
  <c r="AN24" i="48" s="1"/>
  <c r="AS23" i="48"/>
  <c r="AS26" i="48" s="1"/>
  <c r="BC26" i="48" s="1"/>
  <c r="AI23" i="48"/>
  <c r="AH23" i="48"/>
  <c r="AR23" i="48" s="1"/>
  <c r="AG23" i="48"/>
  <c r="AQ23" i="48" s="1"/>
  <c r="AF23" i="48"/>
  <c r="AP23" i="48" s="1"/>
  <c r="AE23" i="48"/>
  <c r="AO23" i="48" s="1"/>
  <c r="AD23" i="48"/>
  <c r="AN23" i="48" s="1"/>
  <c r="AW22" i="48"/>
  <c r="AM22" i="48"/>
  <c r="AC22" i="48"/>
  <c r="T22" i="48"/>
  <c r="K22" i="48"/>
  <c r="B22" i="48"/>
  <c r="AI17" i="48"/>
  <c r="AH17" i="48"/>
  <c r="AG17" i="48"/>
  <c r="AF17" i="48"/>
  <c r="AE17" i="48"/>
  <c r="AD17" i="48"/>
  <c r="AN17" i="48" s="1"/>
  <c r="AI16" i="48"/>
  <c r="AH16" i="48"/>
  <c r="AG16" i="48"/>
  <c r="BA16" i="48" s="1"/>
  <c r="AF16" i="48"/>
  <c r="AE16" i="48"/>
  <c r="AD16" i="48"/>
  <c r="AN16" i="48" s="1"/>
  <c r="AQ16" i="48" s="1"/>
  <c r="AI15" i="48"/>
  <c r="AH15" i="48"/>
  <c r="AG15" i="48"/>
  <c r="AF15" i="48"/>
  <c r="AE15" i="48"/>
  <c r="AD15" i="48"/>
  <c r="AN15" i="48" s="1"/>
  <c r="AI14" i="48"/>
  <c r="AH14" i="48"/>
  <c r="AG14" i="48"/>
  <c r="AF14" i="48"/>
  <c r="AE14" i="48"/>
  <c r="AD14" i="48"/>
  <c r="AN14" i="48" s="1"/>
  <c r="AQ13" i="48"/>
  <c r="AQ14" i="48" s="1"/>
  <c r="AI13" i="48"/>
  <c r="AS13" i="48" s="1"/>
  <c r="AH13" i="48"/>
  <c r="AR13" i="48" s="1"/>
  <c r="AG13" i="48"/>
  <c r="AF13" i="48"/>
  <c r="AP13" i="48" s="1"/>
  <c r="AE13" i="48"/>
  <c r="AO13" i="48" s="1"/>
  <c r="AD13" i="48"/>
  <c r="AN13" i="48" s="1"/>
  <c r="AW12" i="48"/>
  <c r="AM12" i="48"/>
  <c r="AC12" i="48"/>
  <c r="T12" i="48"/>
  <c r="K12" i="48"/>
  <c r="B12" i="48"/>
  <c r="AN37" i="44"/>
  <c r="AI37" i="44"/>
  <c r="AH37" i="44"/>
  <c r="AG37" i="44"/>
  <c r="AF37" i="44"/>
  <c r="AE37" i="44"/>
  <c r="AD37" i="44"/>
  <c r="AI36" i="44"/>
  <c r="AH36" i="44"/>
  <c r="AG36" i="44"/>
  <c r="AF36" i="44"/>
  <c r="AE36" i="44"/>
  <c r="AD36" i="44"/>
  <c r="AN36" i="44" s="1"/>
  <c r="AI35" i="44"/>
  <c r="AH35" i="44"/>
  <c r="AG35" i="44"/>
  <c r="AF35" i="44"/>
  <c r="AE35" i="44"/>
  <c r="AD35" i="44"/>
  <c r="AN35" i="44" s="1"/>
  <c r="AI34" i="44"/>
  <c r="AH34" i="44"/>
  <c r="AG34" i="44"/>
  <c r="AF34" i="44"/>
  <c r="AE34" i="44"/>
  <c r="AD34" i="44"/>
  <c r="AN34" i="44" s="1"/>
  <c r="AN33" i="44"/>
  <c r="AI33" i="44"/>
  <c r="AS33" i="44" s="1"/>
  <c r="AH33" i="44"/>
  <c r="AR33" i="44" s="1"/>
  <c r="AG33" i="44"/>
  <c r="AQ33" i="44" s="1"/>
  <c r="AF33" i="44"/>
  <c r="AP33" i="44" s="1"/>
  <c r="AE33" i="44"/>
  <c r="AO33" i="44" s="1"/>
  <c r="AD33" i="44"/>
  <c r="AW32" i="44"/>
  <c r="AM32" i="44"/>
  <c r="AC32" i="44"/>
  <c r="T32" i="44"/>
  <c r="K32" i="44"/>
  <c r="B32" i="44"/>
  <c r="AI27" i="44"/>
  <c r="AH27" i="44"/>
  <c r="AG27" i="44"/>
  <c r="AF27" i="44"/>
  <c r="AE27" i="44"/>
  <c r="AD27" i="44"/>
  <c r="AN27" i="44" s="1"/>
  <c r="AI26" i="44"/>
  <c r="AH26" i="44"/>
  <c r="AG26" i="44"/>
  <c r="AF26" i="44"/>
  <c r="AE26" i="44"/>
  <c r="AD26" i="44"/>
  <c r="AN26" i="44" s="1"/>
  <c r="AI25" i="44"/>
  <c r="AH25" i="44"/>
  <c r="AG25" i="44"/>
  <c r="AF25" i="44"/>
  <c r="AE25" i="44"/>
  <c r="AD25" i="44"/>
  <c r="AN25" i="44" s="1"/>
  <c r="AI24" i="44"/>
  <c r="AH24" i="44"/>
  <c r="AG24" i="44"/>
  <c r="AF24" i="44"/>
  <c r="AE24" i="44"/>
  <c r="AD24" i="44"/>
  <c r="AN24" i="44" s="1"/>
  <c r="AI23" i="44"/>
  <c r="AS23" i="44" s="1"/>
  <c r="AH23" i="44"/>
  <c r="AR23" i="44" s="1"/>
  <c r="AG23" i="44"/>
  <c r="AQ23" i="44" s="1"/>
  <c r="AF23" i="44"/>
  <c r="AP23" i="44" s="1"/>
  <c r="AE23" i="44"/>
  <c r="AO23" i="44" s="1"/>
  <c r="AD23" i="44"/>
  <c r="AN23" i="44" s="1"/>
  <c r="AW22" i="44"/>
  <c r="AM22" i="44"/>
  <c r="AC22" i="44"/>
  <c r="T22" i="44"/>
  <c r="K22" i="44"/>
  <c r="B22" i="44"/>
  <c r="AI17" i="44"/>
  <c r="AH17" i="44"/>
  <c r="AG17" i="44"/>
  <c r="AF17" i="44"/>
  <c r="AE17" i="44"/>
  <c r="AD17" i="44"/>
  <c r="AN17" i="44" s="1"/>
  <c r="AI16" i="44"/>
  <c r="AH16" i="44"/>
  <c r="AG16" i="44"/>
  <c r="AF16" i="44"/>
  <c r="AE16" i="44"/>
  <c r="AD16" i="44"/>
  <c r="AN16" i="44" s="1"/>
  <c r="AI15" i="44"/>
  <c r="AH15" i="44"/>
  <c r="AG15" i="44"/>
  <c r="AF15" i="44"/>
  <c r="AE15" i="44"/>
  <c r="AD15" i="44"/>
  <c r="AN15" i="44" s="1"/>
  <c r="AI14" i="44"/>
  <c r="AH14" i="44"/>
  <c r="AG14" i="44"/>
  <c r="AF14" i="44"/>
  <c r="AE14" i="44"/>
  <c r="AD14" i="44"/>
  <c r="AN14" i="44" s="1"/>
  <c r="AI13" i="44"/>
  <c r="AS13" i="44" s="1"/>
  <c r="AH13" i="44"/>
  <c r="AR13" i="44" s="1"/>
  <c r="AG13" i="44"/>
  <c r="AQ13" i="44" s="1"/>
  <c r="AF13" i="44"/>
  <c r="AP13" i="44" s="1"/>
  <c r="AE13" i="44"/>
  <c r="AO13" i="44" s="1"/>
  <c r="AD13" i="44"/>
  <c r="AN13" i="44" s="1"/>
  <c r="AW12" i="44"/>
  <c r="AM12" i="44"/>
  <c r="AC12" i="44"/>
  <c r="T12" i="44"/>
  <c r="K12" i="44"/>
  <c r="B12" i="44"/>
  <c r="AI37" i="45"/>
  <c r="AH37" i="45"/>
  <c r="AG37" i="45"/>
  <c r="AF37" i="45"/>
  <c r="AE37" i="45"/>
  <c r="AD37" i="45"/>
  <c r="AN37" i="45" s="1"/>
  <c r="AI36" i="45"/>
  <c r="AH36" i="45"/>
  <c r="AG36" i="45"/>
  <c r="AF36" i="45"/>
  <c r="AE36" i="45"/>
  <c r="AD36" i="45"/>
  <c r="AN36" i="45" s="1"/>
  <c r="AI35" i="45"/>
  <c r="AH35" i="45"/>
  <c r="AG35" i="45"/>
  <c r="AF35" i="45"/>
  <c r="AE35" i="45"/>
  <c r="AD35" i="45"/>
  <c r="AN35" i="45" s="1"/>
  <c r="AN34" i="45"/>
  <c r="AI34" i="45"/>
  <c r="AH34" i="45"/>
  <c r="AG34" i="45"/>
  <c r="AF34" i="45"/>
  <c r="AE34" i="45"/>
  <c r="AD34" i="45"/>
  <c r="AQ33" i="45"/>
  <c r="AI33" i="45"/>
  <c r="AS33" i="45" s="1"/>
  <c r="AH33" i="45"/>
  <c r="AR33" i="45" s="1"/>
  <c r="AG33" i="45"/>
  <c r="AF33" i="45"/>
  <c r="AP33" i="45" s="1"/>
  <c r="AE33" i="45"/>
  <c r="AO33" i="45" s="1"/>
  <c r="AD33" i="45"/>
  <c r="AN33" i="45" s="1"/>
  <c r="AW32" i="45"/>
  <c r="AM32" i="45"/>
  <c r="AC32" i="45"/>
  <c r="T32" i="45"/>
  <c r="K32" i="45"/>
  <c r="B32" i="45"/>
  <c r="AI27" i="45"/>
  <c r="AH27" i="45"/>
  <c r="AG27" i="45"/>
  <c r="AF27" i="45"/>
  <c r="AE27" i="45"/>
  <c r="AD27" i="45"/>
  <c r="AN27" i="45" s="1"/>
  <c r="AP27" i="45" s="1"/>
  <c r="AI26" i="45"/>
  <c r="AH26" i="45"/>
  <c r="AG26" i="45"/>
  <c r="AF26" i="45"/>
  <c r="AE26" i="45"/>
  <c r="AD26" i="45"/>
  <c r="AN26" i="45" s="1"/>
  <c r="AP26" i="45" s="1"/>
  <c r="AI25" i="45"/>
  <c r="AH25" i="45"/>
  <c r="AG25" i="45"/>
  <c r="AF25" i="45"/>
  <c r="AE25" i="45"/>
  <c r="AD25" i="45"/>
  <c r="AN25" i="45" s="1"/>
  <c r="AO25" i="45" s="1"/>
  <c r="AI24" i="45"/>
  <c r="AH24" i="45"/>
  <c r="AG24" i="45"/>
  <c r="AF24" i="45"/>
  <c r="AE24" i="45"/>
  <c r="AD24" i="45"/>
  <c r="AN24" i="45" s="1"/>
  <c r="AI23" i="45"/>
  <c r="AS23" i="45" s="1"/>
  <c r="AH23" i="45"/>
  <c r="AR23" i="45" s="1"/>
  <c r="AG23" i="45"/>
  <c r="AQ23" i="45" s="1"/>
  <c r="AF23" i="45"/>
  <c r="AP23" i="45" s="1"/>
  <c r="AE23" i="45"/>
  <c r="AO23" i="45" s="1"/>
  <c r="AD23" i="45"/>
  <c r="AN23" i="45" s="1"/>
  <c r="AW22" i="45"/>
  <c r="AM22" i="45"/>
  <c r="AC22" i="45"/>
  <c r="T22" i="45"/>
  <c r="K22" i="45"/>
  <c r="B22" i="45"/>
  <c r="AI17" i="45"/>
  <c r="AH17" i="45"/>
  <c r="AG17" i="45"/>
  <c r="AF17" i="45"/>
  <c r="AE17" i="45"/>
  <c r="AD17" i="45"/>
  <c r="AN17" i="45" s="1"/>
  <c r="AS17" i="45" s="1"/>
  <c r="BC17" i="45" s="1"/>
  <c r="AI16" i="45"/>
  <c r="AH16" i="45"/>
  <c r="AG16" i="45"/>
  <c r="AF16" i="45"/>
  <c r="AE16" i="45"/>
  <c r="AD16" i="45"/>
  <c r="AN16" i="45" s="1"/>
  <c r="AI15" i="45"/>
  <c r="AH15" i="45"/>
  <c r="AG15" i="45"/>
  <c r="AF15" i="45"/>
  <c r="AE15" i="45"/>
  <c r="AD15" i="45"/>
  <c r="AN15" i="45" s="1"/>
  <c r="AI14" i="45"/>
  <c r="AH14" i="45"/>
  <c r="AG14" i="45"/>
  <c r="AF14" i="45"/>
  <c r="AE14" i="45"/>
  <c r="AD14" i="45"/>
  <c r="AN14" i="45" s="1"/>
  <c r="AO14" i="45" s="1"/>
  <c r="AO13" i="45"/>
  <c r="AI13" i="45"/>
  <c r="AS13" i="45" s="1"/>
  <c r="AH13" i="45"/>
  <c r="AR13" i="45" s="1"/>
  <c r="AG13" i="45"/>
  <c r="AQ13" i="45" s="1"/>
  <c r="AF13" i="45"/>
  <c r="AP13" i="45" s="1"/>
  <c r="AE13" i="45"/>
  <c r="AD13" i="45"/>
  <c r="AN13" i="45" s="1"/>
  <c r="AW12" i="45"/>
  <c r="AM12" i="45"/>
  <c r="AC12" i="45"/>
  <c r="T12" i="45"/>
  <c r="K12" i="45"/>
  <c r="B12" i="45"/>
  <c r="AI37" i="43"/>
  <c r="AH37" i="43"/>
  <c r="AG37" i="43"/>
  <c r="AF37" i="43"/>
  <c r="AE37" i="43"/>
  <c r="AD37" i="43"/>
  <c r="AN37" i="43" s="1"/>
  <c r="AI36" i="43"/>
  <c r="AH36" i="43"/>
  <c r="AG36" i="43"/>
  <c r="AF36" i="43"/>
  <c r="AE36" i="43"/>
  <c r="AD36" i="43"/>
  <c r="AN36" i="43" s="1"/>
  <c r="AI35" i="43"/>
  <c r="AH35" i="43"/>
  <c r="AG35" i="43"/>
  <c r="AF35" i="43"/>
  <c r="AE35" i="43"/>
  <c r="AD35" i="43"/>
  <c r="AN35" i="43" s="1"/>
  <c r="AI34" i="43"/>
  <c r="AH34" i="43"/>
  <c r="AG34" i="43"/>
  <c r="AF34" i="43"/>
  <c r="AE34" i="43"/>
  <c r="AD34" i="43"/>
  <c r="AN34" i="43" s="1"/>
  <c r="AI33" i="43"/>
  <c r="AS33" i="43" s="1"/>
  <c r="AH33" i="43"/>
  <c r="AR33" i="43" s="1"/>
  <c r="AG33" i="43"/>
  <c r="AQ33" i="43" s="1"/>
  <c r="AF33" i="43"/>
  <c r="AP33" i="43" s="1"/>
  <c r="AE33" i="43"/>
  <c r="AO33" i="43" s="1"/>
  <c r="AD33" i="43"/>
  <c r="AN33" i="43" s="1"/>
  <c r="AW32" i="43"/>
  <c r="AM32" i="43"/>
  <c r="AC32" i="43"/>
  <c r="T32" i="43"/>
  <c r="K32" i="43"/>
  <c r="B32" i="43"/>
  <c r="AI27" i="43"/>
  <c r="AH27" i="43"/>
  <c r="AG27" i="43"/>
  <c r="BA27" i="43" s="1"/>
  <c r="AF27" i="43"/>
  <c r="AE27" i="43"/>
  <c r="AD27" i="43"/>
  <c r="AN27" i="43" s="1"/>
  <c r="AQ27" i="43" s="1"/>
  <c r="AI26" i="43"/>
  <c r="AH26" i="43"/>
  <c r="AG26" i="43"/>
  <c r="AF26" i="43"/>
  <c r="AE26" i="43"/>
  <c r="AD26" i="43"/>
  <c r="AN26" i="43" s="1"/>
  <c r="AQ26" i="43" s="1"/>
  <c r="BA26" i="43" s="1"/>
  <c r="AI25" i="43"/>
  <c r="AH25" i="43"/>
  <c r="AG25" i="43"/>
  <c r="AF25" i="43"/>
  <c r="AE25" i="43"/>
  <c r="AD25" i="43"/>
  <c r="AN25" i="43" s="1"/>
  <c r="AQ25" i="43" s="1"/>
  <c r="BA25" i="43" s="1"/>
  <c r="AI24" i="43"/>
  <c r="AH24" i="43"/>
  <c r="AG24" i="43"/>
  <c r="AF24" i="43"/>
  <c r="AE24" i="43"/>
  <c r="AD24" i="43"/>
  <c r="AN24" i="43" s="1"/>
  <c r="AQ23" i="43"/>
  <c r="AQ24" i="43" s="1"/>
  <c r="BA24" i="43" s="1"/>
  <c r="AI23" i="43"/>
  <c r="AS23" i="43" s="1"/>
  <c r="AH23" i="43"/>
  <c r="AR23" i="43" s="1"/>
  <c r="AG23" i="43"/>
  <c r="AF23" i="43"/>
  <c r="AP23" i="43" s="1"/>
  <c r="AE23" i="43"/>
  <c r="AO23" i="43" s="1"/>
  <c r="AD23" i="43"/>
  <c r="AN23" i="43" s="1"/>
  <c r="AW22" i="43"/>
  <c r="AM22" i="43"/>
  <c r="AC22" i="43"/>
  <c r="T22" i="43"/>
  <c r="K22" i="43"/>
  <c r="B22" i="43"/>
  <c r="AI17" i="43"/>
  <c r="AH17" i="43"/>
  <c r="AG17" i="43"/>
  <c r="AF17" i="43"/>
  <c r="AE17" i="43"/>
  <c r="AD17" i="43"/>
  <c r="AN17" i="43" s="1"/>
  <c r="AI16" i="43"/>
  <c r="AH16" i="43"/>
  <c r="AG16" i="43"/>
  <c r="AF16" i="43"/>
  <c r="AE16" i="43"/>
  <c r="AD16" i="43"/>
  <c r="AN16" i="43" s="1"/>
  <c r="AI15" i="43"/>
  <c r="AH15" i="43"/>
  <c r="AG15" i="43"/>
  <c r="AF15" i="43"/>
  <c r="AE15" i="43"/>
  <c r="AD15" i="43"/>
  <c r="AN15" i="43" s="1"/>
  <c r="AI14" i="43"/>
  <c r="AH14" i="43"/>
  <c r="AG14" i="43"/>
  <c r="AF14" i="43"/>
  <c r="AE14" i="43"/>
  <c r="AD14" i="43"/>
  <c r="AN14" i="43" s="1"/>
  <c r="AI13" i="43"/>
  <c r="AS13" i="43" s="1"/>
  <c r="AH13" i="43"/>
  <c r="AR13" i="43" s="1"/>
  <c r="AG13" i="43"/>
  <c r="AQ13" i="43" s="1"/>
  <c r="AF13" i="43"/>
  <c r="AP13" i="43" s="1"/>
  <c r="AE13" i="43"/>
  <c r="AO13" i="43" s="1"/>
  <c r="AD13" i="43"/>
  <c r="AN13" i="43" s="1"/>
  <c r="AW12" i="43"/>
  <c r="AM12" i="43"/>
  <c r="AC12" i="43"/>
  <c r="T12" i="43"/>
  <c r="K12" i="43"/>
  <c r="B12" i="43"/>
  <c r="AR37" i="48" l="1"/>
  <c r="BB37" i="48" s="1"/>
  <c r="AR34" i="48"/>
  <c r="BB34" i="48" s="1"/>
  <c r="AR35" i="48"/>
  <c r="BB35" i="48" s="1"/>
  <c r="AR36" i="48"/>
  <c r="BB36" i="48" s="1"/>
  <c r="AO15" i="48"/>
  <c r="AY15" i="48" s="1"/>
  <c r="AO16" i="48"/>
  <c r="AY16" i="48" s="1"/>
  <c r="AO17" i="48"/>
  <c r="AY17" i="48" s="1"/>
  <c r="AO14" i="48"/>
  <c r="AS36" i="48"/>
  <c r="BC36" i="48" s="1"/>
  <c r="AS34" i="48"/>
  <c r="AS35" i="48"/>
  <c r="BC35" i="48" s="1"/>
  <c r="AS37" i="48"/>
  <c r="BC37" i="48" s="1"/>
  <c r="BC34" i="48"/>
  <c r="AP15" i="48"/>
  <c r="AP14" i="48"/>
  <c r="AZ14" i="48" s="1"/>
  <c r="AP16" i="48"/>
  <c r="AZ16" i="48" s="1"/>
  <c r="AP17" i="48"/>
  <c r="AZ17" i="48" s="1"/>
  <c r="AY14" i="48"/>
  <c r="AO24" i="48"/>
  <c r="AO25" i="48"/>
  <c r="AY25" i="48" s="1"/>
  <c r="AO26" i="48"/>
  <c r="AY26" i="48" s="1"/>
  <c r="AO27" i="48"/>
  <c r="AY27" i="48" s="1"/>
  <c r="AZ15" i="48"/>
  <c r="AP27" i="48"/>
  <c r="AZ27" i="48" s="1"/>
  <c r="AP25" i="48"/>
  <c r="AP26" i="48"/>
  <c r="AZ26" i="48" s="1"/>
  <c r="AP24" i="48"/>
  <c r="AZ24" i="48" s="1"/>
  <c r="AY24" i="48"/>
  <c r="AO34" i="48"/>
  <c r="AY34" i="48" s="1"/>
  <c r="AO35" i="48"/>
  <c r="AO36" i="48"/>
  <c r="AO37" i="48"/>
  <c r="AY37" i="48" s="1"/>
  <c r="AY35" i="48"/>
  <c r="AY36" i="48"/>
  <c r="AR15" i="48"/>
  <c r="BB15" i="48" s="1"/>
  <c r="AR17" i="48"/>
  <c r="AR16" i="48"/>
  <c r="BB16" i="48" s="1"/>
  <c r="AR14" i="48"/>
  <c r="BB14" i="48" s="1"/>
  <c r="BA14" i="48"/>
  <c r="AQ26" i="48"/>
  <c r="AQ27" i="48"/>
  <c r="BA27" i="48" s="1"/>
  <c r="AQ24" i="48"/>
  <c r="BA24" i="48" s="1"/>
  <c r="AQ25" i="48"/>
  <c r="BA25" i="48" s="1"/>
  <c r="AZ25" i="48"/>
  <c r="AP35" i="48"/>
  <c r="AZ35" i="48" s="1"/>
  <c r="AP36" i="48"/>
  <c r="AZ36" i="48" s="1"/>
  <c r="AP37" i="48"/>
  <c r="AP34" i="48"/>
  <c r="AZ34" i="48" s="1"/>
  <c r="AZ37" i="48"/>
  <c r="AS15" i="48"/>
  <c r="BC15" i="48" s="1"/>
  <c r="AS16" i="48"/>
  <c r="BC16" i="48" s="1"/>
  <c r="AS17" i="48"/>
  <c r="BC17" i="48" s="1"/>
  <c r="AS14" i="48"/>
  <c r="BC14" i="48" s="1"/>
  <c r="BB17" i="48"/>
  <c r="AR27" i="48"/>
  <c r="BB27" i="48" s="1"/>
  <c r="AR24" i="48"/>
  <c r="BB24" i="48" s="1"/>
  <c r="AR25" i="48"/>
  <c r="BB25" i="48" s="1"/>
  <c r="AR26" i="48"/>
  <c r="BB26" i="48" s="1"/>
  <c r="BA26" i="48"/>
  <c r="AQ36" i="48"/>
  <c r="BA36" i="48" s="1"/>
  <c r="AQ37" i="48"/>
  <c r="AQ34" i="48"/>
  <c r="BA34" i="48" s="1"/>
  <c r="AQ35" i="48"/>
  <c r="BA35" i="48" s="1"/>
  <c r="BA37" i="48"/>
  <c r="AS24" i="48"/>
  <c r="BC24" i="48" s="1"/>
  <c r="AQ17" i="48"/>
  <c r="BA17" i="48" s="1"/>
  <c r="AS25" i="48"/>
  <c r="BC25" i="48" s="1"/>
  <c r="AQ15" i="48"/>
  <c r="BA15" i="48" s="1"/>
  <c r="AS27" i="48"/>
  <c r="BC27" i="48" s="1"/>
  <c r="AQ16" i="44"/>
  <c r="BA16" i="44" s="1"/>
  <c r="AQ15" i="44"/>
  <c r="BA15" i="44" s="1"/>
  <c r="AQ17" i="44"/>
  <c r="BA17" i="44" s="1"/>
  <c r="AQ14" i="44"/>
  <c r="BA14" i="44"/>
  <c r="AQ25" i="44"/>
  <c r="BA25" i="44" s="1"/>
  <c r="AQ26" i="44"/>
  <c r="AQ27" i="44"/>
  <c r="BA27" i="44" s="1"/>
  <c r="AQ24" i="44"/>
  <c r="BA24" i="44" s="1"/>
  <c r="BA26" i="44"/>
  <c r="AQ36" i="44"/>
  <c r="BA36" i="44" s="1"/>
  <c r="AQ37" i="44"/>
  <c r="AQ34" i="44"/>
  <c r="AQ35" i="44"/>
  <c r="BA35" i="44" s="1"/>
  <c r="AZ37" i="44"/>
  <c r="AR14" i="44"/>
  <c r="BB14" i="44" s="1"/>
  <c r="AR17" i="44"/>
  <c r="AR15" i="44"/>
  <c r="AR16" i="44"/>
  <c r="BB16" i="44" s="1"/>
  <c r="BB15" i="44"/>
  <c r="BB17" i="44"/>
  <c r="AR27" i="44"/>
  <c r="BB27" i="44" s="1"/>
  <c r="AR24" i="44"/>
  <c r="BB24" i="44" s="1"/>
  <c r="AR25" i="44"/>
  <c r="BB25" i="44" s="1"/>
  <c r="AR26" i="44"/>
  <c r="BB26" i="44" s="1"/>
  <c r="AR37" i="44"/>
  <c r="BB37" i="44" s="1"/>
  <c r="AR34" i="44"/>
  <c r="BB34" i="44" s="1"/>
  <c r="AR35" i="44"/>
  <c r="AR36" i="44"/>
  <c r="BB36" i="44" s="1"/>
  <c r="BA34" i="44"/>
  <c r="BA37" i="44"/>
  <c r="AS14" i="44"/>
  <c r="BC14" i="44" s="1"/>
  <c r="AS16" i="44"/>
  <c r="BC16" i="44" s="1"/>
  <c r="AS17" i="44"/>
  <c r="BC17" i="44" s="1"/>
  <c r="AS15" i="44"/>
  <c r="BC15" i="44" s="1"/>
  <c r="AS26" i="44"/>
  <c r="BC26" i="44" s="1"/>
  <c r="AS27" i="44"/>
  <c r="BC27" i="44" s="1"/>
  <c r="AS24" i="44"/>
  <c r="BC24" i="44" s="1"/>
  <c r="AS25" i="44"/>
  <c r="BC25" i="44" s="1"/>
  <c r="AS36" i="44"/>
  <c r="AS34" i="44"/>
  <c r="BC34" i="44" s="1"/>
  <c r="AS35" i="44"/>
  <c r="BC35" i="44" s="1"/>
  <c r="AS37" i="44"/>
  <c r="BC37" i="44" s="1"/>
  <c r="BB35" i="44"/>
  <c r="BC36" i="44"/>
  <c r="AO16" i="44"/>
  <c r="AY16" i="44" s="1"/>
  <c r="AO17" i="44"/>
  <c r="AY17" i="44" s="1"/>
  <c r="AO14" i="44"/>
  <c r="AY14" i="44" s="1"/>
  <c r="AO15" i="44"/>
  <c r="AY15" i="44" s="1"/>
  <c r="AO24" i="44"/>
  <c r="AY24" i="44" s="1"/>
  <c r="AO25" i="44"/>
  <c r="AY25" i="44" s="1"/>
  <c r="AO27" i="44"/>
  <c r="AY27" i="44" s="1"/>
  <c r="AO26" i="44"/>
  <c r="AY26" i="44" s="1"/>
  <c r="AO34" i="44"/>
  <c r="AY34" i="44" s="1"/>
  <c r="AO35" i="44"/>
  <c r="AY35" i="44" s="1"/>
  <c r="AO36" i="44"/>
  <c r="AY36" i="44" s="1"/>
  <c r="AO37" i="44"/>
  <c r="AY37" i="44" s="1"/>
  <c r="AP14" i="44"/>
  <c r="AZ14" i="44" s="1"/>
  <c r="AP15" i="44"/>
  <c r="AP16" i="44"/>
  <c r="AZ16" i="44" s="1"/>
  <c r="AP17" i="44"/>
  <c r="AZ17" i="44" s="1"/>
  <c r="AZ15" i="44"/>
  <c r="AP24" i="44"/>
  <c r="AZ24" i="44" s="1"/>
  <c r="AP25" i="44"/>
  <c r="AP26" i="44"/>
  <c r="AZ26" i="44" s="1"/>
  <c r="AP27" i="44"/>
  <c r="AZ25" i="44"/>
  <c r="AZ27" i="44"/>
  <c r="AP35" i="44"/>
  <c r="AZ35" i="44" s="1"/>
  <c r="AP37" i="44"/>
  <c r="AP34" i="44"/>
  <c r="AZ34" i="44" s="1"/>
  <c r="AP36" i="44"/>
  <c r="AZ36" i="44" s="1"/>
  <c r="AS25" i="45"/>
  <c r="BC25" i="45" s="1"/>
  <c r="AS26" i="45"/>
  <c r="BC26" i="45" s="1"/>
  <c r="AS27" i="45"/>
  <c r="BC27" i="45" s="1"/>
  <c r="AS24" i="45"/>
  <c r="BC24" i="45" s="1"/>
  <c r="AP16" i="45"/>
  <c r="AZ16" i="45" s="1"/>
  <c r="AP17" i="45"/>
  <c r="AZ17" i="45" s="1"/>
  <c r="AP15" i="45"/>
  <c r="AZ15" i="45" s="1"/>
  <c r="AP14" i="45"/>
  <c r="AY25" i="45"/>
  <c r="AZ14" i="45"/>
  <c r="AZ26" i="45"/>
  <c r="AR17" i="45"/>
  <c r="BB17" i="45" s="1"/>
  <c r="AQ24" i="45"/>
  <c r="BA24" i="45" s="1"/>
  <c r="AQ25" i="45"/>
  <c r="BA25" i="45" s="1"/>
  <c r="AQ26" i="45"/>
  <c r="BA26" i="45" s="1"/>
  <c r="AO26" i="45"/>
  <c r="AZ27" i="45"/>
  <c r="AR36" i="45"/>
  <c r="BB36" i="45" s="1"/>
  <c r="AR37" i="45"/>
  <c r="BB37" i="45" s="1"/>
  <c r="AR34" i="45"/>
  <c r="BB34" i="45" s="1"/>
  <c r="BA34" i="45"/>
  <c r="AR35" i="45"/>
  <c r="AQ17" i="45"/>
  <c r="BA17" i="45" s="1"/>
  <c r="AQ14" i="45"/>
  <c r="BA14" i="45" s="1"/>
  <c r="AY14" i="45"/>
  <c r="AR26" i="45"/>
  <c r="BB26" i="45" s="1"/>
  <c r="AR27" i="45"/>
  <c r="BB27" i="45" s="1"/>
  <c r="AR24" i="45"/>
  <c r="BB24" i="45" s="1"/>
  <c r="AR25" i="45"/>
  <c r="BB25" i="45" s="1"/>
  <c r="AY26" i="45"/>
  <c r="AS35" i="45"/>
  <c r="BC35" i="45" s="1"/>
  <c r="AS37" i="45"/>
  <c r="BC37" i="45" s="1"/>
  <c r="AS34" i="45"/>
  <c r="BC34" i="45" s="1"/>
  <c r="AR14" i="45"/>
  <c r="BB14" i="45" s="1"/>
  <c r="AR15" i="45"/>
  <c r="BB15" i="45" s="1"/>
  <c r="AQ16" i="45"/>
  <c r="BA16" i="45" s="1"/>
  <c r="AQ35" i="45"/>
  <c r="BA35" i="45" s="1"/>
  <c r="AQ36" i="45"/>
  <c r="BA36" i="45" s="1"/>
  <c r="AQ37" i="45"/>
  <c r="BA37" i="45" s="1"/>
  <c r="AS36" i="45"/>
  <c r="BC36" i="45" s="1"/>
  <c r="AS15" i="45"/>
  <c r="BC15" i="45" s="1"/>
  <c r="AS16" i="45"/>
  <c r="BC16" i="45" s="1"/>
  <c r="AS14" i="45"/>
  <c r="BC14" i="45" s="1"/>
  <c r="AR16" i="45"/>
  <c r="BB16" i="45" s="1"/>
  <c r="AO36" i="45"/>
  <c r="AY36" i="45" s="1"/>
  <c r="AO34" i="45"/>
  <c r="AY34" i="45" s="1"/>
  <c r="AO35" i="45"/>
  <c r="AY35" i="45" s="1"/>
  <c r="AO37" i="45"/>
  <c r="AY37" i="45" s="1"/>
  <c r="AO15" i="45"/>
  <c r="AY15" i="45" s="1"/>
  <c r="AO16" i="45"/>
  <c r="AY16" i="45" s="1"/>
  <c r="AO17" i="45"/>
  <c r="AY17" i="45" s="1"/>
  <c r="AO27" i="45"/>
  <c r="AY27" i="45" s="1"/>
  <c r="AO24" i="45"/>
  <c r="AY24" i="45" s="1"/>
  <c r="AP34" i="45"/>
  <c r="AZ34" i="45" s="1"/>
  <c r="AP35" i="45"/>
  <c r="AZ35" i="45" s="1"/>
  <c r="AP36" i="45"/>
  <c r="AZ36" i="45" s="1"/>
  <c r="AP37" i="45"/>
  <c r="AZ37" i="45" s="1"/>
  <c r="AQ34" i="45"/>
  <c r="BB35" i="45"/>
  <c r="AQ15" i="45"/>
  <c r="BA15" i="45" s="1"/>
  <c r="AP24" i="45"/>
  <c r="AZ24" i="45" s="1"/>
  <c r="AP25" i="45"/>
  <c r="AZ25" i="45" s="1"/>
  <c r="AQ27" i="45"/>
  <c r="BA27" i="45" s="1"/>
  <c r="AP14" i="43"/>
  <c r="AP15" i="43"/>
  <c r="AZ15" i="43" s="1"/>
  <c r="AP16" i="43"/>
  <c r="AZ16" i="43" s="1"/>
  <c r="AP17" i="43"/>
  <c r="AZ17" i="43" s="1"/>
  <c r="AZ14" i="43"/>
  <c r="AP26" i="43"/>
  <c r="AZ26" i="43" s="1"/>
  <c r="AP25" i="43"/>
  <c r="AZ25" i="43" s="1"/>
  <c r="AP27" i="43"/>
  <c r="AZ27" i="43" s="1"/>
  <c r="AP24" i="43"/>
  <c r="AZ24" i="43" s="1"/>
  <c r="AO34" i="43"/>
  <c r="AY34" i="43" s="1"/>
  <c r="AO35" i="43"/>
  <c r="AY35" i="43" s="1"/>
  <c r="AO36" i="43"/>
  <c r="AY36" i="43" s="1"/>
  <c r="AO37" i="43"/>
  <c r="AY37" i="43"/>
  <c r="AQ14" i="43"/>
  <c r="BA14" i="43" s="1"/>
  <c r="AQ16" i="43"/>
  <c r="BA16" i="43" s="1"/>
  <c r="AQ17" i="43"/>
  <c r="BA17" i="43" s="1"/>
  <c r="AQ15" i="43"/>
  <c r="BA15" i="43"/>
  <c r="AP37" i="43"/>
  <c r="AZ37" i="43" s="1"/>
  <c r="AP36" i="43"/>
  <c r="AZ36" i="43" s="1"/>
  <c r="AP34" i="43"/>
  <c r="AZ34" i="43" s="1"/>
  <c r="AP35" i="43"/>
  <c r="AZ35" i="43" s="1"/>
  <c r="AR15" i="43"/>
  <c r="BB15" i="43" s="1"/>
  <c r="AR16" i="43"/>
  <c r="BB16" i="43" s="1"/>
  <c r="AR17" i="43"/>
  <c r="BB17" i="43" s="1"/>
  <c r="AR14" i="43"/>
  <c r="BB14" i="43" s="1"/>
  <c r="AR27" i="43"/>
  <c r="BB27" i="43" s="1"/>
  <c r="AR26" i="43"/>
  <c r="BB26" i="43" s="1"/>
  <c r="AR24" i="43"/>
  <c r="BB24" i="43" s="1"/>
  <c r="AR25" i="43"/>
  <c r="BB25" i="43" s="1"/>
  <c r="AQ37" i="43"/>
  <c r="BA37" i="43" s="1"/>
  <c r="AQ34" i="43"/>
  <c r="BA34" i="43" s="1"/>
  <c r="AQ35" i="43"/>
  <c r="BA35" i="43" s="1"/>
  <c r="AQ36" i="43"/>
  <c r="BA36" i="43" s="1"/>
  <c r="AS16" i="43"/>
  <c r="BC16" i="43" s="1"/>
  <c r="AS14" i="43"/>
  <c r="BC14" i="43" s="1"/>
  <c r="AS15" i="43"/>
  <c r="BC15" i="43" s="1"/>
  <c r="AS17" i="43"/>
  <c r="BC17" i="43"/>
  <c r="AS27" i="43"/>
  <c r="BC27" i="43" s="1"/>
  <c r="AS24" i="43"/>
  <c r="BC24" i="43" s="1"/>
  <c r="AS25" i="43"/>
  <c r="BC25" i="43" s="1"/>
  <c r="AS26" i="43"/>
  <c r="BC26" i="43" s="1"/>
  <c r="AR34" i="43"/>
  <c r="AR35" i="43"/>
  <c r="BB35" i="43" s="1"/>
  <c r="AR36" i="43"/>
  <c r="BB36" i="43" s="1"/>
  <c r="AR37" i="43"/>
  <c r="BB37" i="43" s="1"/>
  <c r="BB34" i="43"/>
  <c r="AS34" i="43"/>
  <c r="BC34" i="43" s="1"/>
  <c r="AS35" i="43"/>
  <c r="AS36" i="43"/>
  <c r="BC36" i="43" s="1"/>
  <c r="AS37" i="43"/>
  <c r="BC37" i="43" s="1"/>
  <c r="BC35" i="43"/>
  <c r="AO16" i="43"/>
  <c r="AY16" i="43" s="1"/>
  <c r="AO14" i="43"/>
  <c r="AY14" i="43" s="1"/>
  <c r="AO15" i="43"/>
  <c r="AY15" i="43" s="1"/>
  <c r="AO17" i="43"/>
  <c r="AY17" i="43" s="1"/>
  <c r="AO24" i="43"/>
  <c r="AY24" i="43" s="1"/>
  <c r="AO25" i="43"/>
  <c r="AY25" i="43" s="1"/>
  <c r="AO26" i="43"/>
  <c r="AY26" i="43" s="1"/>
  <c r="AO27" i="43"/>
  <c r="AY27" i="43" s="1"/>
  <c r="AD23" i="19" l="1"/>
  <c r="AE23" i="19"/>
  <c r="AF23" i="19"/>
  <c r="AG23" i="19"/>
  <c r="AH23" i="19"/>
  <c r="AI23" i="19"/>
  <c r="AD24" i="19"/>
  <c r="AE24" i="19"/>
  <c r="AF24" i="19"/>
  <c r="AG24" i="19"/>
  <c r="AH24" i="19"/>
  <c r="AI24" i="19"/>
  <c r="AD25" i="19"/>
  <c r="AE25" i="19"/>
  <c r="AF25" i="19"/>
  <c r="AG25" i="19"/>
  <c r="AH25" i="19"/>
  <c r="AI25" i="19"/>
  <c r="AD26" i="19"/>
  <c r="AE26" i="19"/>
  <c r="AF26" i="19"/>
  <c r="AG26" i="19"/>
  <c r="AH26" i="19"/>
  <c r="AI26" i="19"/>
  <c r="AD27" i="19"/>
  <c r="AE27" i="19"/>
  <c r="AF27" i="19"/>
  <c r="AG27" i="19"/>
  <c r="AH27" i="19"/>
  <c r="AI27" i="19"/>
  <c r="AI47" i="10" l="1"/>
  <c r="AH47" i="10"/>
  <c r="AG47" i="10"/>
  <c r="AF47" i="10"/>
  <c r="AE47" i="10"/>
  <c r="AD47" i="10"/>
  <c r="AN47" i="10" s="1"/>
  <c r="AI46" i="10"/>
  <c r="AH46" i="10"/>
  <c r="AG46" i="10"/>
  <c r="AF46" i="10"/>
  <c r="AE46" i="10"/>
  <c r="AD46" i="10"/>
  <c r="AN46" i="10" s="1"/>
  <c r="AI45" i="10"/>
  <c r="AH45" i="10"/>
  <c r="AG45" i="10"/>
  <c r="AF45" i="10"/>
  <c r="AE45" i="10"/>
  <c r="AD45" i="10"/>
  <c r="AN45" i="10" s="1"/>
  <c r="AI44" i="10"/>
  <c r="AH44" i="10"/>
  <c r="AG44" i="10"/>
  <c r="AF44" i="10"/>
  <c r="AE44" i="10"/>
  <c r="AD44" i="10"/>
  <c r="AN44" i="10" s="1"/>
  <c r="AI43" i="10"/>
  <c r="AS43" i="10" s="1"/>
  <c r="AH43" i="10"/>
  <c r="AR43" i="10" s="1"/>
  <c r="AG43" i="10"/>
  <c r="AQ43" i="10" s="1"/>
  <c r="AF43" i="10"/>
  <c r="AP43" i="10" s="1"/>
  <c r="AE43" i="10"/>
  <c r="AO43" i="10" s="1"/>
  <c r="AD43" i="10"/>
  <c r="AN43" i="10" s="1"/>
  <c r="AW42" i="10"/>
  <c r="AM42" i="10"/>
  <c r="AC42" i="10"/>
  <c r="T42" i="10"/>
  <c r="K42" i="10"/>
  <c r="B42" i="10"/>
  <c r="AI37" i="10"/>
  <c r="AH37" i="10"/>
  <c r="AG37" i="10"/>
  <c r="AF37" i="10"/>
  <c r="AE37" i="10"/>
  <c r="AD37" i="10"/>
  <c r="AN37" i="10" s="1"/>
  <c r="AI36" i="10"/>
  <c r="AH36" i="10"/>
  <c r="AG36" i="10"/>
  <c r="AF36" i="10"/>
  <c r="AE36" i="10"/>
  <c r="AD36" i="10"/>
  <c r="AN36" i="10" s="1"/>
  <c r="AQ35" i="10"/>
  <c r="AI35" i="10"/>
  <c r="AH35" i="10"/>
  <c r="AG35" i="10"/>
  <c r="BA35" i="10" s="1"/>
  <c r="AF35" i="10"/>
  <c r="AE35" i="10"/>
  <c r="AD35" i="10"/>
  <c r="AN35" i="10" s="1"/>
  <c r="AI34" i="10"/>
  <c r="AH34" i="10"/>
  <c r="AG34" i="10"/>
  <c r="AF34" i="10"/>
  <c r="AE34" i="10"/>
  <c r="AD34" i="10"/>
  <c r="AN34" i="10" s="1"/>
  <c r="AI33" i="10"/>
  <c r="AS33" i="10" s="1"/>
  <c r="AH33" i="10"/>
  <c r="AR33" i="10" s="1"/>
  <c r="AG33" i="10"/>
  <c r="AQ33" i="10" s="1"/>
  <c r="AF33" i="10"/>
  <c r="AP33" i="10" s="1"/>
  <c r="AE33" i="10"/>
  <c r="AO33" i="10" s="1"/>
  <c r="AD33" i="10"/>
  <c r="AN33" i="10" s="1"/>
  <c r="AW32" i="10"/>
  <c r="AM32" i="10"/>
  <c r="AC32" i="10"/>
  <c r="T32" i="10"/>
  <c r="K32" i="10"/>
  <c r="B32" i="10"/>
  <c r="AI27" i="10"/>
  <c r="AH27" i="10"/>
  <c r="AG27" i="10"/>
  <c r="AF27" i="10"/>
  <c r="AE27" i="10"/>
  <c r="AD27" i="10"/>
  <c r="AN27" i="10" s="1"/>
  <c r="AI26" i="10"/>
  <c r="AH26" i="10"/>
  <c r="AG26" i="10"/>
  <c r="AF26" i="10"/>
  <c r="AE26" i="10"/>
  <c r="AD26" i="10"/>
  <c r="AN26" i="10" s="1"/>
  <c r="AI25" i="10"/>
  <c r="AH25" i="10"/>
  <c r="AG25" i="10"/>
  <c r="AF25" i="10"/>
  <c r="AE25" i="10"/>
  <c r="AD25" i="10"/>
  <c r="AN25" i="10" s="1"/>
  <c r="AQ25" i="10" s="1"/>
  <c r="AI24" i="10"/>
  <c r="AH24" i="10"/>
  <c r="AG24" i="10"/>
  <c r="BA24" i="10" s="1"/>
  <c r="AF24" i="10"/>
  <c r="AE24" i="10"/>
  <c r="AD24" i="10"/>
  <c r="AN24" i="10" s="1"/>
  <c r="AQ24" i="10" s="1"/>
  <c r="AQ23" i="10"/>
  <c r="AP23" i="10"/>
  <c r="AI23" i="10"/>
  <c r="AS23" i="10" s="1"/>
  <c r="AH23" i="10"/>
  <c r="AR23" i="10" s="1"/>
  <c r="AG23" i="10"/>
  <c r="AF23" i="10"/>
  <c r="AE23" i="10"/>
  <c r="AO23" i="10" s="1"/>
  <c r="AD23" i="10"/>
  <c r="AN23" i="10" s="1"/>
  <c r="AW22" i="10"/>
  <c r="AM22" i="10"/>
  <c r="AC22" i="10"/>
  <c r="T22" i="10"/>
  <c r="K22" i="10"/>
  <c r="B22" i="10"/>
  <c r="AI17" i="10"/>
  <c r="AH17" i="10"/>
  <c r="AG17" i="10"/>
  <c r="AF17" i="10"/>
  <c r="AE17" i="10"/>
  <c r="AD17" i="10"/>
  <c r="AN17" i="10" s="1"/>
  <c r="AI16" i="10"/>
  <c r="AH16" i="10"/>
  <c r="AG16" i="10"/>
  <c r="AF16" i="10"/>
  <c r="AE16" i="10"/>
  <c r="AD16" i="10"/>
  <c r="AN16" i="10" s="1"/>
  <c r="AI15" i="10"/>
  <c r="AH15" i="10"/>
  <c r="AG15" i="10"/>
  <c r="AF15" i="10"/>
  <c r="AE15" i="10"/>
  <c r="AD15" i="10"/>
  <c r="AN15" i="10" s="1"/>
  <c r="AS15" i="10" s="1"/>
  <c r="AI14" i="10"/>
  <c r="AH14" i="10"/>
  <c r="AG14" i="10"/>
  <c r="AF14" i="10"/>
  <c r="AE14" i="10"/>
  <c r="AD14" i="10"/>
  <c r="AN14" i="10" s="1"/>
  <c r="AS13" i="10"/>
  <c r="AR13" i="10"/>
  <c r="AI13" i="10"/>
  <c r="AH13" i="10"/>
  <c r="AG13" i="10"/>
  <c r="AQ13" i="10" s="1"/>
  <c r="AF13" i="10"/>
  <c r="AP13" i="10" s="1"/>
  <c r="AE13" i="10"/>
  <c r="AO13" i="10" s="1"/>
  <c r="AD13" i="10"/>
  <c r="AN13" i="10" s="1"/>
  <c r="AW12" i="10"/>
  <c r="AM12" i="10"/>
  <c r="AC12" i="10"/>
  <c r="T12" i="10"/>
  <c r="K12" i="10"/>
  <c r="B12" i="10"/>
  <c r="AO16" i="10" l="1"/>
  <c r="AY16" i="10" s="1"/>
  <c r="AO15" i="10"/>
  <c r="AY15" i="10" s="1"/>
  <c r="AO14" i="10"/>
  <c r="AY14" i="10" s="1"/>
  <c r="AO17" i="10"/>
  <c r="AY17" i="10" s="1"/>
  <c r="AS27" i="10"/>
  <c r="AS26" i="10"/>
  <c r="BC26" i="10" s="1"/>
  <c r="AS25" i="10"/>
  <c r="BC25" i="10" s="1"/>
  <c r="AS24" i="10"/>
  <c r="BC24" i="10" s="1"/>
  <c r="BB24" i="10"/>
  <c r="AZ16" i="10"/>
  <c r="BA16" i="10"/>
  <c r="BA17" i="10"/>
  <c r="AO36" i="10"/>
  <c r="AY36" i="10" s="1"/>
  <c r="AO37" i="10"/>
  <c r="AY37" i="10" s="1"/>
  <c r="AO35" i="10"/>
  <c r="AY35" i="10" s="1"/>
  <c r="AO34" i="10"/>
  <c r="AY34" i="10"/>
  <c r="AR14" i="10"/>
  <c r="AR27" i="10"/>
  <c r="BB27" i="10" s="1"/>
  <c r="AR26" i="10"/>
  <c r="AR25" i="10"/>
  <c r="BB25" i="10" s="1"/>
  <c r="AR24" i="10"/>
  <c r="AP36" i="10"/>
  <c r="AZ36" i="10" s="1"/>
  <c r="AP37" i="10"/>
  <c r="AZ37" i="10" s="1"/>
  <c r="AP34" i="10"/>
  <c r="AP35" i="10"/>
  <c r="AZ34" i="10"/>
  <c r="AZ35" i="10"/>
  <c r="AP14" i="10"/>
  <c r="AZ14" i="10" s="1"/>
  <c r="BB14" i="10"/>
  <c r="AP16" i="10"/>
  <c r="AP24" i="10"/>
  <c r="BB26" i="10"/>
  <c r="AR36" i="10"/>
  <c r="BB36" i="10" s="1"/>
  <c r="AR37" i="10"/>
  <c r="BB37" i="10" s="1"/>
  <c r="AR34" i="10"/>
  <c r="BB34" i="10" s="1"/>
  <c r="AR35" i="10"/>
  <c r="BB35" i="10" s="1"/>
  <c r="AP46" i="10"/>
  <c r="AZ46" i="10" s="1"/>
  <c r="AP47" i="10"/>
  <c r="AZ47" i="10" s="1"/>
  <c r="AP44" i="10"/>
  <c r="AZ44" i="10" s="1"/>
  <c r="AP45" i="10"/>
  <c r="AZ45" i="10"/>
  <c r="AQ14" i="10"/>
  <c r="BA14" i="10" s="1"/>
  <c r="AQ15" i="10"/>
  <c r="BA15" i="10" s="1"/>
  <c r="AS16" i="10"/>
  <c r="BC16" i="10" s="1"/>
  <c r="AS17" i="10"/>
  <c r="BC17" i="10" s="1"/>
  <c r="AQ16" i="10"/>
  <c r="AP17" i="10"/>
  <c r="AZ17" i="10" s="1"/>
  <c r="AS37" i="10"/>
  <c r="BC37" i="10" s="1"/>
  <c r="AS34" i="10"/>
  <c r="BC34" i="10" s="1"/>
  <c r="AS35" i="10"/>
  <c r="BC35" i="10" s="1"/>
  <c r="AS36" i="10"/>
  <c r="BC36" i="10" s="1"/>
  <c r="BA37" i="10"/>
  <c r="AQ47" i="10"/>
  <c r="BA47" i="10" s="1"/>
  <c r="AQ44" i="10"/>
  <c r="BA44" i="10" s="1"/>
  <c r="AQ45" i="10"/>
  <c r="BA45" i="10" s="1"/>
  <c r="AQ46" i="10"/>
  <c r="BA46" i="10"/>
  <c r="BC15" i="10"/>
  <c r="AQ17" i="10"/>
  <c r="AP25" i="10"/>
  <c r="AZ25" i="10" s="1"/>
  <c r="AP26" i="10"/>
  <c r="AZ26" i="10" s="1"/>
  <c r="AP27" i="10"/>
  <c r="AZ27" i="10" s="1"/>
  <c r="AZ24" i="10"/>
  <c r="BC27" i="10"/>
  <c r="AR44" i="10"/>
  <c r="AR45" i="10"/>
  <c r="BB45" i="10" s="1"/>
  <c r="AR46" i="10"/>
  <c r="BB46" i="10" s="1"/>
  <c r="AR47" i="10"/>
  <c r="BB47" i="10" s="1"/>
  <c r="BB44" i="10"/>
  <c r="AR17" i="10"/>
  <c r="BB17" i="10" s="1"/>
  <c r="AO24" i="10"/>
  <c r="AY24" i="10" s="1"/>
  <c r="AO25" i="10"/>
  <c r="AY25" i="10" s="1"/>
  <c r="AQ26" i="10"/>
  <c r="BA26" i="10" s="1"/>
  <c r="AQ27" i="10"/>
  <c r="BA27" i="10" s="1"/>
  <c r="AO26" i="10"/>
  <c r="AY26" i="10" s="1"/>
  <c r="AS44" i="10"/>
  <c r="AS45" i="10"/>
  <c r="BC45" i="10" s="1"/>
  <c r="AS46" i="10"/>
  <c r="BC46" i="10" s="1"/>
  <c r="AS47" i="10"/>
  <c r="BC47" i="10" s="1"/>
  <c r="BC44" i="10"/>
  <c r="BA25" i="10"/>
  <c r="AO27" i="10"/>
  <c r="AY27" i="10" s="1"/>
  <c r="AS14" i="10"/>
  <c r="BC14" i="10" s="1"/>
  <c r="AP15" i="10"/>
  <c r="AZ15" i="10" s="1"/>
  <c r="AQ36" i="10"/>
  <c r="BA36" i="10" s="1"/>
  <c r="AQ37" i="10"/>
  <c r="AQ34" i="10"/>
  <c r="BA34" i="10" s="1"/>
  <c r="AO45" i="10"/>
  <c r="AY45" i="10" s="1"/>
  <c r="AO46" i="10"/>
  <c r="AY46" i="10" s="1"/>
  <c r="AO47" i="10"/>
  <c r="AY47" i="10" s="1"/>
  <c r="AO44" i="10"/>
  <c r="AY44" i="10" s="1"/>
  <c r="AR15" i="10"/>
  <c r="BB15" i="10" s="1"/>
  <c r="AR16" i="10"/>
  <c r="BB16" i="10" s="1"/>
  <c r="AI47" i="7" l="1"/>
  <c r="AH47" i="7"/>
  <c r="AG47" i="7"/>
  <c r="AF47" i="7"/>
  <c r="AE47" i="7"/>
  <c r="AD47" i="7"/>
  <c r="AN47" i="7" s="1"/>
  <c r="AO47" i="7" s="1"/>
  <c r="AI46" i="7"/>
  <c r="AH46" i="7"/>
  <c r="AG46" i="7"/>
  <c r="AF46" i="7"/>
  <c r="AE46" i="7"/>
  <c r="AD46" i="7"/>
  <c r="AN46" i="7" s="1"/>
  <c r="AO46" i="7" s="1"/>
  <c r="AY46" i="7" s="1"/>
  <c r="AI45" i="7"/>
  <c r="AH45" i="7"/>
  <c r="AG45" i="7"/>
  <c r="AF45" i="7"/>
  <c r="AE45" i="7"/>
  <c r="AD45" i="7"/>
  <c r="AN45" i="7" s="1"/>
  <c r="AO45" i="7" s="1"/>
  <c r="AY45" i="7" s="1"/>
  <c r="AI44" i="7"/>
  <c r="AH44" i="7"/>
  <c r="AG44" i="7"/>
  <c r="AF44" i="7"/>
  <c r="AE44" i="7"/>
  <c r="AD44" i="7"/>
  <c r="AN44" i="7" s="1"/>
  <c r="AO43" i="7"/>
  <c r="AO44" i="7" s="1"/>
  <c r="AY44" i="7" s="1"/>
  <c r="AI43" i="7"/>
  <c r="AS43" i="7" s="1"/>
  <c r="AH43" i="7"/>
  <c r="AR43" i="7" s="1"/>
  <c r="AG43" i="7"/>
  <c r="AQ43" i="7" s="1"/>
  <c r="AF43" i="7"/>
  <c r="AP43" i="7" s="1"/>
  <c r="AE43" i="7"/>
  <c r="AD43" i="7"/>
  <c r="AN43" i="7" s="1"/>
  <c r="AW42" i="7"/>
  <c r="AM42" i="7"/>
  <c r="AC42" i="7"/>
  <c r="T42" i="7"/>
  <c r="K42" i="7"/>
  <c r="B42" i="7"/>
  <c r="AI37" i="7"/>
  <c r="AH37" i="7"/>
  <c r="AG37" i="7"/>
  <c r="AF37" i="7"/>
  <c r="AE37" i="7"/>
  <c r="AD37" i="7"/>
  <c r="AN37" i="7" s="1"/>
  <c r="AI36" i="7"/>
  <c r="AH36" i="7"/>
  <c r="AG36" i="7"/>
  <c r="AF36" i="7"/>
  <c r="AE36" i="7"/>
  <c r="AD36" i="7"/>
  <c r="AN36" i="7" s="1"/>
  <c r="AI35" i="7"/>
  <c r="AH35" i="7"/>
  <c r="AG35" i="7"/>
  <c r="AF35" i="7"/>
  <c r="AE35" i="7"/>
  <c r="AD35" i="7"/>
  <c r="AN35" i="7" s="1"/>
  <c r="AI34" i="7"/>
  <c r="AH34" i="7"/>
  <c r="AG34" i="7"/>
  <c r="AF34" i="7"/>
  <c r="AE34" i="7"/>
  <c r="AD34" i="7"/>
  <c r="AN34" i="7" s="1"/>
  <c r="AI33" i="7"/>
  <c r="AS33" i="7" s="1"/>
  <c r="AH33" i="7"/>
  <c r="AR33" i="7" s="1"/>
  <c r="AG33" i="7"/>
  <c r="AQ33" i="7" s="1"/>
  <c r="AF33" i="7"/>
  <c r="AP33" i="7" s="1"/>
  <c r="AE33" i="7"/>
  <c r="AO33" i="7" s="1"/>
  <c r="AD33" i="7"/>
  <c r="AN33" i="7" s="1"/>
  <c r="AW32" i="7"/>
  <c r="AM32" i="7"/>
  <c r="AC32" i="7"/>
  <c r="T32" i="7"/>
  <c r="K32" i="7"/>
  <c r="B32" i="7"/>
  <c r="AI27" i="7"/>
  <c r="AH27" i="7"/>
  <c r="AG27" i="7"/>
  <c r="AF27" i="7"/>
  <c r="AE27" i="7"/>
  <c r="AD27" i="7"/>
  <c r="AN27" i="7" s="1"/>
  <c r="AI26" i="7"/>
  <c r="AH26" i="7"/>
  <c r="AG26" i="7"/>
  <c r="AF26" i="7"/>
  <c r="AE26" i="7"/>
  <c r="AD26" i="7"/>
  <c r="AN26" i="7" s="1"/>
  <c r="AI25" i="7"/>
  <c r="AH25" i="7"/>
  <c r="AG25" i="7"/>
  <c r="AF25" i="7"/>
  <c r="AE25" i="7"/>
  <c r="AD25" i="7"/>
  <c r="AN25" i="7" s="1"/>
  <c r="AI24" i="7"/>
  <c r="AH24" i="7"/>
  <c r="AG24" i="7"/>
  <c r="AF24" i="7"/>
  <c r="AE24" i="7"/>
  <c r="AD24" i="7"/>
  <c r="AN24" i="7" s="1"/>
  <c r="AI23" i="7"/>
  <c r="AS23" i="7" s="1"/>
  <c r="AH23" i="7"/>
  <c r="AR23" i="7" s="1"/>
  <c r="AG23" i="7"/>
  <c r="AQ23" i="7" s="1"/>
  <c r="AF23" i="7"/>
  <c r="AP23" i="7" s="1"/>
  <c r="AE23" i="7"/>
  <c r="AO23" i="7" s="1"/>
  <c r="AD23" i="7"/>
  <c r="AN23" i="7" s="1"/>
  <c r="AW22" i="7"/>
  <c r="AM22" i="7"/>
  <c r="AC22" i="7"/>
  <c r="T22" i="7"/>
  <c r="K22" i="7"/>
  <c r="B22" i="7"/>
  <c r="AI17" i="7"/>
  <c r="AH17" i="7"/>
  <c r="AG17" i="7"/>
  <c r="AF17" i="7"/>
  <c r="AE17" i="7"/>
  <c r="AD17" i="7"/>
  <c r="AN17" i="7" s="1"/>
  <c r="AI16" i="7"/>
  <c r="AH16" i="7"/>
  <c r="AG16" i="7"/>
  <c r="AF16" i="7"/>
  <c r="AE16" i="7"/>
  <c r="AD16" i="7"/>
  <c r="AN16" i="7" s="1"/>
  <c r="AI15" i="7"/>
  <c r="AH15" i="7"/>
  <c r="AG15" i="7"/>
  <c r="AF15" i="7"/>
  <c r="AE15" i="7"/>
  <c r="AD15" i="7"/>
  <c r="AN15" i="7" s="1"/>
  <c r="AI14" i="7"/>
  <c r="AH14" i="7"/>
  <c r="AG14" i="7"/>
  <c r="AF14" i="7"/>
  <c r="AE14" i="7"/>
  <c r="AD14" i="7"/>
  <c r="AN14" i="7" s="1"/>
  <c r="AI13" i="7"/>
  <c r="AS13" i="7" s="1"/>
  <c r="AH13" i="7"/>
  <c r="AR13" i="7" s="1"/>
  <c r="AG13" i="7"/>
  <c r="AQ13" i="7" s="1"/>
  <c r="AF13" i="7"/>
  <c r="AP13" i="7" s="1"/>
  <c r="AE13" i="7"/>
  <c r="AO13" i="7" s="1"/>
  <c r="AD13" i="7"/>
  <c r="AN13" i="7" s="1"/>
  <c r="AW12" i="7"/>
  <c r="AM12" i="7"/>
  <c r="AC12" i="7"/>
  <c r="T12" i="7"/>
  <c r="K12" i="7"/>
  <c r="B12" i="7"/>
  <c r="AQ16" i="7" l="1"/>
  <c r="BA16" i="7" s="1"/>
  <c r="AQ14" i="7"/>
  <c r="BA14" i="7" s="1"/>
  <c r="AQ15" i="7"/>
  <c r="BA15" i="7" s="1"/>
  <c r="AQ17" i="7"/>
  <c r="BA17" i="7" s="1"/>
  <c r="AQ24" i="7"/>
  <c r="BA24" i="7" s="1"/>
  <c r="AQ25" i="7"/>
  <c r="BA25" i="7" s="1"/>
  <c r="AQ26" i="7"/>
  <c r="BA26" i="7" s="1"/>
  <c r="AQ27" i="7"/>
  <c r="BA27" i="7" s="1"/>
  <c r="AQ35" i="7"/>
  <c r="BA35" i="7" s="1"/>
  <c r="AQ36" i="7"/>
  <c r="BA36" i="7" s="1"/>
  <c r="AQ37" i="7"/>
  <c r="BA37" i="7" s="1"/>
  <c r="AQ34" i="7"/>
  <c r="BA34" i="7" s="1"/>
  <c r="AQ46" i="7"/>
  <c r="BA46" i="7" s="1"/>
  <c r="AQ44" i="7"/>
  <c r="AQ45" i="7"/>
  <c r="BA45" i="7" s="1"/>
  <c r="AQ47" i="7"/>
  <c r="BA47" i="7" s="1"/>
  <c r="AZ47" i="7"/>
  <c r="AR14" i="7"/>
  <c r="AR15" i="7"/>
  <c r="AR16" i="7"/>
  <c r="BB16" i="7" s="1"/>
  <c r="AR17" i="7"/>
  <c r="BB17" i="7" s="1"/>
  <c r="BB14" i="7"/>
  <c r="BB15" i="7"/>
  <c r="AR24" i="7"/>
  <c r="BB24" i="7" s="1"/>
  <c r="AR25" i="7"/>
  <c r="BB25" i="7" s="1"/>
  <c r="AR26" i="7"/>
  <c r="AR27" i="7"/>
  <c r="BB26" i="7"/>
  <c r="BB27" i="7"/>
  <c r="AR36" i="7"/>
  <c r="BB36" i="7" s="1"/>
  <c r="AR35" i="7"/>
  <c r="BB35" i="7" s="1"/>
  <c r="AR37" i="7"/>
  <c r="BB37" i="7" s="1"/>
  <c r="AR34" i="7"/>
  <c r="BB34" i="7" s="1"/>
  <c r="AR47" i="7"/>
  <c r="BB47" i="7" s="1"/>
  <c r="AR44" i="7"/>
  <c r="BB44" i="7" s="1"/>
  <c r="AR45" i="7"/>
  <c r="AR46" i="7"/>
  <c r="BB46" i="7" s="1"/>
  <c r="BA44" i="7"/>
  <c r="AS14" i="7"/>
  <c r="BC14" i="7" s="1"/>
  <c r="AS15" i="7"/>
  <c r="BC15" i="7" s="1"/>
  <c r="AS16" i="7"/>
  <c r="AS17" i="7"/>
  <c r="BC17" i="7" s="1"/>
  <c r="BC16" i="7"/>
  <c r="AS26" i="7"/>
  <c r="BC26" i="7" s="1"/>
  <c r="AS27" i="7"/>
  <c r="BC27" i="7" s="1"/>
  <c r="AS25" i="7"/>
  <c r="BC25" i="7" s="1"/>
  <c r="AS24" i="7"/>
  <c r="BC24" i="7" s="1"/>
  <c r="AS37" i="7"/>
  <c r="BC37" i="7" s="1"/>
  <c r="AS34" i="7"/>
  <c r="BC34" i="7" s="1"/>
  <c r="AS35" i="7"/>
  <c r="BC35" i="7" s="1"/>
  <c r="AS36" i="7"/>
  <c r="BC36" i="7" s="1"/>
  <c r="AS44" i="7"/>
  <c r="BC44" i="7" s="1"/>
  <c r="AS45" i="7"/>
  <c r="BC45" i="7" s="1"/>
  <c r="AS46" i="7"/>
  <c r="BC46" i="7" s="1"/>
  <c r="AS47" i="7"/>
  <c r="BC47" i="7" s="1"/>
  <c r="BB45" i="7"/>
  <c r="AO15" i="7"/>
  <c r="AY15" i="7" s="1"/>
  <c r="AO17" i="7"/>
  <c r="AY17" i="7" s="1"/>
  <c r="AO14" i="7"/>
  <c r="AY14" i="7" s="1"/>
  <c r="AO16" i="7"/>
  <c r="AY16" i="7" s="1"/>
  <c r="AO24" i="7"/>
  <c r="AY24" i="7" s="1"/>
  <c r="AO26" i="7"/>
  <c r="AY26" i="7" s="1"/>
  <c r="AO25" i="7"/>
  <c r="AY25" i="7" s="1"/>
  <c r="AO27" i="7"/>
  <c r="AY27" i="7" s="1"/>
  <c r="AO35" i="7"/>
  <c r="AY35" i="7" s="1"/>
  <c r="AO36" i="7"/>
  <c r="AY36" i="7" s="1"/>
  <c r="AO34" i="7"/>
  <c r="AY34" i="7" s="1"/>
  <c r="AO37" i="7"/>
  <c r="AY37" i="7" s="1"/>
  <c r="AP15" i="7"/>
  <c r="AZ15" i="7" s="1"/>
  <c r="AP17" i="7"/>
  <c r="AZ17" i="7" s="1"/>
  <c r="AP14" i="7"/>
  <c r="AZ14" i="7" s="1"/>
  <c r="AP16" i="7"/>
  <c r="AZ16" i="7" s="1"/>
  <c r="AP24" i="7"/>
  <c r="AP25" i="7"/>
  <c r="AP27" i="7"/>
  <c r="AZ27" i="7" s="1"/>
  <c r="AP26" i="7"/>
  <c r="AZ26" i="7" s="1"/>
  <c r="AZ24" i="7"/>
  <c r="AZ25" i="7"/>
  <c r="AP35" i="7"/>
  <c r="AZ35" i="7" s="1"/>
  <c r="AP36" i="7"/>
  <c r="AP37" i="7"/>
  <c r="AP34" i="7"/>
  <c r="AZ34" i="7" s="1"/>
  <c r="AZ36" i="7"/>
  <c r="AZ37" i="7"/>
  <c r="AP45" i="7"/>
  <c r="AZ45" i="7" s="1"/>
  <c r="AP47" i="7"/>
  <c r="AP44" i="7"/>
  <c r="AZ44" i="7" s="1"/>
  <c r="AP46" i="7"/>
  <c r="AZ46" i="7" s="1"/>
  <c r="AY47" i="7"/>
  <c r="AI47" i="8" l="1"/>
  <c r="AH47" i="8"/>
  <c r="AG47" i="8"/>
  <c r="AF47" i="8"/>
  <c r="AE47" i="8"/>
  <c r="AD47" i="8"/>
  <c r="AN47" i="8" s="1"/>
  <c r="AI46" i="8"/>
  <c r="AH46" i="8"/>
  <c r="AG46" i="8"/>
  <c r="AF46" i="8"/>
  <c r="AE46" i="8"/>
  <c r="AD46" i="8"/>
  <c r="AN46" i="8" s="1"/>
  <c r="AI45" i="8"/>
  <c r="AH45" i="8"/>
  <c r="AG45" i="8"/>
  <c r="AF45" i="8"/>
  <c r="AE45" i="8"/>
  <c r="AD45" i="8"/>
  <c r="AN45" i="8" s="1"/>
  <c r="AI44" i="8"/>
  <c r="AH44" i="8"/>
  <c r="AG44" i="8"/>
  <c r="AF44" i="8"/>
  <c r="AE44" i="8"/>
  <c r="AD44" i="8"/>
  <c r="AN44" i="8" s="1"/>
  <c r="AI43" i="8"/>
  <c r="AS43" i="8" s="1"/>
  <c r="AH43" i="8"/>
  <c r="AR43" i="8" s="1"/>
  <c r="AG43" i="8"/>
  <c r="AQ43" i="8" s="1"/>
  <c r="AF43" i="8"/>
  <c r="AP43" i="8" s="1"/>
  <c r="AE43" i="8"/>
  <c r="AO43" i="8" s="1"/>
  <c r="AD43" i="8"/>
  <c r="AN43" i="8" s="1"/>
  <c r="AW42" i="8"/>
  <c r="AM42" i="8"/>
  <c r="AC42" i="8"/>
  <c r="T42" i="8"/>
  <c r="K42" i="8"/>
  <c r="B42" i="8"/>
  <c r="AI37" i="8"/>
  <c r="AH37" i="8"/>
  <c r="AG37" i="8"/>
  <c r="AF37" i="8"/>
  <c r="AE37" i="8"/>
  <c r="AD37" i="8"/>
  <c r="AN37" i="8" s="1"/>
  <c r="AI36" i="8"/>
  <c r="AH36" i="8"/>
  <c r="AG36" i="8"/>
  <c r="AF36" i="8"/>
  <c r="AE36" i="8"/>
  <c r="AD36" i="8"/>
  <c r="AN36" i="8" s="1"/>
  <c r="AI35" i="8"/>
  <c r="AH35" i="8"/>
  <c r="AG35" i="8"/>
  <c r="AF35" i="8"/>
  <c r="AE35" i="8"/>
  <c r="AD35" i="8"/>
  <c r="AN35" i="8" s="1"/>
  <c r="AI34" i="8"/>
  <c r="AH34" i="8"/>
  <c r="AG34" i="8"/>
  <c r="AF34" i="8"/>
  <c r="AE34" i="8"/>
  <c r="AD34" i="8"/>
  <c r="AN34" i="8" s="1"/>
  <c r="AI33" i="8"/>
  <c r="AS33" i="8" s="1"/>
  <c r="AH33" i="8"/>
  <c r="AR33" i="8" s="1"/>
  <c r="AG33" i="8"/>
  <c r="AQ33" i="8" s="1"/>
  <c r="AF33" i="8"/>
  <c r="AP33" i="8" s="1"/>
  <c r="AE33" i="8"/>
  <c r="AO33" i="8" s="1"/>
  <c r="AD33" i="8"/>
  <c r="AN33" i="8" s="1"/>
  <c r="AW32" i="8"/>
  <c r="AM32" i="8"/>
  <c r="AC32" i="8"/>
  <c r="T32" i="8"/>
  <c r="K32" i="8"/>
  <c r="B32" i="8"/>
  <c r="AI27" i="8"/>
  <c r="AH27" i="8"/>
  <c r="AG27" i="8"/>
  <c r="AF27" i="8"/>
  <c r="AE27" i="8"/>
  <c r="AD27" i="8"/>
  <c r="AN27" i="8" s="1"/>
  <c r="AI26" i="8"/>
  <c r="AH26" i="8"/>
  <c r="AG26" i="8"/>
  <c r="AF26" i="8"/>
  <c r="AE26" i="8"/>
  <c r="AD26" i="8"/>
  <c r="AN26" i="8" s="1"/>
  <c r="AI25" i="8"/>
  <c r="AH25" i="8"/>
  <c r="AG25" i="8"/>
  <c r="AF25" i="8"/>
  <c r="AE25" i="8"/>
  <c r="AD25" i="8"/>
  <c r="AN25" i="8" s="1"/>
  <c r="AI24" i="8"/>
  <c r="AH24" i="8"/>
  <c r="AG24" i="8"/>
  <c r="AF24" i="8"/>
  <c r="AE24" i="8"/>
  <c r="AD24" i="8"/>
  <c r="AN24" i="8" s="1"/>
  <c r="AI23" i="8"/>
  <c r="AS23" i="8" s="1"/>
  <c r="AH23" i="8"/>
  <c r="AR23" i="8" s="1"/>
  <c r="AG23" i="8"/>
  <c r="AQ23" i="8" s="1"/>
  <c r="AF23" i="8"/>
  <c r="AP23" i="8" s="1"/>
  <c r="AE23" i="8"/>
  <c r="AO23" i="8" s="1"/>
  <c r="AD23" i="8"/>
  <c r="AN23" i="8" s="1"/>
  <c r="AW22" i="8"/>
  <c r="AM22" i="8"/>
  <c r="AC22" i="8"/>
  <c r="T22" i="8"/>
  <c r="K22" i="8"/>
  <c r="B22" i="8"/>
  <c r="AI17" i="8"/>
  <c r="AH17" i="8"/>
  <c r="AG17" i="8"/>
  <c r="AF17" i="8"/>
  <c r="AE17" i="8"/>
  <c r="AD17" i="8"/>
  <c r="AN17" i="8" s="1"/>
  <c r="AI16" i="8"/>
  <c r="AH16" i="8"/>
  <c r="AG16" i="8"/>
  <c r="AF16" i="8"/>
  <c r="AE16" i="8"/>
  <c r="AD16" i="8"/>
  <c r="AN16" i="8" s="1"/>
  <c r="AI15" i="8"/>
  <c r="AH15" i="8"/>
  <c r="AG15" i="8"/>
  <c r="AF15" i="8"/>
  <c r="AE15" i="8"/>
  <c r="AD15" i="8"/>
  <c r="AN15" i="8" s="1"/>
  <c r="AI14" i="8"/>
  <c r="AH14" i="8"/>
  <c r="AG14" i="8"/>
  <c r="AF14" i="8"/>
  <c r="AE14" i="8"/>
  <c r="AD14" i="8"/>
  <c r="AN14" i="8" s="1"/>
  <c r="AI13" i="8"/>
  <c r="AS13" i="8" s="1"/>
  <c r="AH13" i="8"/>
  <c r="AR13" i="8" s="1"/>
  <c r="AG13" i="8"/>
  <c r="AQ13" i="8" s="1"/>
  <c r="AF13" i="8"/>
  <c r="AP13" i="8" s="1"/>
  <c r="AE13" i="8"/>
  <c r="AO13" i="8" s="1"/>
  <c r="AD13" i="8"/>
  <c r="AN13" i="8" s="1"/>
  <c r="AW12" i="8"/>
  <c r="AM12" i="8"/>
  <c r="AC12" i="8"/>
  <c r="T12" i="8"/>
  <c r="K12" i="8"/>
  <c r="B12" i="8"/>
  <c r="AI47" i="9"/>
  <c r="AH47" i="9"/>
  <c r="AG47" i="9"/>
  <c r="AF47" i="9"/>
  <c r="AE47" i="9"/>
  <c r="AD47" i="9"/>
  <c r="AN47" i="9" s="1"/>
  <c r="AI46" i="9"/>
  <c r="AH46" i="9"/>
  <c r="AG46" i="9"/>
  <c r="AF46" i="9"/>
  <c r="AE46" i="9"/>
  <c r="AD46" i="9"/>
  <c r="AN46" i="9" s="1"/>
  <c r="AI45" i="9"/>
  <c r="AH45" i="9"/>
  <c r="AG45" i="9"/>
  <c r="AF45" i="9"/>
  <c r="AE45" i="9"/>
  <c r="AD45" i="9"/>
  <c r="AN45" i="9" s="1"/>
  <c r="AI44" i="9"/>
  <c r="AH44" i="9"/>
  <c r="AG44" i="9"/>
  <c r="AF44" i="9"/>
  <c r="AE44" i="9"/>
  <c r="AD44" i="9"/>
  <c r="AN44" i="9" s="1"/>
  <c r="AI43" i="9"/>
  <c r="AS43" i="9" s="1"/>
  <c r="AH43" i="9"/>
  <c r="AR43" i="9" s="1"/>
  <c r="AG43" i="9"/>
  <c r="AQ43" i="9" s="1"/>
  <c r="AF43" i="9"/>
  <c r="AP43" i="9" s="1"/>
  <c r="AE43" i="9"/>
  <c r="AO43" i="9" s="1"/>
  <c r="AD43" i="9"/>
  <c r="AN43" i="9" s="1"/>
  <c r="AW42" i="9"/>
  <c r="AM42" i="9"/>
  <c r="AC42" i="9"/>
  <c r="T42" i="9"/>
  <c r="K42" i="9"/>
  <c r="B42" i="9"/>
  <c r="AI37" i="9"/>
  <c r="AH37" i="9"/>
  <c r="AG37" i="9"/>
  <c r="AF37" i="9"/>
  <c r="AE37" i="9"/>
  <c r="AD37" i="9"/>
  <c r="AN37" i="9" s="1"/>
  <c r="AI36" i="9"/>
  <c r="AH36" i="9"/>
  <c r="AG36" i="9"/>
  <c r="AF36" i="9"/>
  <c r="AE36" i="9"/>
  <c r="AD36" i="9"/>
  <c r="AN36" i="9" s="1"/>
  <c r="AI35" i="9"/>
  <c r="AH35" i="9"/>
  <c r="AG35" i="9"/>
  <c r="AF35" i="9"/>
  <c r="AE35" i="9"/>
  <c r="AD35" i="9"/>
  <c r="AN35" i="9" s="1"/>
  <c r="AI34" i="9"/>
  <c r="AH34" i="9"/>
  <c r="AG34" i="9"/>
  <c r="AF34" i="9"/>
  <c r="AE34" i="9"/>
  <c r="AD34" i="9"/>
  <c r="AN34" i="9" s="1"/>
  <c r="AI33" i="9"/>
  <c r="AS33" i="9" s="1"/>
  <c r="AH33" i="9"/>
  <c r="AR33" i="9" s="1"/>
  <c r="AG33" i="9"/>
  <c r="AQ33" i="9" s="1"/>
  <c r="AF33" i="9"/>
  <c r="AP33" i="9" s="1"/>
  <c r="AE33" i="9"/>
  <c r="AO33" i="9" s="1"/>
  <c r="AD33" i="9"/>
  <c r="AN33" i="9" s="1"/>
  <c r="AW32" i="9"/>
  <c r="AM32" i="9"/>
  <c r="AC32" i="9"/>
  <c r="T32" i="9"/>
  <c r="K32" i="9"/>
  <c r="B32" i="9"/>
  <c r="AI27" i="9"/>
  <c r="AH27" i="9"/>
  <c r="AG27" i="9"/>
  <c r="AF27" i="9"/>
  <c r="AE27" i="9"/>
  <c r="AD27" i="9"/>
  <c r="AN27" i="9" s="1"/>
  <c r="AI26" i="9"/>
  <c r="AH26" i="9"/>
  <c r="AG26" i="9"/>
  <c r="AF26" i="9"/>
  <c r="AE26" i="9"/>
  <c r="AD26" i="9"/>
  <c r="AN26" i="9" s="1"/>
  <c r="AI25" i="9"/>
  <c r="AH25" i="9"/>
  <c r="AG25" i="9"/>
  <c r="AF25" i="9"/>
  <c r="AE25" i="9"/>
  <c r="AD25" i="9"/>
  <c r="AN25" i="9" s="1"/>
  <c r="AI24" i="9"/>
  <c r="AH24" i="9"/>
  <c r="AG24" i="9"/>
  <c r="AF24" i="9"/>
  <c r="AE24" i="9"/>
  <c r="AD24" i="9"/>
  <c r="AN24" i="9" s="1"/>
  <c r="AI23" i="9"/>
  <c r="AS23" i="9" s="1"/>
  <c r="AH23" i="9"/>
  <c r="AR23" i="9" s="1"/>
  <c r="AG23" i="9"/>
  <c r="AQ23" i="9" s="1"/>
  <c r="AF23" i="9"/>
  <c r="AP23" i="9" s="1"/>
  <c r="AE23" i="9"/>
  <c r="AO23" i="9" s="1"/>
  <c r="AD23" i="9"/>
  <c r="AN23" i="9" s="1"/>
  <c r="AW22" i="9"/>
  <c r="AM22" i="9"/>
  <c r="AC22" i="9"/>
  <c r="T22" i="9"/>
  <c r="K22" i="9"/>
  <c r="B22" i="9"/>
  <c r="AI17" i="9"/>
  <c r="AH17" i="9"/>
  <c r="AG17" i="9"/>
  <c r="AF17" i="9"/>
  <c r="AE17" i="9"/>
  <c r="AD17" i="9"/>
  <c r="AN17" i="9" s="1"/>
  <c r="AI16" i="9"/>
  <c r="AH16" i="9"/>
  <c r="AG16" i="9"/>
  <c r="AF16" i="9"/>
  <c r="AE16" i="9"/>
  <c r="AD16" i="9"/>
  <c r="AN16" i="9" s="1"/>
  <c r="AI15" i="9"/>
  <c r="AH15" i="9"/>
  <c r="AG15" i="9"/>
  <c r="AF15" i="9"/>
  <c r="AE15" i="9"/>
  <c r="AD15" i="9"/>
  <c r="AN15" i="9" s="1"/>
  <c r="AI14" i="9"/>
  <c r="AH14" i="9"/>
  <c r="AG14" i="9"/>
  <c r="AF14" i="9"/>
  <c r="AE14" i="9"/>
  <c r="AD14" i="9"/>
  <c r="AN14" i="9" s="1"/>
  <c r="AI13" i="9"/>
  <c r="AS13" i="9" s="1"/>
  <c r="AH13" i="9"/>
  <c r="AR13" i="9" s="1"/>
  <c r="AG13" i="9"/>
  <c r="AQ13" i="9" s="1"/>
  <c r="AF13" i="9"/>
  <c r="AP13" i="9" s="1"/>
  <c r="AE13" i="9"/>
  <c r="AO13" i="9" s="1"/>
  <c r="AD13" i="9"/>
  <c r="AN13" i="9" s="1"/>
  <c r="AW12" i="9"/>
  <c r="AM12" i="9"/>
  <c r="AC12" i="9"/>
  <c r="T12" i="9"/>
  <c r="K12" i="9"/>
  <c r="B12" i="9"/>
  <c r="BC17" i="8" l="1"/>
  <c r="AO26" i="8"/>
  <c r="AO27" i="8"/>
  <c r="AY27" i="8" s="1"/>
  <c r="AO25" i="8"/>
  <c r="AY25" i="8" s="1"/>
  <c r="AO24" i="8"/>
  <c r="AY24" i="8" s="1"/>
  <c r="AO34" i="8"/>
  <c r="AY34" i="8" s="1"/>
  <c r="AO35" i="8"/>
  <c r="AY35" i="8" s="1"/>
  <c r="AO36" i="8"/>
  <c r="AY36" i="8" s="1"/>
  <c r="AO37" i="8"/>
  <c r="AY37" i="8"/>
  <c r="AO44" i="8"/>
  <c r="AY44" i="8" s="1"/>
  <c r="AO45" i="8"/>
  <c r="AO46" i="8"/>
  <c r="AO47" i="8"/>
  <c r="AY45" i="8"/>
  <c r="AY46" i="8"/>
  <c r="AY47" i="8"/>
  <c r="AS17" i="8"/>
  <c r="AS14" i="8"/>
  <c r="AS15" i="8"/>
  <c r="BC15" i="8" s="1"/>
  <c r="AS16" i="8"/>
  <c r="BC16" i="8" s="1"/>
  <c r="AS24" i="8"/>
  <c r="BC24" i="8" s="1"/>
  <c r="AS25" i="8"/>
  <c r="BC25" i="8" s="1"/>
  <c r="AS26" i="8"/>
  <c r="BC26" i="8" s="1"/>
  <c r="AS27" i="8"/>
  <c r="AS36" i="8"/>
  <c r="BC36" i="8" s="1"/>
  <c r="AS35" i="8"/>
  <c r="AS37" i="8"/>
  <c r="BC37" i="8" s="1"/>
  <c r="AS34" i="8"/>
  <c r="BC34" i="8" s="1"/>
  <c r="AS44" i="8"/>
  <c r="AS45" i="8"/>
  <c r="BC45" i="8" s="1"/>
  <c r="AS46" i="8"/>
  <c r="BC46" i="8" s="1"/>
  <c r="AS47" i="8"/>
  <c r="BC47" i="8" s="1"/>
  <c r="AP34" i="8"/>
  <c r="AZ34" i="8" s="1"/>
  <c r="AP35" i="8"/>
  <c r="AZ35" i="8" s="1"/>
  <c r="AP36" i="8"/>
  <c r="AP37" i="8"/>
  <c r="AZ37" i="8" s="1"/>
  <c r="AZ36" i="8"/>
  <c r="AP45" i="8"/>
  <c r="AZ45" i="8" s="1"/>
  <c r="AP46" i="8"/>
  <c r="AP47" i="8"/>
  <c r="AP44" i="8"/>
  <c r="AZ44" i="8"/>
  <c r="AZ46" i="8"/>
  <c r="AZ47" i="8"/>
  <c r="AY15" i="8"/>
  <c r="AZ15" i="8"/>
  <c r="AQ16" i="8"/>
  <c r="BA16" i="8" s="1"/>
  <c r="AQ17" i="8"/>
  <c r="BA17" i="8" s="1"/>
  <c r="AQ14" i="8"/>
  <c r="BA14" i="8" s="1"/>
  <c r="AQ15" i="8"/>
  <c r="BA15" i="8" s="1"/>
  <c r="AQ24" i="8"/>
  <c r="BA24" i="8" s="1"/>
  <c r="AQ25" i="8"/>
  <c r="BA25" i="8" s="1"/>
  <c r="AQ26" i="8"/>
  <c r="BA26" i="8" s="1"/>
  <c r="AQ27" i="8"/>
  <c r="BA27" i="8"/>
  <c r="AQ34" i="8"/>
  <c r="BA34" i="8" s="1"/>
  <c r="AQ35" i="8"/>
  <c r="BA35" i="8" s="1"/>
  <c r="AQ36" i="8"/>
  <c r="AQ37" i="8"/>
  <c r="BA36" i="8"/>
  <c r="BA37" i="8"/>
  <c r="AQ46" i="8"/>
  <c r="AQ47" i="8"/>
  <c r="AQ45" i="8"/>
  <c r="AQ44" i="8"/>
  <c r="BA44" i="8" s="1"/>
  <c r="BA45" i="8"/>
  <c r="BA46" i="8"/>
  <c r="BA47" i="8"/>
  <c r="BC14" i="8"/>
  <c r="BC27" i="8"/>
  <c r="BC35" i="8"/>
  <c r="BC44" i="8"/>
  <c r="AO14" i="8"/>
  <c r="AY14" i="8" s="1"/>
  <c r="AO15" i="8"/>
  <c r="AO16" i="8"/>
  <c r="AY16" i="8" s="1"/>
  <c r="AO17" i="8"/>
  <c r="AY17" i="8"/>
  <c r="AY26" i="8"/>
  <c r="AP15" i="8"/>
  <c r="AP14" i="8"/>
  <c r="AZ14" i="8" s="1"/>
  <c r="AP16" i="8"/>
  <c r="AP17" i="8"/>
  <c r="AZ17" i="8" s="1"/>
  <c r="AZ16" i="8"/>
  <c r="AP27" i="8"/>
  <c r="AZ27" i="8" s="1"/>
  <c r="AP26" i="8"/>
  <c r="AZ26" i="8" s="1"/>
  <c r="AP24" i="8"/>
  <c r="AZ24" i="8" s="1"/>
  <c r="AP25" i="8"/>
  <c r="AZ25" i="8" s="1"/>
  <c r="AR17" i="8"/>
  <c r="BB17" i="8" s="1"/>
  <c r="AR16" i="8"/>
  <c r="BB16" i="8" s="1"/>
  <c r="AR14" i="8"/>
  <c r="BB14" i="8" s="1"/>
  <c r="AR15" i="8"/>
  <c r="BB15" i="8" s="1"/>
  <c r="AR24" i="8"/>
  <c r="BB24" i="8" s="1"/>
  <c r="AR25" i="8"/>
  <c r="BB25" i="8" s="1"/>
  <c r="AR26" i="8"/>
  <c r="AR27" i="8"/>
  <c r="BB27" i="8" s="1"/>
  <c r="BB26" i="8"/>
  <c r="AR35" i="8"/>
  <c r="BB35" i="8" s="1"/>
  <c r="AR36" i="8"/>
  <c r="AR34" i="8"/>
  <c r="AR37" i="8"/>
  <c r="BB34" i="8"/>
  <c r="BB36" i="8"/>
  <c r="BB37" i="8"/>
  <c r="AR47" i="8"/>
  <c r="AR46" i="8"/>
  <c r="AR44" i="8"/>
  <c r="BB44" i="8" s="1"/>
  <c r="AR45" i="8"/>
  <c r="BB45" i="8" s="1"/>
  <c r="BB46" i="8"/>
  <c r="BB47" i="8"/>
  <c r="AR17" i="9"/>
  <c r="BB17" i="9" s="1"/>
  <c r="AR14" i="9"/>
  <c r="BB14" i="9" s="1"/>
  <c r="AR16" i="9"/>
  <c r="BB16" i="9" s="1"/>
  <c r="AR15" i="9"/>
  <c r="BB15" i="9" s="1"/>
  <c r="AR24" i="9"/>
  <c r="BB24" i="9" s="1"/>
  <c r="AR25" i="9"/>
  <c r="BB25" i="9" s="1"/>
  <c r="AR26" i="9"/>
  <c r="AR27" i="9"/>
  <c r="BB27" i="9" s="1"/>
  <c r="BB26" i="9"/>
  <c r="AR47" i="9"/>
  <c r="BB47" i="9" s="1"/>
  <c r="AR44" i="9"/>
  <c r="AR45" i="9"/>
  <c r="BB45" i="9" s="1"/>
  <c r="AR46" i="9"/>
  <c r="BB46" i="9" s="1"/>
  <c r="BB44" i="9"/>
  <c r="AS24" i="9"/>
  <c r="BC24" i="9" s="1"/>
  <c r="AS25" i="9"/>
  <c r="BC25" i="9" s="1"/>
  <c r="AS26" i="9"/>
  <c r="BC26" i="9" s="1"/>
  <c r="AS27" i="9"/>
  <c r="BC27" i="9" s="1"/>
  <c r="AS45" i="9"/>
  <c r="BC45" i="9" s="1"/>
  <c r="AS44" i="9"/>
  <c r="BC44" i="9" s="1"/>
  <c r="AS46" i="9"/>
  <c r="BC46" i="9" s="1"/>
  <c r="AS47" i="9"/>
  <c r="AO14" i="9"/>
  <c r="AY14" i="9" s="1"/>
  <c r="AO15" i="9"/>
  <c r="AY15" i="9" s="1"/>
  <c r="AO16" i="9"/>
  <c r="AY16" i="9" s="1"/>
  <c r="AO17" i="9"/>
  <c r="AY17" i="9" s="1"/>
  <c r="AO26" i="9"/>
  <c r="AO27" i="9"/>
  <c r="AY27" i="9" s="1"/>
  <c r="AO24" i="9"/>
  <c r="AY24" i="9" s="1"/>
  <c r="AO25" i="9"/>
  <c r="AY25" i="9"/>
  <c r="AO44" i="9"/>
  <c r="AY44" i="9" s="1"/>
  <c r="AO45" i="9"/>
  <c r="AY45" i="9" s="1"/>
  <c r="AO46" i="9"/>
  <c r="AY46" i="9" s="1"/>
  <c r="AO47" i="9"/>
  <c r="AY47" i="9" s="1"/>
  <c r="AP15" i="9"/>
  <c r="AZ15" i="9" s="1"/>
  <c r="AP14" i="9"/>
  <c r="AZ14" i="9" s="1"/>
  <c r="AP16" i="9"/>
  <c r="AZ16" i="9" s="1"/>
  <c r="AP17" i="9"/>
  <c r="AZ17" i="9" s="1"/>
  <c r="AP27" i="9"/>
  <c r="AP24" i="9"/>
  <c r="AZ24" i="9" s="1"/>
  <c r="AP26" i="9"/>
  <c r="AZ26" i="9" s="1"/>
  <c r="AP25" i="9"/>
  <c r="AZ25" i="9" s="1"/>
  <c r="AZ27" i="9"/>
  <c r="AP34" i="9"/>
  <c r="AZ34" i="9" s="1"/>
  <c r="AP36" i="9"/>
  <c r="AZ36" i="9" s="1"/>
  <c r="AP35" i="9"/>
  <c r="AZ35" i="9" s="1"/>
  <c r="AP37" i="9"/>
  <c r="AZ37" i="9" s="1"/>
  <c r="AP45" i="9"/>
  <c r="AZ45" i="9" s="1"/>
  <c r="AP46" i="9"/>
  <c r="AZ46" i="9" s="1"/>
  <c r="AP47" i="9"/>
  <c r="AZ47" i="9" s="1"/>
  <c r="AP44" i="9"/>
  <c r="AZ44" i="9" s="1"/>
  <c r="AR35" i="9"/>
  <c r="BB35" i="9" s="1"/>
  <c r="AR36" i="9"/>
  <c r="BB36" i="9" s="1"/>
  <c r="AR37" i="9"/>
  <c r="BB37" i="9" s="1"/>
  <c r="AR34" i="9"/>
  <c r="BB34" i="9" s="1"/>
  <c r="AS15" i="9"/>
  <c r="BC15" i="9" s="1"/>
  <c r="AS14" i="9"/>
  <c r="BC14" i="9" s="1"/>
  <c r="AS16" i="9"/>
  <c r="BC16" i="9" s="1"/>
  <c r="AS17" i="9"/>
  <c r="BC17" i="9" s="1"/>
  <c r="AS36" i="9"/>
  <c r="BC36" i="9" s="1"/>
  <c r="AS35" i="9"/>
  <c r="BC35" i="9" s="1"/>
  <c r="AS37" i="9"/>
  <c r="BC37" i="9" s="1"/>
  <c r="AS34" i="9"/>
  <c r="BC34" i="9" s="1"/>
  <c r="BC47" i="9"/>
  <c r="AY26" i="9"/>
  <c r="AO35" i="9"/>
  <c r="AY35" i="9" s="1"/>
  <c r="AO34" i="9"/>
  <c r="AY34" i="9" s="1"/>
  <c r="AO36" i="9"/>
  <c r="AY36" i="9" s="1"/>
  <c r="AO37" i="9"/>
  <c r="AY37" i="9" s="1"/>
  <c r="AQ16" i="9"/>
  <c r="BA16" i="9" s="1"/>
  <c r="AQ17" i="9"/>
  <c r="BA17" i="9" s="1"/>
  <c r="AQ15" i="9"/>
  <c r="BA15" i="9" s="1"/>
  <c r="AQ14" i="9"/>
  <c r="BA14" i="9" s="1"/>
  <c r="AQ25" i="9"/>
  <c r="BA25" i="9" s="1"/>
  <c r="AQ24" i="9"/>
  <c r="BA24" i="9" s="1"/>
  <c r="AQ27" i="9"/>
  <c r="BA27" i="9" s="1"/>
  <c r="AQ26" i="9"/>
  <c r="BA26" i="9" s="1"/>
  <c r="AQ34" i="9"/>
  <c r="BA34" i="9" s="1"/>
  <c r="AQ35" i="9"/>
  <c r="BA35" i="9" s="1"/>
  <c r="AQ36" i="9"/>
  <c r="BA36" i="9" s="1"/>
  <c r="AQ37" i="9"/>
  <c r="BA37" i="9"/>
  <c r="AQ46" i="9"/>
  <c r="BA46" i="9" s="1"/>
  <c r="AQ47" i="9"/>
  <c r="BA47" i="9" s="1"/>
  <c r="AQ44" i="9"/>
  <c r="BA44" i="9" s="1"/>
  <c r="AQ45" i="9"/>
  <c r="BA45" i="9"/>
  <c r="AC42" i="13" l="1"/>
  <c r="AC32" i="13"/>
  <c r="AC22" i="13"/>
  <c r="AC12" i="13"/>
  <c r="AR47" i="15"/>
  <c r="AQ47" i="15"/>
  <c r="AP47" i="15"/>
  <c r="AO47" i="15"/>
  <c r="AN47" i="15"/>
  <c r="AM47" i="15"/>
  <c r="AW47" i="15" s="1"/>
  <c r="AR46" i="15"/>
  <c r="AQ46" i="15"/>
  <c r="AP46" i="15"/>
  <c r="AO46" i="15"/>
  <c r="AN46" i="15"/>
  <c r="AM46" i="15"/>
  <c r="AW46" i="15" s="1"/>
  <c r="AR45" i="15"/>
  <c r="AQ45" i="15"/>
  <c r="AP45" i="15"/>
  <c r="AO45" i="15"/>
  <c r="AN45" i="15"/>
  <c r="AM45" i="15"/>
  <c r="AW45" i="15" s="1"/>
  <c r="AR44" i="15"/>
  <c r="AQ44" i="15"/>
  <c r="AP44" i="15"/>
  <c r="AO44" i="15"/>
  <c r="AN44" i="15"/>
  <c r="AM44" i="15"/>
  <c r="AW44" i="15" s="1"/>
  <c r="AR43" i="15"/>
  <c r="BB43" i="15" s="1"/>
  <c r="AQ43" i="15"/>
  <c r="BA43" i="15" s="1"/>
  <c r="AP43" i="15"/>
  <c r="AZ43" i="15" s="1"/>
  <c r="AO43" i="15"/>
  <c r="AY43" i="15" s="1"/>
  <c r="AN43" i="15"/>
  <c r="AX43" i="15" s="1"/>
  <c r="AM43" i="15"/>
  <c r="AW43" i="15" s="1"/>
  <c r="BF42" i="15"/>
  <c r="AV42" i="15"/>
  <c r="AL42" i="15"/>
  <c r="AC42" i="15"/>
  <c r="T42" i="15"/>
  <c r="K42" i="15"/>
  <c r="B42" i="15"/>
  <c r="AR37" i="15"/>
  <c r="AQ37" i="15"/>
  <c r="AP37" i="15"/>
  <c r="AO37" i="15"/>
  <c r="AN37" i="15"/>
  <c r="AM37" i="15"/>
  <c r="AW37" i="15" s="1"/>
  <c r="AR36" i="15"/>
  <c r="AQ36" i="15"/>
  <c r="AP36" i="15"/>
  <c r="AO36" i="15"/>
  <c r="AN36" i="15"/>
  <c r="AM36" i="15"/>
  <c r="AW36" i="15" s="1"/>
  <c r="AR35" i="15"/>
  <c r="AQ35" i="15"/>
  <c r="AP35" i="15"/>
  <c r="AO35" i="15"/>
  <c r="AN35" i="15"/>
  <c r="AM35" i="15"/>
  <c r="AW35" i="15" s="1"/>
  <c r="AR34" i="15"/>
  <c r="AQ34" i="15"/>
  <c r="AP34" i="15"/>
  <c r="AO34" i="15"/>
  <c r="AN34" i="15"/>
  <c r="AM34" i="15"/>
  <c r="AW34" i="15" s="1"/>
  <c r="BA33" i="15"/>
  <c r="BA35" i="15" s="1"/>
  <c r="BK35" i="15" s="1"/>
  <c r="AR33" i="15"/>
  <c r="BB33" i="15" s="1"/>
  <c r="AQ33" i="15"/>
  <c r="AP33" i="15"/>
  <c r="AZ33" i="15" s="1"/>
  <c r="AO33" i="15"/>
  <c r="AY33" i="15" s="1"/>
  <c r="AN33" i="15"/>
  <c r="AX33" i="15" s="1"/>
  <c r="AM33" i="15"/>
  <c r="AW33" i="15" s="1"/>
  <c r="BF32" i="15"/>
  <c r="AV32" i="15"/>
  <c r="AL32" i="15"/>
  <c r="AC32" i="15"/>
  <c r="T32" i="15"/>
  <c r="K32" i="15"/>
  <c r="B32" i="15"/>
  <c r="AR27" i="15"/>
  <c r="AQ27" i="15"/>
  <c r="AP27" i="15"/>
  <c r="AO27" i="15"/>
  <c r="AN27" i="15"/>
  <c r="AM27" i="15"/>
  <c r="AW27" i="15" s="1"/>
  <c r="AR26" i="15"/>
  <c r="AQ26" i="15"/>
  <c r="AP26" i="15"/>
  <c r="AO26" i="15"/>
  <c r="AN26" i="15"/>
  <c r="AM26" i="15"/>
  <c r="AW26" i="15" s="1"/>
  <c r="AR25" i="15"/>
  <c r="AQ25" i="15"/>
  <c r="AP25" i="15"/>
  <c r="AO25" i="15"/>
  <c r="AN25" i="15"/>
  <c r="AM25" i="15"/>
  <c r="AW25" i="15" s="1"/>
  <c r="AR24" i="15"/>
  <c r="AQ24" i="15"/>
  <c r="AP24" i="15"/>
  <c r="AO24" i="15"/>
  <c r="AN24" i="15"/>
  <c r="AM24" i="15"/>
  <c r="AW24" i="15" s="1"/>
  <c r="AR23" i="15"/>
  <c r="BB23" i="15" s="1"/>
  <c r="AQ23" i="15"/>
  <c r="BA23" i="15" s="1"/>
  <c r="AP23" i="15"/>
  <c r="AZ23" i="15" s="1"/>
  <c r="AO23" i="15"/>
  <c r="AY23" i="15" s="1"/>
  <c r="AN23" i="15"/>
  <c r="AX23" i="15" s="1"/>
  <c r="AM23" i="15"/>
  <c r="AW23" i="15" s="1"/>
  <c r="BF22" i="15"/>
  <c r="AV22" i="15"/>
  <c r="AL22" i="15"/>
  <c r="AC22" i="15"/>
  <c r="T22" i="15"/>
  <c r="K22" i="15"/>
  <c r="B22" i="15"/>
  <c r="AR17" i="15"/>
  <c r="AQ17" i="15"/>
  <c r="AP17" i="15"/>
  <c r="AO17" i="15"/>
  <c r="AN17" i="15"/>
  <c r="AM17" i="15"/>
  <c r="AW17" i="15" s="1"/>
  <c r="AR16" i="15"/>
  <c r="AQ16" i="15"/>
  <c r="AP16" i="15"/>
  <c r="AO16" i="15"/>
  <c r="AN16" i="15"/>
  <c r="AM16" i="15"/>
  <c r="AW16" i="15" s="1"/>
  <c r="AR15" i="15"/>
  <c r="AQ15" i="15"/>
  <c r="AP15" i="15"/>
  <c r="AO15" i="15"/>
  <c r="AN15" i="15"/>
  <c r="AM15" i="15"/>
  <c r="AW15" i="15" s="1"/>
  <c r="AR14" i="15"/>
  <c r="AQ14" i="15"/>
  <c r="AP14" i="15"/>
  <c r="AO14" i="15"/>
  <c r="AN14" i="15"/>
  <c r="AM14" i="15"/>
  <c r="AW14" i="15" s="1"/>
  <c r="AR13" i="15"/>
  <c r="BB13" i="15" s="1"/>
  <c r="AQ13" i="15"/>
  <c r="BA13" i="15" s="1"/>
  <c r="AP13" i="15"/>
  <c r="AZ13" i="15" s="1"/>
  <c r="AO13" i="15"/>
  <c r="AY13" i="15" s="1"/>
  <c r="AN13" i="15"/>
  <c r="AX13" i="15" s="1"/>
  <c r="AM13" i="15"/>
  <c r="AW13" i="15" s="1"/>
  <c r="BF12" i="15"/>
  <c r="AV12" i="15"/>
  <c r="AL12" i="15"/>
  <c r="AC12" i="15"/>
  <c r="T12" i="15"/>
  <c r="K12" i="15"/>
  <c r="B12" i="15"/>
  <c r="AR47" i="13"/>
  <c r="AQ47" i="13"/>
  <c r="AP47" i="13"/>
  <c r="AO47" i="13"/>
  <c r="AN47" i="13"/>
  <c r="AM47" i="13"/>
  <c r="AR46" i="13"/>
  <c r="AQ46" i="13"/>
  <c r="AP46" i="13"/>
  <c r="AO46" i="13"/>
  <c r="AN46" i="13"/>
  <c r="AM46" i="13"/>
  <c r="AR45" i="13"/>
  <c r="AQ45" i="13"/>
  <c r="AP45" i="13"/>
  <c r="AO45" i="13"/>
  <c r="AN45" i="13"/>
  <c r="AM45" i="13"/>
  <c r="AR44" i="13"/>
  <c r="AQ44" i="13"/>
  <c r="AP44" i="13"/>
  <c r="AO44" i="13"/>
  <c r="AN44" i="13"/>
  <c r="AM44" i="13"/>
  <c r="AW44" i="13" s="1"/>
  <c r="AR43" i="13"/>
  <c r="BB43" i="13" s="1"/>
  <c r="AQ43" i="13"/>
  <c r="AP43" i="13"/>
  <c r="AO43" i="13"/>
  <c r="AN43" i="13"/>
  <c r="AM43" i="13"/>
  <c r="AW43" i="13" s="1"/>
  <c r="AR37" i="13"/>
  <c r="AQ37" i="13"/>
  <c r="AP37" i="13"/>
  <c r="AO37" i="13"/>
  <c r="AN37" i="13"/>
  <c r="AM37" i="13"/>
  <c r="AR36" i="13"/>
  <c r="AQ36" i="13"/>
  <c r="AP36" i="13"/>
  <c r="AO36" i="13"/>
  <c r="AN36" i="13"/>
  <c r="AM36" i="13"/>
  <c r="AR35" i="13"/>
  <c r="AQ35" i="13"/>
  <c r="AP35" i="13"/>
  <c r="AO35" i="13"/>
  <c r="AN35" i="13"/>
  <c r="AM35" i="13"/>
  <c r="AR34" i="13"/>
  <c r="AQ34" i="13"/>
  <c r="AP34" i="13"/>
  <c r="AO34" i="13"/>
  <c r="AN34" i="13"/>
  <c r="AM34" i="13"/>
  <c r="AR33" i="13"/>
  <c r="BB33" i="13" s="1"/>
  <c r="AQ33" i="13"/>
  <c r="BA33" i="13" s="1"/>
  <c r="AP33" i="13"/>
  <c r="AO33" i="13"/>
  <c r="AN33" i="13"/>
  <c r="AM33" i="13"/>
  <c r="AR27" i="13"/>
  <c r="AQ27" i="13"/>
  <c r="AP27" i="13"/>
  <c r="AO27" i="13"/>
  <c r="AN27" i="13"/>
  <c r="AM27" i="13"/>
  <c r="AR26" i="13"/>
  <c r="AQ26" i="13"/>
  <c r="AP26" i="13"/>
  <c r="AO26" i="13"/>
  <c r="AN26" i="13"/>
  <c r="AM26" i="13"/>
  <c r="AR25" i="13"/>
  <c r="AQ25" i="13"/>
  <c r="AP25" i="13"/>
  <c r="AO25" i="13"/>
  <c r="AN25" i="13"/>
  <c r="AM25" i="13"/>
  <c r="AR24" i="13"/>
  <c r="AQ24" i="13"/>
  <c r="AP24" i="13"/>
  <c r="AO24" i="13"/>
  <c r="AN24" i="13"/>
  <c r="AM24" i="13"/>
  <c r="AR23" i="13"/>
  <c r="AQ23" i="13"/>
  <c r="BA23" i="13" s="1"/>
  <c r="AP23" i="13"/>
  <c r="AZ23" i="13" s="1"/>
  <c r="AO23" i="13"/>
  <c r="AN23" i="13"/>
  <c r="AM23" i="13"/>
  <c r="AR17" i="13"/>
  <c r="AQ17" i="13"/>
  <c r="AP17" i="13"/>
  <c r="AO17" i="13"/>
  <c r="AN17" i="13"/>
  <c r="AM17" i="13"/>
  <c r="AW17" i="13" s="1"/>
  <c r="AR16" i="13"/>
  <c r="AQ16" i="13"/>
  <c r="AP16" i="13"/>
  <c r="AO16" i="13"/>
  <c r="AN16" i="13"/>
  <c r="AM16" i="13"/>
  <c r="AR15" i="13"/>
  <c r="AQ15" i="13"/>
  <c r="AP15" i="13"/>
  <c r="AO15" i="13"/>
  <c r="AN15" i="13"/>
  <c r="AM15" i="13"/>
  <c r="AR14" i="13"/>
  <c r="AQ14" i="13"/>
  <c r="AP14" i="13"/>
  <c r="AO14" i="13"/>
  <c r="AN14" i="13"/>
  <c r="AM14" i="13"/>
  <c r="AR13" i="13"/>
  <c r="AQ13" i="13"/>
  <c r="AP13" i="13"/>
  <c r="AZ13" i="13" s="1"/>
  <c r="AO13" i="13"/>
  <c r="AY13" i="13" s="1"/>
  <c r="AN13" i="13"/>
  <c r="AM13" i="13"/>
  <c r="AM13" i="14"/>
  <c r="AW47" i="13"/>
  <c r="AW46" i="13"/>
  <c r="AW45" i="13"/>
  <c r="BA43" i="13"/>
  <c r="AZ43" i="13"/>
  <c r="AY43" i="13"/>
  <c r="AX43" i="13"/>
  <c r="BF42" i="13"/>
  <c r="AV42" i="13"/>
  <c r="AL42" i="13"/>
  <c r="T42" i="13"/>
  <c r="K42" i="13"/>
  <c r="B42" i="13"/>
  <c r="AW37" i="13"/>
  <c r="AW36" i="13"/>
  <c r="AW35" i="13"/>
  <c r="AW34" i="13"/>
  <c r="AZ33" i="13"/>
  <c r="AY33" i="13"/>
  <c r="AX33" i="13"/>
  <c r="AW33" i="13"/>
  <c r="BF32" i="13"/>
  <c r="AV32" i="13"/>
  <c r="AL32" i="13"/>
  <c r="T32" i="13"/>
  <c r="K32" i="13"/>
  <c r="B32" i="13"/>
  <c r="AW27" i="13"/>
  <c r="AW26" i="13"/>
  <c r="AW25" i="13"/>
  <c r="AW24" i="13"/>
  <c r="BB23" i="13"/>
  <c r="AY23" i="13"/>
  <c r="AX23" i="13"/>
  <c r="AW23" i="13"/>
  <c r="BF22" i="13"/>
  <c r="AV22" i="13"/>
  <c r="AL22" i="13"/>
  <c r="T22" i="13"/>
  <c r="K22" i="13"/>
  <c r="B22" i="13"/>
  <c r="AW16" i="13"/>
  <c r="AW15" i="13"/>
  <c r="AW14" i="13"/>
  <c r="BB13" i="13"/>
  <c r="BA13" i="13"/>
  <c r="AX13" i="13"/>
  <c r="AW13" i="13"/>
  <c r="BF12" i="13"/>
  <c r="AV12" i="13"/>
  <c r="AL12" i="13"/>
  <c r="T12" i="13"/>
  <c r="K12" i="13"/>
  <c r="B12" i="13"/>
  <c r="BB24" i="15" l="1"/>
  <c r="BL24" i="15" s="1"/>
  <c r="BB25" i="15"/>
  <c r="BL25" i="15" s="1"/>
  <c r="BB26" i="15"/>
  <c r="BL26" i="15" s="1"/>
  <c r="BB27" i="15"/>
  <c r="BL27" i="15" s="1"/>
  <c r="BJ35" i="15"/>
  <c r="BJ36" i="15"/>
  <c r="AY46" i="15"/>
  <c r="BI46" i="15" s="1"/>
  <c r="AY47" i="15"/>
  <c r="BI47" i="15" s="1"/>
  <c r="AY45" i="15"/>
  <c r="AY44" i="15"/>
  <c r="BI44" i="15" s="1"/>
  <c r="BI45" i="15"/>
  <c r="AX17" i="15"/>
  <c r="BH17" i="15" s="1"/>
  <c r="AX14" i="15"/>
  <c r="BH14" i="15" s="1"/>
  <c r="AX15" i="15"/>
  <c r="BH15" i="15" s="1"/>
  <c r="AX16" i="15"/>
  <c r="BH16" i="15" s="1"/>
  <c r="BB36" i="15"/>
  <c r="BL36" i="15" s="1"/>
  <c r="BB37" i="15"/>
  <c r="BL37" i="15" s="1"/>
  <c r="BB34" i="15"/>
  <c r="BL34" i="15" s="1"/>
  <c r="BB35" i="15"/>
  <c r="BK34" i="15"/>
  <c r="BK36" i="15"/>
  <c r="BK37" i="15"/>
  <c r="AZ47" i="15"/>
  <c r="BJ47" i="15" s="1"/>
  <c r="AZ46" i="15"/>
  <c r="AZ44" i="15"/>
  <c r="BJ44" i="15" s="1"/>
  <c r="AZ45" i="15"/>
  <c r="BJ45" i="15" s="1"/>
  <c r="BJ46" i="15"/>
  <c r="AY14" i="15"/>
  <c r="BI14" i="15" s="1"/>
  <c r="AY15" i="15"/>
  <c r="BI15" i="15" s="1"/>
  <c r="AY16" i="15"/>
  <c r="BI16" i="15" s="1"/>
  <c r="AY17" i="15"/>
  <c r="BI17" i="15" s="1"/>
  <c r="AX25" i="15"/>
  <c r="BH25" i="15" s="1"/>
  <c r="AX24" i="15"/>
  <c r="BH24" i="15" s="1"/>
  <c r="AX26" i="15"/>
  <c r="AX27" i="15"/>
  <c r="BH26" i="15"/>
  <c r="BH27" i="15"/>
  <c r="BL35" i="15"/>
  <c r="BA44" i="15"/>
  <c r="BA45" i="15"/>
  <c r="BK45" i="15" s="1"/>
  <c r="BA46" i="15"/>
  <c r="BK46" i="15" s="1"/>
  <c r="BA47" i="15"/>
  <c r="BK47" i="15" s="1"/>
  <c r="BK44" i="15"/>
  <c r="AZ14" i="15"/>
  <c r="BJ14" i="15" s="1"/>
  <c r="AZ15" i="15"/>
  <c r="AZ16" i="15"/>
  <c r="BJ16" i="15" s="1"/>
  <c r="AZ17" i="15"/>
  <c r="BJ17" i="15" s="1"/>
  <c r="BJ15" i="15"/>
  <c r="AY26" i="15"/>
  <c r="BI26" i="15" s="1"/>
  <c r="AY27" i="15"/>
  <c r="BI27" i="15" s="1"/>
  <c r="AY24" i="15"/>
  <c r="BI24" i="15" s="1"/>
  <c r="AY25" i="15"/>
  <c r="BI25" i="15"/>
  <c r="AX34" i="15"/>
  <c r="AX35" i="15"/>
  <c r="BH35" i="15" s="1"/>
  <c r="AX36" i="15"/>
  <c r="BH36" i="15" s="1"/>
  <c r="AX37" i="15"/>
  <c r="BB44" i="15"/>
  <c r="BL44" i="15" s="1"/>
  <c r="BB45" i="15"/>
  <c r="BB46" i="15"/>
  <c r="BL46" i="15" s="1"/>
  <c r="BB47" i="15"/>
  <c r="BL47" i="15" s="1"/>
  <c r="BL45" i="15"/>
  <c r="BA15" i="15"/>
  <c r="BK15" i="15" s="1"/>
  <c r="BA16" i="15"/>
  <c r="BA17" i="15"/>
  <c r="BA14" i="15"/>
  <c r="BK14" i="15"/>
  <c r="BK16" i="15"/>
  <c r="BK17" i="15"/>
  <c r="AZ27" i="15"/>
  <c r="BJ27" i="15" s="1"/>
  <c r="AZ24" i="15"/>
  <c r="BJ24" i="15" s="1"/>
  <c r="AZ25" i="15"/>
  <c r="BJ25" i="15" s="1"/>
  <c r="AZ26" i="15"/>
  <c r="BJ26" i="15"/>
  <c r="AY34" i="15"/>
  <c r="BI34" i="15" s="1"/>
  <c r="AY35" i="15"/>
  <c r="AY36" i="15"/>
  <c r="BI36" i="15" s="1"/>
  <c r="AY37" i="15"/>
  <c r="BI37" i="15" s="1"/>
  <c r="BH34" i="15"/>
  <c r="BH37" i="15"/>
  <c r="BB16" i="15"/>
  <c r="BL16" i="15" s="1"/>
  <c r="BB15" i="15"/>
  <c r="BB17" i="15"/>
  <c r="BB14" i="15"/>
  <c r="BL14" i="15" s="1"/>
  <c r="BL15" i="15"/>
  <c r="BL17" i="15"/>
  <c r="BA24" i="15"/>
  <c r="BK24" i="15" s="1"/>
  <c r="BA25" i="15"/>
  <c r="BK25" i="15" s="1"/>
  <c r="BA26" i="15"/>
  <c r="BK26" i="15" s="1"/>
  <c r="BA27" i="15"/>
  <c r="BK27" i="15"/>
  <c r="AZ34" i="15"/>
  <c r="BJ34" i="15" s="1"/>
  <c r="AZ35" i="15"/>
  <c r="AZ36" i="15"/>
  <c r="AZ37" i="15"/>
  <c r="BJ37" i="15" s="1"/>
  <c r="BI35" i="15"/>
  <c r="AX45" i="15"/>
  <c r="BH45" i="15" s="1"/>
  <c r="AX46" i="15"/>
  <c r="AX47" i="15"/>
  <c r="AX44" i="15"/>
  <c r="BH44" i="15"/>
  <c r="BH46" i="15"/>
  <c r="BH47" i="15"/>
  <c r="BA34" i="15"/>
  <c r="BA37" i="15"/>
  <c r="BA36" i="15"/>
  <c r="BB15" i="13"/>
  <c r="BL15" i="13" s="1"/>
  <c r="BB17" i="13"/>
  <c r="BL17" i="13" s="1"/>
  <c r="BB14" i="13"/>
  <c r="BL14" i="13" s="1"/>
  <c r="BB16" i="13"/>
  <c r="BL16" i="13" s="1"/>
  <c r="BA27" i="13"/>
  <c r="BK27" i="13" s="1"/>
  <c r="BA26" i="13"/>
  <c r="BK26" i="13" s="1"/>
  <c r="BA24" i="13"/>
  <c r="BA25" i="13"/>
  <c r="BK25" i="13" s="1"/>
  <c r="AZ14" i="13"/>
  <c r="BJ14" i="13" s="1"/>
  <c r="AZ15" i="13"/>
  <c r="BJ15" i="13" s="1"/>
  <c r="AZ16" i="13"/>
  <c r="AZ17" i="13"/>
  <c r="BJ17" i="13" s="1"/>
  <c r="BJ16" i="13"/>
  <c r="AY25" i="13"/>
  <c r="BI25" i="13" s="1"/>
  <c r="AY26" i="13"/>
  <c r="BI26" i="13" s="1"/>
  <c r="AY27" i="13"/>
  <c r="BI27" i="13" s="1"/>
  <c r="AY24" i="13"/>
  <c r="BI24" i="13"/>
  <c r="AX37" i="13"/>
  <c r="BH37" i="13" s="1"/>
  <c r="AX36" i="13"/>
  <c r="BH36" i="13" s="1"/>
  <c r="AX34" i="13"/>
  <c r="AX35" i="13"/>
  <c r="BH35" i="13" s="1"/>
  <c r="BH34" i="13"/>
  <c r="BA14" i="13"/>
  <c r="BK14" i="13" s="1"/>
  <c r="BA16" i="13"/>
  <c r="BK16" i="13" s="1"/>
  <c r="BA17" i="13"/>
  <c r="BA15" i="13"/>
  <c r="BK15" i="13"/>
  <c r="BK17" i="13"/>
  <c r="AZ26" i="13"/>
  <c r="BJ26" i="13" s="1"/>
  <c r="AZ27" i="13"/>
  <c r="BJ27" i="13" s="1"/>
  <c r="AZ25" i="13"/>
  <c r="BJ25" i="13" s="1"/>
  <c r="AZ24" i="13"/>
  <c r="BJ24" i="13" s="1"/>
  <c r="AY34" i="13"/>
  <c r="BI34" i="13" s="1"/>
  <c r="AY37" i="13"/>
  <c r="BI37" i="13" s="1"/>
  <c r="AY35" i="13"/>
  <c r="BI35" i="13" s="1"/>
  <c r="AY36" i="13"/>
  <c r="BI36" i="13" s="1"/>
  <c r="AX44" i="13"/>
  <c r="BH44" i="13" s="1"/>
  <c r="AX45" i="13"/>
  <c r="BH45" i="13" s="1"/>
  <c r="AX46" i="13"/>
  <c r="BH46" i="13" s="1"/>
  <c r="AX47" i="13"/>
  <c r="BH47" i="13" s="1"/>
  <c r="BK24" i="13"/>
  <c r="AZ34" i="13"/>
  <c r="BJ34" i="13" s="1"/>
  <c r="AZ35" i="13"/>
  <c r="BJ35" i="13" s="1"/>
  <c r="AZ36" i="13"/>
  <c r="BJ36" i="13" s="1"/>
  <c r="AZ37" i="13"/>
  <c r="BJ37" i="13" s="1"/>
  <c r="AY45" i="13"/>
  <c r="BI45" i="13" s="1"/>
  <c r="AY46" i="13"/>
  <c r="BI46" i="13" s="1"/>
  <c r="AY47" i="13"/>
  <c r="BI47" i="13" s="1"/>
  <c r="AY44" i="13"/>
  <c r="BI44" i="13" s="1"/>
  <c r="BB24" i="13"/>
  <c r="BL24" i="13" s="1"/>
  <c r="BB27" i="13"/>
  <c r="BB25" i="13"/>
  <c r="BL25" i="13" s="1"/>
  <c r="BB26" i="13"/>
  <c r="BL26" i="13" s="1"/>
  <c r="BL27" i="13"/>
  <c r="BA34" i="13"/>
  <c r="BK34" i="13" s="1"/>
  <c r="BA35" i="13"/>
  <c r="BK35" i="13" s="1"/>
  <c r="BA36" i="13"/>
  <c r="BK36" i="13" s="1"/>
  <c r="BA37" i="13"/>
  <c r="BK37" i="13" s="1"/>
  <c r="AZ46" i="13"/>
  <c r="BJ46" i="13" s="1"/>
  <c r="AZ47" i="13"/>
  <c r="BJ47" i="13" s="1"/>
  <c r="AZ44" i="13"/>
  <c r="BJ44" i="13" s="1"/>
  <c r="AZ45" i="13"/>
  <c r="BJ45" i="13" s="1"/>
  <c r="AX17" i="13"/>
  <c r="BH17" i="13" s="1"/>
  <c r="AX14" i="13"/>
  <c r="BH14" i="13" s="1"/>
  <c r="AX16" i="13"/>
  <c r="BH16" i="13" s="1"/>
  <c r="AX15" i="13"/>
  <c r="BH15" i="13" s="1"/>
  <c r="BB35" i="13"/>
  <c r="BL35" i="13" s="1"/>
  <c r="BB36" i="13"/>
  <c r="BB37" i="13"/>
  <c r="BL37" i="13" s="1"/>
  <c r="BB34" i="13"/>
  <c r="BL34" i="13" s="1"/>
  <c r="BL36" i="13"/>
  <c r="BA47" i="13"/>
  <c r="BK47" i="13" s="1"/>
  <c r="BA44" i="13"/>
  <c r="BK44" i="13" s="1"/>
  <c r="BA45" i="13"/>
  <c r="BK45" i="13" s="1"/>
  <c r="BA46" i="13"/>
  <c r="BK46" i="13" s="1"/>
  <c r="AY14" i="13"/>
  <c r="BI14" i="13" s="1"/>
  <c r="AY15" i="13"/>
  <c r="BI15" i="13" s="1"/>
  <c r="AY16" i="13"/>
  <c r="BI16" i="13" s="1"/>
  <c r="AY17" i="13"/>
  <c r="BI17" i="13" s="1"/>
  <c r="AX24" i="13"/>
  <c r="BH24" i="13" s="1"/>
  <c r="AX25" i="13"/>
  <c r="BH25" i="13" s="1"/>
  <c r="AX26" i="13"/>
  <c r="BH26" i="13" s="1"/>
  <c r="AX27" i="13"/>
  <c r="BH27" i="13" s="1"/>
  <c r="BB44" i="13"/>
  <c r="BL44" i="13" s="1"/>
  <c r="BB45" i="13"/>
  <c r="BL45" i="13" s="1"/>
  <c r="BB46" i="13"/>
  <c r="BL46" i="13" s="1"/>
  <c r="BB47" i="13"/>
  <c r="BL47" i="13" s="1"/>
  <c r="AR47" i="14" l="1"/>
  <c r="AQ47" i="14"/>
  <c r="AP47" i="14"/>
  <c r="AO47" i="14"/>
  <c r="AN47" i="14"/>
  <c r="AM47" i="14"/>
  <c r="AW47" i="14" s="1"/>
  <c r="AR46" i="14"/>
  <c r="AQ46" i="14"/>
  <c r="AP46" i="14"/>
  <c r="AO46" i="14"/>
  <c r="AN46" i="14"/>
  <c r="AM46" i="14"/>
  <c r="AW46" i="14" s="1"/>
  <c r="AR45" i="14"/>
  <c r="AQ45" i="14"/>
  <c r="AP45" i="14"/>
  <c r="AO45" i="14"/>
  <c r="AN45" i="14"/>
  <c r="AM45" i="14"/>
  <c r="AW45" i="14" s="1"/>
  <c r="AR44" i="14"/>
  <c r="AQ44" i="14"/>
  <c r="AP44" i="14"/>
  <c r="AO44" i="14"/>
  <c r="AN44" i="14"/>
  <c r="AM44" i="14"/>
  <c r="AW44" i="14" s="1"/>
  <c r="AR43" i="14"/>
  <c r="BB43" i="14" s="1"/>
  <c r="AQ43" i="14"/>
  <c r="BA43" i="14" s="1"/>
  <c r="AP43" i="14"/>
  <c r="AZ43" i="14" s="1"/>
  <c r="AO43" i="14"/>
  <c r="AY43" i="14" s="1"/>
  <c r="AN43" i="14"/>
  <c r="AX43" i="14" s="1"/>
  <c r="AM43" i="14"/>
  <c r="AW43" i="14" s="1"/>
  <c r="BF42" i="14"/>
  <c r="AV42" i="14"/>
  <c r="AL42" i="14"/>
  <c r="AC42" i="14"/>
  <c r="T42" i="14"/>
  <c r="K42" i="14"/>
  <c r="B42" i="14"/>
  <c r="AR37" i="14"/>
  <c r="AQ37" i="14"/>
  <c r="AP37" i="14"/>
  <c r="AO37" i="14"/>
  <c r="AN37" i="14"/>
  <c r="AM37" i="14"/>
  <c r="AW37" i="14" s="1"/>
  <c r="AR36" i="14"/>
  <c r="AQ36" i="14"/>
  <c r="AP36" i="14"/>
  <c r="AO36" i="14"/>
  <c r="AN36" i="14"/>
  <c r="AM36" i="14"/>
  <c r="AW36" i="14" s="1"/>
  <c r="AR35" i="14"/>
  <c r="AQ35" i="14"/>
  <c r="AP35" i="14"/>
  <c r="AO35" i="14"/>
  <c r="AN35" i="14"/>
  <c r="AM35" i="14"/>
  <c r="AW35" i="14" s="1"/>
  <c r="AR34" i="14"/>
  <c r="AQ34" i="14"/>
  <c r="AP34" i="14"/>
  <c r="AO34" i="14"/>
  <c r="AN34" i="14"/>
  <c r="AM34" i="14"/>
  <c r="AW34" i="14" s="1"/>
  <c r="AR33" i="14"/>
  <c r="BB33" i="14" s="1"/>
  <c r="AQ33" i="14"/>
  <c r="BA33" i="14" s="1"/>
  <c r="AP33" i="14"/>
  <c r="AZ33" i="14" s="1"/>
  <c r="AO33" i="14"/>
  <c r="AY33" i="14" s="1"/>
  <c r="AY37" i="14" s="1"/>
  <c r="AN33" i="14"/>
  <c r="AX33" i="14" s="1"/>
  <c r="AM33" i="14"/>
  <c r="AW33" i="14" s="1"/>
  <c r="BF32" i="14"/>
  <c r="AV32" i="14"/>
  <c r="AL32" i="14"/>
  <c r="AC32" i="14"/>
  <c r="T32" i="14"/>
  <c r="K32" i="14"/>
  <c r="B32" i="14"/>
  <c r="AR27" i="14"/>
  <c r="AQ27" i="14"/>
  <c r="AP27" i="14"/>
  <c r="AO27" i="14"/>
  <c r="AN27" i="14"/>
  <c r="AM27" i="14"/>
  <c r="AW27" i="14" s="1"/>
  <c r="AR26" i="14"/>
  <c r="AQ26" i="14"/>
  <c r="AP26" i="14"/>
  <c r="AO26" i="14"/>
  <c r="AN26" i="14"/>
  <c r="AM26" i="14"/>
  <c r="AW26" i="14" s="1"/>
  <c r="AR25" i="14"/>
  <c r="AQ25" i="14"/>
  <c r="AP25" i="14"/>
  <c r="AO25" i="14"/>
  <c r="AN25" i="14"/>
  <c r="AM25" i="14"/>
  <c r="AW25" i="14" s="1"/>
  <c r="AR24" i="14"/>
  <c r="AQ24" i="14"/>
  <c r="AP24" i="14"/>
  <c r="AO24" i="14"/>
  <c r="AN24" i="14"/>
  <c r="AM24" i="14"/>
  <c r="AW24" i="14" s="1"/>
  <c r="AR23" i="14"/>
  <c r="BB23" i="14" s="1"/>
  <c r="AQ23" i="14"/>
  <c r="BA23" i="14" s="1"/>
  <c r="BA26" i="14" s="1"/>
  <c r="AP23" i="14"/>
  <c r="AZ23" i="14" s="1"/>
  <c r="AO23" i="14"/>
  <c r="AY23" i="14" s="1"/>
  <c r="AN23" i="14"/>
  <c r="AX23" i="14" s="1"/>
  <c r="AM23" i="14"/>
  <c r="AW23" i="14" s="1"/>
  <c r="BF22" i="14"/>
  <c r="AV22" i="14"/>
  <c r="AL22" i="14"/>
  <c r="AC22" i="14"/>
  <c r="T22" i="14"/>
  <c r="K22" i="14"/>
  <c r="B22" i="14"/>
  <c r="AR17" i="14"/>
  <c r="AQ17" i="14"/>
  <c r="AP17" i="14"/>
  <c r="AO17" i="14"/>
  <c r="AN17" i="14"/>
  <c r="AM17" i="14"/>
  <c r="AW17" i="14" s="1"/>
  <c r="AR16" i="14"/>
  <c r="AQ16" i="14"/>
  <c r="AP16" i="14"/>
  <c r="AO16" i="14"/>
  <c r="AN16" i="14"/>
  <c r="AM16" i="14"/>
  <c r="AW16" i="14" s="1"/>
  <c r="AR15" i="14"/>
  <c r="AQ15" i="14"/>
  <c r="AP15" i="14"/>
  <c r="AO15" i="14"/>
  <c r="AN15" i="14"/>
  <c r="AM15" i="14"/>
  <c r="AW15" i="14" s="1"/>
  <c r="AX15" i="14" s="1"/>
  <c r="AR14" i="14"/>
  <c r="AQ14" i="14"/>
  <c r="AP14" i="14"/>
  <c r="AO14" i="14"/>
  <c r="AN14" i="14"/>
  <c r="AM14" i="14"/>
  <c r="AW14" i="14" s="1"/>
  <c r="AR13" i="14"/>
  <c r="BB13" i="14" s="1"/>
  <c r="AQ13" i="14"/>
  <c r="BA13" i="14" s="1"/>
  <c r="AP13" i="14"/>
  <c r="AZ13" i="14" s="1"/>
  <c r="AO13" i="14"/>
  <c r="AY13" i="14" s="1"/>
  <c r="AY17" i="14" s="1"/>
  <c r="AN13" i="14"/>
  <c r="AX13" i="14" s="1"/>
  <c r="AW13" i="14"/>
  <c r="BF12" i="14"/>
  <c r="AV12" i="14"/>
  <c r="AL12" i="14"/>
  <c r="AC12" i="14"/>
  <c r="T12" i="14"/>
  <c r="K12" i="14"/>
  <c r="B12" i="14"/>
  <c r="AY25" i="14" l="1"/>
  <c r="BI25" i="14" s="1"/>
  <c r="AY26" i="14"/>
  <c r="BI26" i="14" s="1"/>
  <c r="AY27" i="14"/>
  <c r="BI27" i="14" s="1"/>
  <c r="AY24" i="14"/>
  <c r="BB15" i="14"/>
  <c r="BL15" i="14" s="1"/>
  <c r="BB16" i="14"/>
  <c r="BL16" i="14" s="1"/>
  <c r="BB17" i="14"/>
  <c r="BL17" i="14" s="1"/>
  <c r="BB14" i="14"/>
  <c r="AY45" i="14"/>
  <c r="AY47" i="14"/>
  <c r="BI47" i="14" s="1"/>
  <c r="AY46" i="14"/>
  <c r="BI46" i="14" s="1"/>
  <c r="AY44" i="14"/>
  <c r="BI44" i="14" s="1"/>
  <c r="BH15" i="14"/>
  <c r="BB35" i="14"/>
  <c r="BB37" i="14"/>
  <c r="BL37" i="14" s="1"/>
  <c r="BB36" i="14"/>
  <c r="BL36" i="14" s="1"/>
  <c r="BB34" i="14"/>
  <c r="BL34" i="14" s="1"/>
  <c r="AZ15" i="14"/>
  <c r="BJ15" i="14" s="1"/>
  <c r="AZ16" i="14"/>
  <c r="BJ16" i="14" s="1"/>
  <c r="AZ17" i="14"/>
  <c r="BJ17" i="14" s="1"/>
  <c r="AZ14" i="14"/>
  <c r="BJ14" i="14" s="1"/>
  <c r="BJ26" i="14"/>
  <c r="BK34" i="14"/>
  <c r="BA14" i="14"/>
  <c r="BK14" i="14" s="1"/>
  <c r="BA16" i="14"/>
  <c r="BK16" i="14" s="1"/>
  <c r="BA17" i="14"/>
  <c r="BK17" i="14" s="1"/>
  <c r="BA15" i="14"/>
  <c r="BK15" i="14" s="1"/>
  <c r="AZ26" i="14"/>
  <c r="AZ27" i="14"/>
  <c r="BJ27" i="14" s="1"/>
  <c r="AZ24" i="14"/>
  <c r="BJ24" i="14" s="1"/>
  <c r="BI24" i="14"/>
  <c r="AZ25" i="14"/>
  <c r="BK26" i="14"/>
  <c r="AZ46" i="14"/>
  <c r="BJ46" i="14" s="1"/>
  <c r="AZ44" i="14"/>
  <c r="BJ44" i="14" s="1"/>
  <c r="AZ47" i="14"/>
  <c r="BJ47" i="14" s="1"/>
  <c r="AZ45" i="14"/>
  <c r="AX37" i="14"/>
  <c r="BH37" i="14" s="1"/>
  <c r="AX34" i="14"/>
  <c r="BH34" i="14" s="1"/>
  <c r="AX35" i="14"/>
  <c r="BH35" i="14" s="1"/>
  <c r="BL35" i="14"/>
  <c r="BA47" i="14"/>
  <c r="BA44" i="14"/>
  <c r="BK44" i="14" s="1"/>
  <c r="BA45" i="14"/>
  <c r="BK45" i="14" s="1"/>
  <c r="BB24" i="14"/>
  <c r="BL24" i="14" s="1"/>
  <c r="BB25" i="14"/>
  <c r="BL25" i="14" s="1"/>
  <c r="BB26" i="14"/>
  <c r="BL26" i="14" s="1"/>
  <c r="BI37" i="14"/>
  <c r="BB45" i="14"/>
  <c r="BL45" i="14" s="1"/>
  <c r="BB44" i="14"/>
  <c r="BL44" i="14" s="1"/>
  <c r="BB46" i="14"/>
  <c r="BL46" i="14" s="1"/>
  <c r="BI45" i="14"/>
  <c r="BA46" i="14"/>
  <c r="BK46" i="14" s="1"/>
  <c r="BK47" i="14"/>
  <c r="AX17" i="14"/>
  <c r="BH17" i="14" s="1"/>
  <c r="AX14" i="14"/>
  <c r="BH14" i="14" s="1"/>
  <c r="BL14" i="14"/>
  <c r="BJ25" i="14"/>
  <c r="AZ35" i="14"/>
  <c r="BJ35" i="14" s="1"/>
  <c r="AZ36" i="14"/>
  <c r="BJ36" i="14" s="1"/>
  <c r="AZ34" i="14"/>
  <c r="BJ34" i="14" s="1"/>
  <c r="AZ37" i="14"/>
  <c r="BJ37" i="14" s="1"/>
  <c r="BJ45" i="14"/>
  <c r="BL47" i="14"/>
  <c r="BA27" i="14"/>
  <c r="BK27" i="14" s="1"/>
  <c r="BA24" i="14"/>
  <c r="BK24" i="14" s="1"/>
  <c r="BA25" i="14"/>
  <c r="BK25" i="14" s="1"/>
  <c r="BI17" i="14"/>
  <c r="AY34" i="14"/>
  <c r="BI34" i="14" s="1"/>
  <c r="AY35" i="14"/>
  <c r="BI35" i="14" s="1"/>
  <c r="AY36" i="14"/>
  <c r="BI36" i="14" s="1"/>
  <c r="AY14" i="14"/>
  <c r="BI14" i="14" s="1"/>
  <c r="AY15" i="14"/>
  <c r="BI15" i="14" s="1"/>
  <c r="AY16" i="14"/>
  <c r="BI16" i="14" s="1"/>
  <c r="AX16" i="14"/>
  <c r="BH16" i="14" s="1"/>
  <c r="AX24" i="14"/>
  <c r="BH24" i="14" s="1"/>
  <c r="AX26" i="14"/>
  <c r="BH26" i="14" s="1"/>
  <c r="AX25" i="14"/>
  <c r="BH25" i="14" s="1"/>
  <c r="AX27" i="14"/>
  <c r="BH27" i="14" s="1"/>
  <c r="BB27" i="14"/>
  <c r="BL27" i="14" s="1"/>
  <c r="BA34" i="14"/>
  <c r="BA36" i="14"/>
  <c r="BK36" i="14" s="1"/>
  <c r="BA37" i="14"/>
  <c r="BK37" i="14" s="1"/>
  <c r="BA35" i="14"/>
  <c r="BK35" i="14" s="1"/>
  <c r="AX36" i="14"/>
  <c r="BH36" i="14" s="1"/>
  <c r="AX44" i="14"/>
  <c r="BH44" i="14" s="1"/>
  <c r="AX47" i="14"/>
  <c r="BH47" i="14" s="1"/>
  <c r="AX45" i="14"/>
  <c r="BH45" i="14" s="1"/>
  <c r="AX46" i="14"/>
  <c r="BH46" i="14" s="1"/>
  <c r="BB47" i="14"/>
  <c r="AI47" i="28" l="1"/>
  <c r="AH47" i="28"/>
  <c r="AG47" i="28"/>
  <c r="AF47" i="28"/>
  <c r="AE47" i="28"/>
  <c r="AD47" i="28"/>
  <c r="AN47" i="28" s="1"/>
  <c r="AI46" i="28"/>
  <c r="AH46" i="28"/>
  <c r="AG46" i="28"/>
  <c r="AF46" i="28"/>
  <c r="AE46" i="28"/>
  <c r="AD46" i="28"/>
  <c r="AN46" i="28" s="1"/>
  <c r="AI45" i="28"/>
  <c r="AH45" i="28"/>
  <c r="AG45" i="28"/>
  <c r="AF45" i="28"/>
  <c r="AE45" i="28"/>
  <c r="AD45" i="28"/>
  <c r="AN45" i="28" s="1"/>
  <c r="AI44" i="28"/>
  <c r="AH44" i="28"/>
  <c r="AG44" i="28"/>
  <c r="AF44" i="28"/>
  <c r="AE44" i="28"/>
  <c r="AD44" i="28"/>
  <c r="AN44" i="28" s="1"/>
  <c r="AI43" i="28"/>
  <c r="AS43" i="28" s="1"/>
  <c r="AH43" i="28"/>
  <c r="AR43" i="28" s="1"/>
  <c r="AG43" i="28"/>
  <c r="AQ43" i="28" s="1"/>
  <c r="AF43" i="28"/>
  <c r="AP43" i="28" s="1"/>
  <c r="AE43" i="28"/>
  <c r="AO43" i="28" s="1"/>
  <c r="AD43" i="28"/>
  <c r="AN43" i="28" s="1"/>
  <c r="AW42" i="28"/>
  <c r="AM42" i="28"/>
  <c r="AC42" i="28"/>
  <c r="T42" i="28"/>
  <c r="K42" i="28"/>
  <c r="B42" i="28"/>
  <c r="AI37" i="28"/>
  <c r="AH37" i="28"/>
  <c r="AG37" i="28"/>
  <c r="AF37" i="28"/>
  <c r="AE37" i="28"/>
  <c r="AD37" i="28"/>
  <c r="AN37" i="28" s="1"/>
  <c r="AI36" i="28"/>
  <c r="AH36" i="28"/>
  <c r="AG36" i="28"/>
  <c r="AF36" i="28"/>
  <c r="AE36" i="28"/>
  <c r="AD36" i="28"/>
  <c r="AN36" i="28" s="1"/>
  <c r="AI35" i="28"/>
  <c r="AH35" i="28"/>
  <c r="AG35" i="28"/>
  <c r="AF35" i="28"/>
  <c r="AE35" i="28"/>
  <c r="AD35" i="28"/>
  <c r="AN35" i="28" s="1"/>
  <c r="AI34" i="28"/>
  <c r="AH34" i="28"/>
  <c r="AG34" i="28"/>
  <c r="AF34" i="28"/>
  <c r="AE34" i="28"/>
  <c r="AD34" i="28"/>
  <c r="AN34" i="28" s="1"/>
  <c r="AI33" i="28"/>
  <c r="AS33" i="28" s="1"/>
  <c r="AH33" i="28"/>
  <c r="AR33" i="28" s="1"/>
  <c r="AQ33" i="28"/>
  <c r="AP33" i="28"/>
  <c r="AE33" i="28"/>
  <c r="AO33" i="28" s="1"/>
  <c r="AD33" i="28"/>
  <c r="AN33" i="28" s="1"/>
  <c r="AW32" i="28"/>
  <c r="AM32" i="28"/>
  <c r="AC32" i="28"/>
  <c r="T32" i="28"/>
  <c r="K32" i="28"/>
  <c r="B32" i="28"/>
  <c r="AI27" i="28"/>
  <c r="AH27" i="28"/>
  <c r="AG27" i="28"/>
  <c r="AF27" i="28"/>
  <c r="AE27" i="28"/>
  <c r="AD27" i="28"/>
  <c r="AN27" i="28" s="1"/>
  <c r="AI26" i="28"/>
  <c r="AH26" i="28"/>
  <c r="AG26" i="28"/>
  <c r="AF26" i="28"/>
  <c r="AE26" i="28"/>
  <c r="AD26" i="28"/>
  <c r="AN26" i="28" s="1"/>
  <c r="AI25" i="28"/>
  <c r="AH25" i="28"/>
  <c r="AG25" i="28"/>
  <c r="AF25" i="28"/>
  <c r="AE25" i="28"/>
  <c r="AD25" i="28"/>
  <c r="AN25" i="28" s="1"/>
  <c r="AI24" i="28"/>
  <c r="AH24" i="28"/>
  <c r="AG24" i="28"/>
  <c r="AF24" i="28"/>
  <c r="AE24" i="28"/>
  <c r="AD24" i="28"/>
  <c r="AN24" i="28" s="1"/>
  <c r="AI23" i="28"/>
  <c r="AS23" i="28" s="1"/>
  <c r="AH23" i="28"/>
  <c r="AR23" i="28" s="1"/>
  <c r="AG23" i="28"/>
  <c r="AQ23" i="28" s="1"/>
  <c r="AF23" i="28"/>
  <c r="AP23" i="28" s="1"/>
  <c r="AE23" i="28"/>
  <c r="AO23" i="28" s="1"/>
  <c r="AD23" i="28"/>
  <c r="AN23" i="28" s="1"/>
  <c r="AW22" i="28"/>
  <c r="AM22" i="28"/>
  <c r="AC22" i="28"/>
  <c r="T22" i="28"/>
  <c r="K22" i="28"/>
  <c r="B22" i="28"/>
  <c r="AI17" i="28"/>
  <c r="AH17" i="28"/>
  <c r="AG17" i="28"/>
  <c r="AF17" i="28"/>
  <c r="AE17" i="28"/>
  <c r="AD17" i="28"/>
  <c r="AN17" i="28" s="1"/>
  <c r="AI16" i="28"/>
  <c r="AH16" i="28"/>
  <c r="AG16" i="28"/>
  <c r="AF16" i="28"/>
  <c r="AE16" i="28"/>
  <c r="AD16" i="28"/>
  <c r="AN16" i="28" s="1"/>
  <c r="AI15" i="28"/>
  <c r="AH15" i="28"/>
  <c r="AG15" i="28"/>
  <c r="AF15" i="28"/>
  <c r="AE15" i="28"/>
  <c r="AD15" i="28"/>
  <c r="AN15" i="28" s="1"/>
  <c r="AI14" i="28"/>
  <c r="AH14" i="28"/>
  <c r="AG14" i="28"/>
  <c r="AF14" i="28"/>
  <c r="AE14" i="28"/>
  <c r="AD14" i="28"/>
  <c r="AN14" i="28" s="1"/>
  <c r="AI13" i="28"/>
  <c r="AS13" i="28" s="1"/>
  <c r="AH13" i="28"/>
  <c r="AR13" i="28" s="1"/>
  <c r="AG13" i="28"/>
  <c r="AQ13" i="28" s="1"/>
  <c r="AF13" i="28"/>
  <c r="AP13" i="28" s="1"/>
  <c r="AE13" i="28"/>
  <c r="AO13" i="28" s="1"/>
  <c r="AD13" i="28"/>
  <c r="AN13" i="28" s="1"/>
  <c r="AW12" i="28"/>
  <c r="AM12" i="28"/>
  <c r="AC12" i="28"/>
  <c r="T12" i="28"/>
  <c r="K12" i="28"/>
  <c r="B12" i="28"/>
  <c r="AP15" i="28" l="1"/>
  <c r="AZ15" i="28" s="1"/>
  <c r="AP17" i="28"/>
  <c r="AZ17" i="28" s="1"/>
  <c r="AP14" i="28"/>
  <c r="AZ14" i="28" s="1"/>
  <c r="AP16" i="28"/>
  <c r="AZ16" i="28" s="1"/>
  <c r="AP27" i="28"/>
  <c r="AZ27" i="28" s="1"/>
  <c r="AP24" i="28"/>
  <c r="AZ24" i="28" s="1"/>
  <c r="AP25" i="28"/>
  <c r="AZ25" i="28" s="1"/>
  <c r="AP26" i="28"/>
  <c r="AZ26" i="28" s="1"/>
  <c r="AP34" i="28"/>
  <c r="AZ34" i="28" s="1"/>
  <c r="AP35" i="28"/>
  <c r="AZ35" i="28" s="1"/>
  <c r="AP36" i="28"/>
  <c r="AZ36" i="28" s="1"/>
  <c r="AP37" i="28"/>
  <c r="AZ37" i="28" s="1"/>
  <c r="AP45" i="28"/>
  <c r="AZ45" i="28" s="1"/>
  <c r="AP46" i="28"/>
  <c r="AZ46" i="28" s="1"/>
  <c r="AP47" i="28"/>
  <c r="AZ47" i="28" s="1"/>
  <c r="AP44" i="28"/>
  <c r="AZ44" i="28" s="1"/>
  <c r="AQ16" i="28"/>
  <c r="BA16" i="28" s="1"/>
  <c r="AQ14" i="28"/>
  <c r="BA14" i="28" s="1"/>
  <c r="AQ15" i="28"/>
  <c r="BA15" i="28" s="1"/>
  <c r="AQ17" i="28"/>
  <c r="BA17" i="28"/>
  <c r="AQ24" i="28"/>
  <c r="BA24" i="28" s="1"/>
  <c r="AQ25" i="28"/>
  <c r="BA25" i="28" s="1"/>
  <c r="AQ26" i="28"/>
  <c r="BA26" i="28" s="1"/>
  <c r="AQ27" i="28"/>
  <c r="BA27" i="28"/>
  <c r="AQ34" i="28"/>
  <c r="BA34" i="28" s="1"/>
  <c r="AQ35" i="28"/>
  <c r="BA35" i="28" s="1"/>
  <c r="AQ36" i="28"/>
  <c r="BA36" i="28" s="1"/>
  <c r="AQ37" i="28"/>
  <c r="BA37" i="28" s="1"/>
  <c r="AQ46" i="28"/>
  <c r="BA46" i="28" s="1"/>
  <c r="AQ47" i="28"/>
  <c r="BA47" i="28" s="1"/>
  <c r="AQ44" i="28"/>
  <c r="BA44" i="28" s="1"/>
  <c r="AQ45" i="28"/>
  <c r="BA45" i="28"/>
  <c r="AR17" i="28"/>
  <c r="BB17" i="28" s="1"/>
  <c r="AR14" i="28"/>
  <c r="BB14" i="28" s="1"/>
  <c r="AR15" i="28"/>
  <c r="BB15" i="28" s="1"/>
  <c r="AR16" i="28"/>
  <c r="BB16" i="28"/>
  <c r="AR25" i="28"/>
  <c r="BB25" i="28" s="1"/>
  <c r="AR26" i="28"/>
  <c r="BB26" i="28" s="1"/>
  <c r="AR27" i="28"/>
  <c r="BB27" i="28" s="1"/>
  <c r="AR24" i="28"/>
  <c r="BB24" i="28"/>
  <c r="AR35" i="28"/>
  <c r="BB35" i="28" s="1"/>
  <c r="AR36" i="28"/>
  <c r="BB36" i="28" s="1"/>
  <c r="AR37" i="28"/>
  <c r="BB37" i="28" s="1"/>
  <c r="AR34" i="28"/>
  <c r="BB34" i="28"/>
  <c r="AR47" i="28"/>
  <c r="BB47" i="28" s="1"/>
  <c r="AR44" i="28"/>
  <c r="BB44" i="28" s="1"/>
  <c r="AR45" i="28"/>
  <c r="BB45" i="28" s="1"/>
  <c r="AR46" i="28"/>
  <c r="BB46" i="28"/>
  <c r="AS14" i="28"/>
  <c r="BC14" i="28" s="1"/>
  <c r="AS15" i="28"/>
  <c r="BC15" i="28" s="1"/>
  <c r="AS16" i="28"/>
  <c r="BC16" i="28" s="1"/>
  <c r="AS17" i="28"/>
  <c r="BC17" i="28"/>
  <c r="AS24" i="28"/>
  <c r="BC24" i="28" s="1"/>
  <c r="AS26" i="28"/>
  <c r="BC26" i="28" s="1"/>
  <c r="AS27" i="28"/>
  <c r="BC27" i="28" s="1"/>
  <c r="AS25" i="28"/>
  <c r="BC25" i="28"/>
  <c r="AS36" i="28"/>
  <c r="BC36" i="28" s="1"/>
  <c r="AS37" i="28"/>
  <c r="BC37" i="28" s="1"/>
  <c r="AS34" i="28"/>
  <c r="BC34" i="28" s="1"/>
  <c r="AS35" i="28"/>
  <c r="BC35" i="28"/>
  <c r="AS44" i="28"/>
  <c r="BC44" i="28" s="1"/>
  <c r="AS45" i="28"/>
  <c r="BC45" i="28" s="1"/>
  <c r="AS46" i="28"/>
  <c r="BC46" i="28" s="1"/>
  <c r="AS47" i="28"/>
  <c r="BC47" i="28"/>
  <c r="AO14" i="28"/>
  <c r="AY14" i="28" s="1"/>
  <c r="AO16" i="28"/>
  <c r="AY16" i="28" s="1"/>
  <c r="AO17" i="28"/>
  <c r="AY17" i="28" s="1"/>
  <c r="AO15" i="28"/>
  <c r="AY15" i="28"/>
  <c r="AO26" i="28"/>
  <c r="AY26" i="28" s="1"/>
  <c r="AO27" i="28"/>
  <c r="AY27" i="28" s="1"/>
  <c r="AO24" i="28"/>
  <c r="AY24" i="28" s="1"/>
  <c r="AO25" i="28"/>
  <c r="AY25" i="28"/>
  <c r="AO34" i="28"/>
  <c r="AY34" i="28" s="1"/>
  <c r="AO35" i="28"/>
  <c r="AY35" i="28" s="1"/>
  <c r="AO36" i="28"/>
  <c r="AY36" i="28" s="1"/>
  <c r="AO37" i="28"/>
  <c r="AY37" i="28"/>
  <c r="AO44" i="28"/>
  <c r="AY44" i="28" s="1"/>
  <c r="AO45" i="28"/>
  <c r="AY45" i="28" s="1"/>
  <c r="AO46" i="28"/>
  <c r="AY46" i="28" s="1"/>
  <c r="AO47" i="28"/>
  <c r="AY47" i="28"/>
  <c r="AI47" i="27" l="1"/>
  <c r="AH47" i="27"/>
  <c r="AG47" i="27"/>
  <c r="AF47" i="27"/>
  <c r="AE47" i="27"/>
  <c r="AD47" i="27"/>
  <c r="AN47" i="27" s="1"/>
  <c r="AI46" i="27"/>
  <c r="AH46" i="27"/>
  <c r="AG46" i="27"/>
  <c r="AF46" i="27"/>
  <c r="AE46" i="27"/>
  <c r="AD46" i="27"/>
  <c r="AN46" i="27" s="1"/>
  <c r="AI45" i="27"/>
  <c r="AH45" i="27"/>
  <c r="AG45" i="27"/>
  <c r="AF45" i="27"/>
  <c r="AE45" i="27"/>
  <c r="AD45" i="27"/>
  <c r="AN45" i="27" s="1"/>
  <c r="AI44" i="27"/>
  <c r="AH44" i="27"/>
  <c r="AG44" i="27"/>
  <c r="AF44" i="27"/>
  <c r="AE44" i="27"/>
  <c r="AD44" i="27"/>
  <c r="AN44" i="27" s="1"/>
  <c r="AI43" i="27"/>
  <c r="AS43" i="27" s="1"/>
  <c r="AH43" i="27"/>
  <c r="AR43" i="27" s="1"/>
  <c r="AG43" i="27"/>
  <c r="AQ43" i="27" s="1"/>
  <c r="AF43" i="27"/>
  <c r="AP43" i="27" s="1"/>
  <c r="AE43" i="27"/>
  <c r="AO43" i="27" s="1"/>
  <c r="AD43" i="27"/>
  <c r="AN43" i="27" s="1"/>
  <c r="AW42" i="27"/>
  <c r="AM42" i="27"/>
  <c r="AC42" i="27"/>
  <c r="T42" i="27"/>
  <c r="K42" i="27"/>
  <c r="B42" i="27"/>
  <c r="AI37" i="27"/>
  <c r="AH37" i="27"/>
  <c r="AG37" i="27"/>
  <c r="AF37" i="27"/>
  <c r="AE37" i="27"/>
  <c r="AD37" i="27"/>
  <c r="AN37" i="27" s="1"/>
  <c r="AI36" i="27"/>
  <c r="AH36" i="27"/>
  <c r="AG36" i="27"/>
  <c r="AF36" i="27"/>
  <c r="AE36" i="27"/>
  <c r="AD36" i="27"/>
  <c r="AN36" i="27" s="1"/>
  <c r="AI35" i="27"/>
  <c r="AH35" i="27"/>
  <c r="AG35" i="27"/>
  <c r="AF35" i="27"/>
  <c r="AE35" i="27"/>
  <c r="AD35" i="27"/>
  <c r="AN35" i="27" s="1"/>
  <c r="AI34" i="27"/>
  <c r="AH34" i="27"/>
  <c r="AG34" i="27"/>
  <c r="AF34" i="27"/>
  <c r="AE34" i="27"/>
  <c r="AD34" i="27"/>
  <c r="AN34" i="27" s="1"/>
  <c r="AI33" i="27"/>
  <c r="AS33" i="27" s="1"/>
  <c r="AH33" i="27"/>
  <c r="AR33" i="27" s="1"/>
  <c r="AG33" i="27"/>
  <c r="AQ33" i="27" s="1"/>
  <c r="AF33" i="27"/>
  <c r="AP33" i="27" s="1"/>
  <c r="AE33" i="27"/>
  <c r="AO33" i="27" s="1"/>
  <c r="AD33" i="27"/>
  <c r="AN33" i="27" s="1"/>
  <c r="AW32" i="27"/>
  <c r="AM32" i="27"/>
  <c r="AC32" i="27"/>
  <c r="T32" i="27"/>
  <c r="K32" i="27"/>
  <c r="B32" i="27"/>
  <c r="AI27" i="27"/>
  <c r="AH27" i="27"/>
  <c r="AG27" i="27"/>
  <c r="AF27" i="27"/>
  <c r="AE27" i="27"/>
  <c r="AD27" i="27"/>
  <c r="AN27" i="27" s="1"/>
  <c r="AI26" i="27"/>
  <c r="AH26" i="27"/>
  <c r="AG26" i="27"/>
  <c r="AF26" i="27"/>
  <c r="AE26" i="27"/>
  <c r="AD26" i="27"/>
  <c r="AN26" i="27" s="1"/>
  <c r="AI25" i="27"/>
  <c r="AH25" i="27"/>
  <c r="AG25" i="27"/>
  <c r="AF25" i="27"/>
  <c r="AE25" i="27"/>
  <c r="AD25" i="27"/>
  <c r="AN25" i="27" s="1"/>
  <c r="AI24" i="27"/>
  <c r="AH24" i="27"/>
  <c r="AG24" i="27"/>
  <c r="AF24" i="27"/>
  <c r="AE24" i="27"/>
  <c r="AD24" i="27"/>
  <c r="AN24" i="27" s="1"/>
  <c r="AI23" i="27"/>
  <c r="AS23" i="27" s="1"/>
  <c r="AH23" i="27"/>
  <c r="AR23" i="27" s="1"/>
  <c r="AG23" i="27"/>
  <c r="AQ23" i="27" s="1"/>
  <c r="AF23" i="27"/>
  <c r="AP23" i="27" s="1"/>
  <c r="AE23" i="27"/>
  <c r="AO23" i="27" s="1"/>
  <c r="AD23" i="27"/>
  <c r="AN23" i="27" s="1"/>
  <c r="AW22" i="27"/>
  <c r="AM22" i="27"/>
  <c r="AC22" i="27"/>
  <c r="T22" i="27"/>
  <c r="K22" i="27"/>
  <c r="B22" i="27"/>
  <c r="AI17" i="27"/>
  <c r="AH17" i="27"/>
  <c r="AG17" i="27"/>
  <c r="AF17" i="27"/>
  <c r="AE17" i="27"/>
  <c r="AD17" i="27"/>
  <c r="AN17" i="27" s="1"/>
  <c r="AI16" i="27"/>
  <c r="AH16" i="27"/>
  <c r="AG16" i="27"/>
  <c r="AF16" i="27"/>
  <c r="AE16" i="27"/>
  <c r="AD16" i="27"/>
  <c r="AN16" i="27" s="1"/>
  <c r="AI15" i="27"/>
  <c r="AH15" i="27"/>
  <c r="AG15" i="27"/>
  <c r="AF15" i="27"/>
  <c r="AE15" i="27"/>
  <c r="AD15" i="27"/>
  <c r="AN15" i="27" s="1"/>
  <c r="AI14" i="27"/>
  <c r="AH14" i="27"/>
  <c r="AG14" i="27"/>
  <c r="AF14" i="27"/>
  <c r="AE14" i="27"/>
  <c r="AD14" i="27"/>
  <c r="AN14" i="27" s="1"/>
  <c r="AI13" i="27"/>
  <c r="AS13" i="27" s="1"/>
  <c r="AH13" i="27"/>
  <c r="AR13" i="27" s="1"/>
  <c r="AG13" i="27"/>
  <c r="AQ13" i="27" s="1"/>
  <c r="AF13" i="27"/>
  <c r="AP13" i="27" s="1"/>
  <c r="AE13" i="27"/>
  <c r="AO13" i="27" s="1"/>
  <c r="AD13" i="27"/>
  <c r="AN13" i="27" s="1"/>
  <c r="AW12" i="27"/>
  <c r="AM12" i="27"/>
  <c r="AC12" i="27"/>
  <c r="T12" i="27"/>
  <c r="K12" i="27"/>
  <c r="B12" i="27"/>
  <c r="AP16" i="27" l="1"/>
  <c r="AZ16" i="27" s="1"/>
  <c r="AP17" i="27"/>
  <c r="AZ17" i="27" s="1"/>
  <c r="AP15" i="27"/>
  <c r="AZ15" i="27" s="1"/>
  <c r="AP14" i="27"/>
  <c r="AZ14" i="27" s="1"/>
  <c r="AP24" i="27"/>
  <c r="AZ24" i="27" s="1"/>
  <c r="AP25" i="27"/>
  <c r="AZ25" i="27" s="1"/>
  <c r="AP26" i="27"/>
  <c r="AZ26" i="27" s="1"/>
  <c r="AP27" i="27"/>
  <c r="AZ27" i="27" s="1"/>
  <c r="AP34" i="27"/>
  <c r="AZ34" i="27" s="1"/>
  <c r="AP36" i="27"/>
  <c r="AZ36" i="27" s="1"/>
  <c r="AP35" i="27"/>
  <c r="AZ35" i="27" s="1"/>
  <c r="AP37" i="27"/>
  <c r="AZ37" i="27" s="1"/>
  <c r="AP45" i="27"/>
  <c r="AZ45" i="27" s="1"/>
  <c r="AP46" i="27"/>
  <c r="AZ46" i="27" s="1"/>
  <c r="AP47" i="27"/>
  <c r="AZ47" i="27" s="1"/>
  <c r="AP44" i="27"/>
  <c r="AZ44" i="27" s="1"/>
  <c r="AQ17" i="27"/>
  <c r="BA17" i="27" s="1"/>
  <c r="AQ14" i="27"/>
  <c r="BA14" i="27" s="1"/>
  <c r="AQ15" i="27"/>
  <c r="BA15" i="27" s="1"/>
  <c r="AQ16" i="27"/>
  <c r="BA16" i="27" s="1"/>
  <c r="AQ25" i="27"/>
  <c r="BA25" i="27" s="1"/>
  <c r="AQ24" i="27"/>
  <c r="BA24" i="27" s="1"/>
  <c r="AQ26" i="27"/>
  <c r="BA26" i="27" s="1"/>
  <c r="AQ27" i="27"/>
  <c r="BA27" i="27" s="1"/>
  <c r="AQ35" i="27"/>
  <c r="BA35" i="27" s="1"/>
  <c r="AQ37" i="27"/>
  <c r="BA37" i="27" s="1"/>
  <c r="AQ36" i="27"/>
  <c r="BA36" i="27" s="1"/>
  <c r="AQ34" i="27"/>
  <c r="BA34" i="27"/>
  <c r="AQ46" i="27"/>
  <c r="BA46" i="27" s="1"/>
  <c r="AQ47" i="27"/>
  <c r="BA47" i="27" s="1"/>
  <c r="AQ44" i="27"/>
  <c r="BA44" i="27" s="1"/>
  <c r="AQ45" i="27"/>
  <c r="BA45" i="27" s="1"/>
  <c r="AR14" i="27"/>
  <c r="BB14" i="27" s="1"/>
  <c r="AR15" i="27"/>
  <c r="BB15" i="27" s="1"/>
  <c r="AR16" i="27"/>
  <c r="BB16" i="27" s="1"/>
  <c r="AR17" i="27"/>
  <c r="BB17" i="27" s="1"/>
  <c r="AR24" i="27"/>
  <c r="BB24" i="27" s="1"/>
  <c r="AR26" i="27"/>
  <c r="BB26" i="27" s="1"/>
  <c r="AR25" i="27"/>
  <c r="BB25" i="27" s="1"/>
  <c r="AR27" i="27"/>
  <c r="BB27" i="27" s="1"/>
  <c r="AR36" i="27"/>
  <c r="BB36" i="27" s="1"/>
  <c r="AR37" i="27"/>
  <c r="BB37" i="27" s="1"/>
  <c r="AR35" i="27"/>
  <c r="BB35" i="27" s="1"/>
  <c r="AR34" i="27"/>
  <c r="BB34" i="27" s="1"/>
  <c r="AR47" i="27"/>
  <c r="BB47" i="27" s="1"/>
  <c r="AR44" i="27"/>
  <c r="BB44" i="27" s="1"/>
  <c r="AR45" i="27"/>
  <c r="BB45" i="27" s="1"/>
  <c r="AR46" i="27"/>
  <c r="BB46" i="27" s="1"/>
  <c r="AS15" i="27"/>
  <c r="BC15" i="27" s="1"/>
  <c r="AS14" i="27"/>
  <c r="BC14" i="27" s="1"/>
  <c r="AS16" i="27"/>
  <c r="BC16" i="27" s="1"/>
  <c r="AS17" i="27"/>
  <c r="BC17" i="27" s="1"/>
  <c r="AS25" i="27"/>
  <c r="BC25" i="27" s="1"/>
  <c r="AS26" i="27"/>
  <c r="BC26" i="27" s="1"/>
  <c r="AS27" i="27"/>
  <c r="BC27" i="27" s="1"/>
  <c r="AS24" i="27"/>
  <c r="BC24" i="27"/>
  <c r="AS37" i="27"/>
  <c r="BC37" i="27" s="1"/>
  <c r="AS34" i="27"/>
  <c r="BC34" i="27" s="1"/>
  <c r="AS35" i="27"/>
  <c r="BC35" i="27" s="1"/>
  <c r="AS36" i="27"/>
  <c r="BC36" i="27" s="1"/>
  <c r="AS45" i="27"/>
  <c r="BC45" i="27" s="1"/>
  <c r="AS44" i="27"/>
  <c r="BC44" i="27" s="1"/>
  <c r="AS46" i="27"/>
  <c r="BC46" i="27" s="1"/>
  <c r="AS47" i="27"/>
  <c r="BC47" i="27" s="1"/>
  <c r="AO15" i="27"/>
  <c r="AY15" i="27" s="1"/>
  <c r="AO17" i="27"/>
  <c r="AY17" i="27" s="1"/>
  <c r="AO14" i="27"/>
  <c r="AY14" i="27" s="1"/>
  <c r="AO16" i="27"/>
  <c r="AY16" i="27" s="1"/>
  <c r="AO27" i="27"/>
  <c r="AY27" i="27" s="1"/>
  <c r="AO24" i="27"/>
  <c r="AY24" i="27" s="1"/>
  <c r="AO25" i="27"/>
  <c r="AY25" i="27" s="1"/>
  <c r="AO26" i="27"/>
  <c r="AY26" i="27"/>
  <c r="AO35" i="27"/>
  <c r="AY35" i="27" s="1"/>
  <c r="AO34" i="27"/>
  <c r="AY34" i="27" s="1"/>
  <c r="AO36" i="27"/>
  <c r="AY36" i="27" s="1"/>
  <c r="AO37" i="27"/>
  <c r="AY37" i="27" s="1"/>
  <c r="AO44" i="27"/>
  <c r="AY44" i="27" s="1"/>
  <c r="AO45" i="27"/>
  <c r="AY45" i="27" s="1"/>
  <c r="AO47" i="27"/>
  <c r="AY47" i="27" s="1"/>
  <c r="AO46" i="27"/>
  <c r="AY46" i="27" s="1"/>
  <c r="AI47" i="25"/>
  <c r="AH47" i="25"/>
  <c r="AG47" i="25"/>
  <c r="AF47" i="25"/>
  <c r="AE47" i="25"/>
  <c r="AD47" i="25"/>
  <c r="AN47" i="25" s="1"/>
  <c r="AI46" i="25"/>
  <c r="AH46" i="25"/>
  <c r="AG46" i="25"/>
  <c r="AF46" i="25"/>
  <c r="AE46" i="25"/>
  <c r="AD46" i="25"/>
  <c r="AN46" i="25" s="1"/>
  <c r="AI45" i="25"/>
  <c r="AH45" i="25"/>
  <c r="AG45" i="25"/>
  <c r="AF45" i="25"/>
  <c r="AE45" i="25"/>
  <c r="AD45" i="25"/>
  <c r="AN45" i="25" s="1"/>
  <c r="AN44" i="25"/>
  <c r="AI44" i="25"/>
  <c r="AH44" i="25"/>
  <c r="AG44" i="25"/>
  <c r="AF44" i="25"/>
  <c r="AE44" i="25"/>
  <c r="AD44" i="25"/>
  <c r="AQ43" i="25"/>
  <c r="AI43" i="25"/>
  <c r="AS43" i="25" s="1"/>
  <c r="AH43" i="25"/>
  <c r="AR43" i="25" s="1"/>
  <c r="AG43" i="25"/>
  <c r="AF43" i="25"/>
  <c r="AP43" i="25" s="1"/>
  <c r="AE43" i="25"/>
  <c r="AO43" i="25" s="1"/>
  <c r="AD43" i="25"/>
  <c r="AN43" i="25" s="1"/>
  <c r="AW42" i="25"/>
  <c r="AM42" i="25"/>
  <c r="AC42" i="25"/>
  <c r="T42" i="25"/>
  <c r="K42" i="25"/>
  <c r="B42" i="25"/>
  <c r="AI37" i="25"/>
  <c r="AH37" i="25"/>
  <c r="AG37" i="25"/>
  <c r="AF37" i="25"/>
  <c r="AE37" i="25"/>
  <c r="AD37" i="25"/>
  <c r="AN37" i="25" s="1"/>
  <c r="AP37" i="25" s="1"/>
  <c r="AI36" i="25"/>
  <c r="AH36" i="25"/>
  <c r="AG36" i="25"/>
  <c r="AF36" i="25"/>
  <c r="AE36" i="25"/>
  <c r="AD36" i="25"/>
  <c r="AN36" i="25" s="1"/>
  <c r="AI35" i="25"/>
  <c r="AH35" i="25"/>
  <c r="AG35" i="25"/>
  <c r="AF35" i="25"/>
  <c r="AE35" i="25"/>
  <c r="AD35" i="25"/>
  <c r="AN35" i="25" s="1"/>
  <c r="AI34" i="25"/>
  <c r="AH34" i="25"/>
  <c r="AG34" i="25"/>
  <c r="AF34" i="25"/>
  <c r="AE34" i="25"/>
  <c r="AD34" i="25"/>
  <c r="AN34" i="25" s="1"/>
  <c r="AI33" i="25"/>
  <c r="AS33" i="25" s="1"/>
  <c r="AH33" i="25"/>
  <c r="AR33" i="25" s="1"/>
  <c r="AG33" i="25"/>
  <c r="AQ33" i="25" s="1"/>
  <c r="AF33" i="25"/>
  <c r="AP33" i="25" s="1"/>
  <c r="AE33" i="25"/>
  <c r="AO33" i="25" s="1"/>
  <c r="AD33" i="25"/>
  <c r="AN33" i="25" s="1"/>
  <c r="AW32" i="25"/>
  <c r="AM32" i="25"/>
  <c r="AC32" i="25"/>
  <c r="T32" i="25"/>
  <c r="K32" i="25"/>
  <c r="B32" i="25"/>
  <c r="AI27" i="25"/>
  <c r="AH27" i="25"/>
  <c r="AG27" i="25"/>
  <c r="AF27" i="25"/>
  <c r="AE27" i="25"/>
  <c r="AD27" i="25"/>
  <c r="AN27" i="25" s="1"/>
  <c r="AS27" i="25" s="1"/>
  <c r="BC27" i="25" s="1"/>
  <c r="AI26" i="25"/>
  <c r="AH26" i="25"/>
  <c r="AG26" i="25"/>
  <c r="AF26" i="25"/>
  <c r="AE26" i="25"/>
  <c r="AD26" i="25"/>
  <c r="AN26" i="25" s="1"/>
  <c r="AI25" i="25"/>
  <c r="AH25" i="25"/>
  <c r="AG25" i="25"/>
  <c r="AF25" i="25"/>
  <c r="AE25" i="25"/>
  <c r="AD25" i="25"/>
  <c r="AN25" i="25" s="1"/>
  <c r="AI24" i="25"/>
  <c r="AH24" i="25"/>
  <c r="AG24" i="25"/>
  <c r="AF24" i="25"/>
  <c r="AE24" i="25"/>
  <c r="AD24" i="25"/>
  <c r="AN24" i="25" s="1"/>
  <c r="AQ23" i="25"/>
  <c r="AP23" i="25"/>
  <c r="AI23" i="25"/>
  <c r="AS23" i="25" s="1"/>
  <c r="AH23" i="25"/>
  <c r="AR23" i="25" s="1"/>
  <c r="AG23" i="25"/>
  <c r="AF23" i="25"/>
  <c r="AE23" i="25"/>
  <c r="AO23" i="25" s="1"/>
  <c r="AD23" i="25"/>
  <c r="AN23" i="25" s="1"/>
  <c r="AW22" i="25"/>
  <c r="AM22" i="25"/>
  <c r="AC22" i="25"/>
  <c r="T22" i="25"/>
  <c r="K22" i="25"/>
  <c r="B22" i="25"/>
  <c r="AI17" i="25"/>
  <c r="AH17" i="25"/>
  <c r="AG17" i="25"/>
  <c r="AF17" i="25"/>
  <c r="AE17" i="25"/>
  <c r="AD17" i="25"/>
  <c r="AN17" i="25" s="1"/>
  <c r="AI16" i="25"/>
  <c r="AH16" i="25"/>
  <c r="AG16" i="25"/>
  <c r="AF16" i="25"/>
  <c r="AE16" i="25"/>
  <c r="AD16" i="25"/>
  <c r="AN16" i="25" s="1"/>
  <c r="AI15" i="25"/>
  <c r="AH15" i="25"/>
  <c r="AG15" i="25"/>
  <c r="AF15" i="25"/>
  <c r="AE15" i="25"/>
  <c r="AD15" i="25"/>
  <c r="AN15" i="25" s="1"/>
  <c r="AI14" i="25"/>
  <c r="AH14" i="25"/>
  <c r="AG14" i="25"/>
  <c r="AF14" i="25"/>
  <c r="AE14" i="25"/>
  <c r="AD14" i="25"/>
  <c r="AN14" i="25" s="1"/>
  <c r="AS13" i="25"/>
  <c r="AR13" i="25"/>
  <c r="AI13" i="25"/>
  <c r="AH13" i="25"/>
  <c r="AG13" i="25"/>
  <c r="AQ13" i="25" s="1"/>
  <c r="AF13" i="25"/>
  <c r="AP13" i="25" s="1"/>
  <c r="AE13" i="25"/>
  <c r="AO13" i="25" s="1"/>
  <c r="AD13" i="25"/>
  <c r="AN13" i="25" s="1"/>
  <c r="AW12" i="25"/>
  <c r="AM12" i="25"/>
  <c r="AC12" i="25"/>
  <c r="T12" i="25"/>
  <c r="K12" i="25"/>
  <c r="B12" i="25"/>
  <c r="BC15" i="25" l="1"/>
  <c r="AQ15" i="25"/>
  <c r="BA15" i="25" s="1"/>
  <c r="AQ16" i="25"/>
  <c r="BA16" i="25" s="1"/>
  <c r="AQ17" i="25"/>
  <c r="BA17" i="25" s="1"/>
  <c r="AQ14" i="25"/>
  <c r="BA14" i="25" s="1"/>
  <c r="AY16" i="25"/>
  <c r="AY17" i="25"/>
  <c r="AO25" i="25"/>
  <c r="AY25" i="25" s="1"/>
  <c r="AO26" i="25"/>
  <c r="AY26" i="25" s="1"/>
  <c r="AO27" i="25"/>
  <c r="AY27" i="25" s="1"/>
  <c r="AO24" i="25"/>
  <c r="BC26" i="25"/>
  <c r="AS35" i="25"/>
  <c r="BC35" i="25" s="1"/>
  <c r="AS36" i="25"/>
  <c r="BC36" i="25" s="1"/>
  <c r="AS37" i="25"/>
  <c r="BC37" i="25" s="1"/>
  <c r="AS34" i="25"/>
  <c r="AZ24" i="25"/>
  <c r="AO14" i="25"/>
  <c r="AY14" i="25" s="1"/>
  <c r="AO15" i="25"/>
  <c r="AY15" i="25" s="1"/>
  <c r="AR16" i="25"/>
  <c r="BB16" i="25" s="1"/>
  <c r="AR17" i="25"/>
  <c r="BB17" i="25" s="1"/>
  <c r="AO17" i="25"/>
  <c r="AP26" i="25"/>
  <c r="AZ26" i="25" s="1"/>
  <c r="AP27" i="25"/>
  <c r="AZ27" i="25" s="1"/>
  <c r="AR27" i="25"/>
  <c r="AQ35" i="25"/>
  <c r="BA35" i="25" s="1"/>
  <c r="AQ36" i="25"/>
  <c r="BA36" i="25" s="1"/>
  <c r="AQ37" i="25"/>
  <c r="BA37" i="25" s="1"/>
  <c r="AQ34" i="25"/>
  <c r="BA34" i="25" s="1"/>
  <c r="AR44" i="25"/>
  <c r="BB44" i="25" s="1"/>
  <c r="AR46" i="25"/>
  <c r="BB46" i="25" s="1"/>
  <c r="AR47" i="25"/>
  <c r="BB47" i="25" s="1"/>
  <c r="AR45" i="25"/>
  <c r="BB45" i="25" s="1"/>
  <c r="AP16" i="25"/>
  <c r="AZ16" i="25" s="1"/>
  <c r="AP14" i="25"/>
  <c r="AZ14" i="25" s="1"/>
  <c r="AP15" i="25"/>
  <c r="AZ15" i="25" s="1"/>
  <c r="AS17" i="25"/>
  <c r="BC17" i="25" s="1"/>
  <c r="AO16" i="25"/>
  <c r="AP17" i="25"/>
  <c r="AZ17" i="25" s="1"/>
  <c r="AQ27" i="25"/>
  <c r="BA27" i="25" s="1"/>
  <c r="AR34" i="25"/>
  <c r="BB34" i="25" s="1"/>
  <c r="AR35" i="25"/>
  <c r="BB35" i="25" s="1"/>
  <c r="AR36" i="25"/>
  <c r="BB36" i="25" s="1"/>
  <c r="AR37" i="25"/>
  <c r="BB37" i="25" s="1"/>
  <c r="AS44" i="25"/>
  <c r="AS45" i="25"/>
  <c r="BC45" i="25" s="1"/>
  <c r="AS47" i="25"/>
  <c r="BC47" i="25" s="1"/>
  <c r="AR15" i="25"/>
  <c r="AS16" i="25"/>
  <c r="AP25" i="25"/>
  <c r="AQ26" i="25"/>
  <c r="AZ37" i="25"/>
  <c r="AQ45" i="25"/>
  <c r="BA45" i="25" s="1"/>
  <c r="AQ46" i="25"/>
  <c r="BA46" i="25" s="1"/>
  <c r="AQ47" i="25"/>
  <c r="BA47" i="25" s="1"/>
  <c r="BC44" i="25"/>
  <c r="AS46" i="25"/>
  <c r="BC46" i="25" s="1"/>
  <c r="AR14" i="25"/>
  <c r="BB14" i="25" s="1"/>
  <c r="AS15" i="25"/>
  <c r="AR24" i="25"/>
  <c r="BB24" i="25" s="1"/>
  <c r="AY24" i="25"/>
  <c r="AP24" i="25"/>
  <c r="AQ25" i="25"/>
  <c r="BA25" i="25" s="1"/>
  <c r="AR26" i="25"/>
  <c r="BB26" i="25" s="1"/>
  <c r="AO46" i="25"/>
  <c r="AO47" i="25"/>
  <c r="AY47" i="25" s="1"/>
  <c r="AO44" i="25"/>
  <c r="AY44" i="25" s="1"/>
  <c r="AO45" i="25"/>
  <c r="AY45" i="25" s="1"/>
  <c r="AY46" i="25"/>
  <c r="AS14" i="25"/>
  <c r="BC14" i="25" s="1"/>
  <c r="AS24" i="25"/>
  <c r="BC24" i="25" s="1"/>
  <c r="AS25" i="25"/>
  <c r="BC25" i="25" s="1"/>
  <c r="AS26" i="25"/>
  <c r="AQ24" i="25"/>
  <c r="BA24" i="25" s="1"/>
  <c r="AZ25" i="25"/>
  <c r="AR25" i="25"/>
  <c r="BB25" i="25" s="1"/>
  <c r="BB27" i="25"/>
  <c r="AO34" i="25"/>
  <c r="AY34" i="25" s="1"/>
  <c r="AO35" i="25"/>
  <c r="AY35" i="25" s="1"/>
  <c r="AO37" i="25"/>
  <c r="AY37" i="25" s="1"/>
  <c r="BC34" i="25"/>
  <c r="AO36" i="25"/>
  <c r="AY36" i="25" s="1"/>
  <c r="AP47" i="25"/>
  <c r="AP44" i="25"/>
  <c r="AZ44" i="25" s="1"/>
  <c r="AP45" i="25"/>
  <c r="AZ45" i="25" s="1"/>
  <c r="AP46" i="25"/>
  <c r="AZ46" i="25" s="1"/>
  <c r="AQ44" i="25"/>
  <c r="BA44" i="25" s="1"/>
  <c r="BB15" i="25"/>
  <c r="BC16" i="25"/>
  <c r="BA26" i="25"/>
  <c r="AP35" i="25"/>
  <c r="AZ35" i="25" s="1"/>
  <c r="AP36" i="25"/>
  <c r="AZ36" i="25" s="1"/>
  <c r="AP34" i="25"/>
  <c r="AZ34" i="25" s="1"/>
  <c r="AZ47" i="25"/>
  <c r="AI47" i="23" l="1"/>
  <c r="AH47" i="23"/>
  <c r="AG47" i="23"/>
  <c r="AF47" i="23"/>
  <c r="AE47" i="23"/>
  <c r="AD47" i="23"/>
  <c r="AN47" i="23" s="1"/>
  <c r="AI46" i="23"/>
  <c r="AH46" i="23"/>
  <c r="AG46" i="23"/>
  <c r="AF46" i="23"/>
  <c r="AE46" i="23"/>
  <c r="AD46" i="23"/>
  <c r="AN46" i="23" s="1"/>
  <c r="AI45" i="23"/>
  <c r="AH45" i="23"/>
  <c r="AG45" i="23"/>
  <c r="AF45" i="23"/>
  <c r="AE45" i="23"/>
  <c r="AD45" i="23"/>
  <c r="AN45" i="23" s="1"/>
  <c r="AI44" i="23"/>
  <c r="AH44" i="23"/>
  <c r="AG44" i="23"/>
  <c r="AF44" i="23"/>
  <c r="AE44" i="23"/>
  <c r="AD44" i="23"/>
  <c r="AN44" i="23" s="1"/>
  <c r="AR43" i="23"/>
  <c r="AQ43" i="23"/>
  <c r="AI43" i="23"/>
  <c r="AS43" i="23" s="1"/>
  <c r="AH43" i="23"/>
  <c r="AG43" i="23"/>
  <c r="AF43" i="23"/>
  <c r="AP43" i="23" s="1"/>
  <c r="AE43" i="23"/>
  <c r="AO43" i="23" s="1"/>
  <c r="AD43" i="23"/>
  <c r="AN43" i="23" s="1"/>
  <c r="AW42" i="23"/>
  <c r="AM42" i="23"/>
  <c r="AC42" i="23"/>
  <c r="T42" i="23"/>
  <c r="K42" i="23"/>
  <c r="B42" i="23"/>
  <c r="AI37" i="23"/>
  <c r="AH37" i="23"/>
  <c r="AG37" i="23"/>
  <c r="AF37" i="23"/>
  <c r="AE37" i="23"/>
  <c r="AD37" i="23"/>
  <c r="AN37" i="23" s="1"/>
  <c r="AI36" i="23"/>
  <c r="AH36" i="23"/>
  <c r="AG36" i="23"/>
  <c r="AF36" i="23"/>
  <c r="AE36" i="23"/>
  <c r="AD36" i="23"/>
  <c r="AN36" i="23" s="1"/>
  <c r="AI35" i="23"/>
  <c r="AH35" i="23"/>
  <c r="AG35" i="23"/>
  <c r="AF35" i="23"/>
  <c r="AE35" i="23"/>
  <c r="AD35" i="23"/>
  <c r="AN35" i="23" s="1"/>
  <c r="AI34" i="23"/>
  <c r="AH34" i="23"/>
  <c r="AG34" i="23"/>
  <c r="AF34" i="23"/>
  <c r="AE34" i="23"/>
  <c r="AD34" i="23"/>
  <c r="AN34" i="23" s="1"/>
  <c r="AS33" i="23"/>
  <c r="AI33" i="23"/>
  <c r="AH33" i="23"/>
  <c r="AR33" i="23" s="1"/>
  <c r="AG33" i="23"/>
  <c r="AQ33" i="23" s="1"/>
  <c r="AF33" i="23"/>
  <c r="AP33" i="23" s="1"/>
  <c r="AE33" i="23"/>
  <c r="AO33" i="23" s="1"/>
  <c r="AD33" i="23"/>
  <c r="AN33" i="23" s="1"/>
  <c r="AW32" i="23"/>
  <c r="AM32" i="23"/>
  <c r="AC32" i="23"/>
  <c r="T32" i="23"/>
  <c r="K32" i="23"/>
  <c r="B32" i="23"/>
  <c r="AI27" i="23"/>
  <c r="AH27" i="23"/>
  <c r="AG27" i="23"/>
  <c r="AF27" i="23"/>
  <c r="AE27" i="23"/>
  <c r="AD27" i="23"/>
  <c r="AN27" i="23" s="1"/>
  <c r="AS27" i="23" s="1"/>
  <c r="BC27" i="23" s="1"/>
  <c r="AI26" i="23"/>
  <c r="BC26" i="23" s="1"/>
  <c r="AH26" i="23"/>
  <c r="AG26" i="23"/>
  <c r="AF26" i="23"/>
  <c r="AE26" i="23"/>
  <c r="AD26" i="23"/>
  <c r="AN26" i="23" s="1"/>
  <c r="AS26" i="23" s="1"/>
  <c r="AS25" i="23"/>
  <c r="AR25" i="23"/>
  <c r="AI25" i="23"/>
  <c r="BC25" i="23" s="1"/>
  <c r="AH25" i="23"/>
  <c r="BB25" i="23" s="1"/>
  <c r="AG25" i="23"/>
  <c r="AF25" i="23"/>
  <c r="AE25" i="23"/>
  <c r="AD25" i="23"/>
  <c r="AN25" i="23" s="1"/>
  <c r="AO24" i="23"/>
  <c r="AI24" i="23"/>
  <c r="AH24" i="23"/>
  <c r="AG24" i="23"/>
  <c r="AF24" i="23"/>
  <c r="AE24" i="23"/>
  <c r="AD24" i="23"/>
  <c r="AN24" i="23" s="1"/>
  <c r="AR23" i="23"/>
  <c r="AQ23" i="23"/>
  <c r="AQ25" i="23" s="1"/>
  <c r="AO23" i="23"/>
  <c r="AI23" i="23"/>
  <c r="AS23" i="23" s="1"/>
  <c r="AH23" i="23"/>
  <c r="AG23" i="23"/>
  <c r="AF23" i="23"/>
  <c r="AP23" i="23" s="1"/>
  <c r="AE23" i="23"/>
  <c r="AD23" i="23"/>
  <c r="AN23" i="23" s="1"/>
  <c r="AW22" i="23"/>
  <c r="AM22" i="23"/>
  <c r="AC22" i="23"/>
  <c r="T22" i="23"/>
  <c r="K22" i="23"/>
  <c r="B22" i="23"/>
  <c r="AI17" i="23"/>
  <c r="AH17" i="23"/>
  <c r="AG17" i="23"/>
  <c r="AF17" i="23"/>
  <c r="AE17" i="23"/>
  <c r="AD17" i="23"/>
  <c r="AN17" i="23" s="1"/>
  <c r="AI16" i="23"/>
  <c r="AH16" i="23"/>
  <c r="AG16" i="23"/>
  <c r="AF16" i="23"/>
  <c r="AE16" i="23"/>
  <c r="AD16" i="23"/>
  <c r="AN16" i="23" s="1"/>
  <c r="AI15" i="23"/>
  <c r="AH15" i="23"/>
  <c r="AG15" i="23"/>
  <c r="AF15" i="23"/>
  <c r="AE15" i="23"/>
  <c r="AD15" i="23"/>
  <c r="AN15" i="23" s="1"/>
  <c r="AI14" i="23"/>
  <c r="AH14" i="23"/>
  <c r="AG14" i="23"/>
  <c r="AF14" i="23"/>
  <c r="AE14" i="23"/>
  <c r="AD14" i="23"/>
  <c r="AN14" i="23" s="1"/>
  <c r="AR13" i="23"/>
  <c r="AQ13" i="23"/>
  <c r="AI13" i="23"/>
  <c r="AS13" i="23" s="1"/>
  <c r="AH13" i="23"/>
  <c r="AG13" i="23"/>
  <c r="AF13" i="23"/>
  <c r="AP13" i="23" s="1"/>
  <c r="AE13" i="23"/>
  <c r="AO13" i="23" s="1"/>
  <c r="AO17" i="23" s="1"/>
  <c r="AY17" i="23" s="1"/>
  <c r="AD13" i="23"/>
  <c r="AN13" i="23" s="1"/>
  <c r="AW12" i="23"/>
  <c r="AM12" i="23"/>
  <c r="AC12" i="23"/>
  <c r="T12" i="23"/>
  <c r="K12" i="23"/>
  <c r="B12" i="23"/>
  <c r="BB14" i="23" l="1"/>
  <c r="BB26" i="23"/>
  <c r="BC14" i="23"/>
  <c r="BB37" i="23"/>
  <c r="AQ14" i="23"/>
  <c r="AR14" i="23"/>
  <c r="AR15" i="23"/>
  <c r="BB15" i="23" s="1"/>
  <c r="AO15" i="23"/>
  <c r="AS47" i="23"/>
  <c r="BC47" i="23" s="1"/>
  <c r="AS45" i="23"/>
  <c r="BC45" i="23" s="1"/>
  <c r="AS46" i="23"/>
  <c r="AS44" i="23"/>
  <c r="BC44" i="23" s="1"/>
  <c r="AY15" i="23"/>
  <c r="BA25" i="23"/>
  <c r="AY27" i="23"/>
  <c r="AO37" i="23"/>
  <c r="AY37" i="23" s="1"/>
  <c r="AO36" i="23"/>
  <c r="AO34" i="23"/>
  <c r="AO35" i="23"/>
  <c r="AP26" i="23"/>
  <c r="AZ26" i="23" s="1"/>
  <c r="AP27" i="23"/>
  <c r="AZ27" i="23" s="1"/>
  <c r="AP25" i="23"/>
  <c r="AP24" i="23"/>
  <c r="AZ24" i="23" s="1"/>
  <c r="AR26" i="23"/>
  <c r="AY34" i="23"/>
  <c r="AY35" i="23"/>
  <c r="AS17" i="23"/>
  <c r="BC17" i="23" s="1"/>
  <c r="AS16" i="23"/>
  <c r="AS15" i="23"/>
  <c r="BC15" i="23" s="1"/>
  <c r="AS14" i="23"/>
  <c r="AZ25" i="23"/>
  <c r="AQ26" i="23"/>
  <c r="AR27" i="23"/>
  <c r="BB27" i="23" s="1"/>
  <c r="AP34" i="23"/>
  <c r="AZ34" i="23" s="1"/>
  <c r="AS35" i="23"/>
  <c r="BC35" i="23" s="1"/>
  <c r="AS36" i="23"/>
  <c r="BC36" i="23" s="1"/>
  <c r="AS37" i="23"/>
  <c r="BC37" i="23" s="1"/>
  <c r="AQ45" i="23"/>
  <c r="BA45" i="23" s="1"/>
  <c r="AQ46" i="23"/>
  <c r="BA46" i="23" s="1"/>
  <c r="AQ47" i="23"/>
  <c r="BA47" i="23" s="1"/>
  <c r="AQ15" i="23"/>
  <c r="BA15" i="23" s="1"/>
  <c r="AQ16" i="23"/>
  <c r="BA16" i="23" s="1"/>
  <c r="BA14" i="23"/>
  <c r="AO16" i="23"/>
  <c r="AY16" i="23" s="1"/>
  <c r="BA26" i="23"/>
  <c r="AQ34" i="23"/>
  <c r="BA34" i="23" s="1"/>
  <c r="AQ35" i="23"/>
  <c r="BA35" i="23" s="1"/>
  <c r="AY36" i="23"/>
  <c r="AP36" i="23"/>
  <c r="AZ36" i="23" s="1"/>
  <c r="AQ37" i="23"/>
  <c r="BA37" i="23" s="1"/>
  <c r="AO44" i="23"/>
  <c r="AY44" i="23" s="1"/>
  <c r="AO45" i="23"/>
  <c r="AY45" i="23" s="1"/>
  <c r="AR46" i="23"/>
  <c r="BB46" i="23" s="1"/>
  <c r="AR47" i="23"/>
  <c r="BB47" i="23" s="1"/>
  <c r="AO47" i="23"/>
  <c r="AY47" i="23" s="1"/>
  <c r="AP14" i="23"/>
  <c r="AZ14" i="23" s="1"/>
  <c r="AP15" i="23"/>
  <c r="AZ15" i="23" s="1"/>
  <c r="AR16" i="23"/>
  <c r="BB16" i="23" s="1"/>
  <c r="AR17" i="23"/>
  <c r="BB17" i="23" s="1"/>
  <c r="AP16" i="23"/>
  <c r="AZ16" i="23" s="1"/>
  <c r="AS24" i="23"/>
  <c r="BC24" i="23" s="1"/>
  <c r="AY24" i="23"/>
  <c r="AR34" i="23"/>
  <c r="BB34" i="23" s="1"/>
  <c r="AR35" i="23"/>
  <c r="BB35" i="23" s="1"/>
  <c r="AR36" i="23"/>
  <c r="BB36" i="23" s="1"/>
  <c r="AP35" i="23"/>
  <c r="AZ35" i="23" s="1"/>
  <c r="AQ36" i="23"/>
  <c r="BA36" i="23" s="1"/>
  <c r="AR37" i="23"/>
  <c r="AP44" i="23"/>
  <c r="AZ44" i="23" s="1"/>
  <c r="AP45" i="23"/>
  <c r="AZ45" i="23" s="1"/>
  <c r="AP46" i="23"/>
  <c r="AZ46" i="23" s="1"/>
  <c r="AO46" i="23"/>
  <c r="AY46" i="23" s="1"/>
  <c r="AP47" i="23"/>
  <c r="AZ47" i="23" s="1"/>
  <c r="AP17" i="23"/>
  <c r="AZ17" i="23" s="1"/>
  <c r="AO25" i="23"/>
  <c r="AY25" i="23" s="1"/>
  <c r="AO26" i="23"/>
  <c r="AY26" i="23" s="1"/>
  <c r="AO27" i="23"/>
  <c r="AQ24" i="23"/>
  <c r="BA24" i="23" s="1"/>
  <c r="AS34" i="23"/>
  <c r="BC34" i="23" s="1"/>
  <c r="AQ44" i="23"/>
  <c r="BA44" i="23" s="1"/>
  <c r="AR45" i="23"/>
  <c r="BB45" i="23" s="1"/>
  <c r="AQ17" i="23"/>
  <c r="BA17" i="23" s="1"/>
  <c r="AR24" i="23"/>
  <c r="BB24" i="23" s="1"/>
  <c r="AR44" i="23"/>
  <c r="BB44" i="23" s="1"/>
  <c r="BC46" i="23"/>
  <c r="BC16" i="23"/>
  <c r="AQ27" i="23"/>
  <c r="BA27" i="23" s="1"/>
  <c r="AO14" i="23"/>
  <c r="AY14" i="23" s="1"/>
  <c r="AP37" i="23"/>
  <c r="AZ37" i="23" s="1"/>
  <c r="AN47" i="21" l="1"/>
  <c r="AI47" i="21"/>
  <c r="AH47" i="21"/>
  <c r="AG47" i="21"/>
  <c r="AF47" i="21"/>
  <c r="AE47" i="21"/>
  <c r="AD47" i="21"/>
  <c r="AI46" i="21"/>
  <c r="AH46" i="21"/>
  <c r="AG46" i="21"/>
  <c r="AF46" i="21"/>
  <c r="AE46" i="21"/>
  <c r="AD46" i="21"/>
  <c r="AN46" i="21" s="1"/>
  <c r="AI45" i="21"/>
  <c r="AH45" i="21"/>
  <c r="AG45" i="21"/>
  <c r="AF45" i="21"/>
  <c r="AE45" i="21"/>
  <c r="AD45" i="21"/>
  <c r="AN45" i="21" s="1"/>
  <c r="AI44" i="21"/>
  <c r="AH44" i="21"/>
  <c r="AG44" i="21"/>
  <c r="AF44" i="21"/>
  <c r="AE44" i="21"/>
  <c r="AD44" i="21"/>
  <c r="AN44" i="21" s="1"/>
  <c r="AI43" i="21"/>
  <c r="AS43" i="21" s="1"/>
  <c r="AH43" i="21"/>
  <c r="AR43" i="21" s="1"/>
  <c r="AG43" i="21"/>
  <c r="AQ43" i="21" s="1"/>
  <c r="AF43" i="21"/>
  <c r="AP43" i="21" s="1"/>
  <c r="AE43" i="21"/>
  <c r="AO43" i="21" s="1"/>
  <c r="AD43" i="21"/>
  <c r="AN43" i="21" s="1"/>
  <c r="AW42" i="21"/>
  <c r="AM42" i="21"/>
  <c r="AC42" i="21"/>
  <c r="T42" i="21"/>
  <c r="K42" i="21"/>
  <c r="B42" i="21"/>
  <c r="AI37" i="21"/>
  <c r="AH37" i="21"/>
  <c r="AG37" i="21"/>
  <c r="AF37" i="21"/>
  <c r="AE37" i="21"/>
  <c r="AD37" i="21"/>
  <c r="AN37" i="21" s="1"/>
  <c r="AI36" i="21"/>
  <c r="AH36" i="21"/>
  <c r="AG36" i="21"/>
  <c r="AF36" i="21"/>
  <c r="AE36" i="21"/>
  <c r="AD36" i="21"/>
  <c r="AN36" i="21" s="1"/>
  <c r="AI35" i="21"/>
  <c r="AH35" i="21"/>
  <c r="AG35" i="21"/>
  <c r="AF35" i="21"/>
  <c r="AE35" i="21"/>
  <c r="AD35" i="21"/>
  <c r="AN35" i="21" s="1"/>
  <c r="AI34" i="21"/>
  <c r="AH34" i="21"/>
  <c r="AG34" i="21"/>
  <c r="AF34" i="21"/>
  <c r="AE34" i="21"/>
  <c r="AD34" i="21"/>
  <c r="AN34" i="21" s="1"/>
  <c r="AI33" i="21"/>
  <c r="AS33" i="21" s="1"/>
  <c r="AH33" i="21"/>
  <c r="AR33" i="21" s="1"/>
  <c r="AG33" i="21"/>
  <c r="AQ33" i="21" s="1"/>
  <c r="AF33" i="21"/>
  <c r="AP33" i="21" s="1"/>
  <c r="AE33" i="21"/>
  <c r="AO33" i="21" s="1"/>
  <c r="AD33" i="21"/>
  <c r="AN33" i="21" s="1"/>
  <c r="AW32" i="21"/>
  <c r="AM32" i="21"/>
  <c r="AC32" i="21"/>
  <c r="T32" i="21"/>
  <c r="K32" i="21"/>
  <c r="B32" i="21"/>
  <c r="AI27" i="21"/>
  <c r="AH27" i="21"/>
  <c r="AG27" i="21"/>
  <c r="AF27" i="21"/>
  <c r="AE27" i="21"/>
  <c r="AD27" i="21"/>
  <c r="AN27" i="21" s="1"/>
  <c r="AI26" i="21"/>
  <c r="AH26" i="21"/>
  <c r="AG26" i="21"/>
  <c r="AF26" i="21"/>
  <c r="AE26" i="21"/>
  <c r="AD26" i="21"/>
  <c r="AN26" i="21" s="1"/>
  <c r="AI25" i="21"/>
  <c r="AH25" i="21"/>
  <c r="AG25" i="21"/>
  <c r="AF25" i="21"/>
  <c r="AE25" i="21"/>
  <c r="AD25" i="21"/>
  <c r="AN25" i="21" s="1"/>
  <c r="AI24" i="21"/>
  <c r="AH24" i="21"/>
  <c r="AG24" i="21"/>
  <c r="AF24" i="21"/>
  <c r="AE24" i="21"/>
  <c r="AD24" i="21"/>
  <c r="AN24" i="21" s="1"/>
  <c r="AI23" i="21"/>
  <c r="AS23" i="21" s="1"/>
  <c r="AH23" i="21"/>
  <c r="AR23" i="21" s="1"/>
  <c r="AG23" i="21"/>
  <c r="AQ23" i="21" s="1"/>
  <c r="AF23" i="21"/>
  <c r="AP23" i="21" s="1"/>
  <c r="AE23" i="21"/>
  <c r="AO23" i="21" s="1"/>
  <c r="AD23" i="21"/>
  <c r="AN23" i="21" s="1"/>
  <c r="AW22" i="21"/>
  <c r="AM22" i="21"/>
  <c r="AC22" i="21"/>
  <c r="T22" i="21"/>
  <c r="K22" i="21"/>
  <c r="B22" i="21"/>
  <c r="AI17" i="21"/>
  <c r="AH17" i="21"/>
  <c r="AG17" i="21"/>
  <c r="AF17" i="21"/>
  <c r="AE17" i="21"/>
  <c r="AD17" i="21"/>
  <c r="AN17" i="21" s="1"/>
  <c r="AI16" i="21"/>
  <c r="AH16" i="21"/>
  <c r="AG16" i="21"/>
  <c r="AF16" i="21"/>
  <c r="AE16" i="21"/>
  <c r="AD16" i="21"/>
  <c r="AN16" i="21" s="1"/>
  <c r="AI15" i="21"/>
  <c r="AH15" i="21"/>
  <c r="AG15" i="21"/>
  <c r="AF15" i="21"/>
  <c r="AE15" i="21"/>
  <c r="AD15" i="21"/>
  <c r="AN15" i="21" s="1"/>
  <c r="AI14" i="21"/>
  <c r="AH14" i="21"/>
  <c r="AG14" i="21"/>
  <c r="AF14" i="21"/>
  <c r="AE14" i="21"/>
  <c r="AD14" i="21"/>
  <c r="AN14" i="21" s="1"/>
  <c r="AI13" i="21"/>
  <c r="AS13" i="21" s="1"/>
  <c r="AH13" i="21"/>
  <c r="AR13" i="21" s="1"/>
  <c r="AG13" i="21"/>
  <c r="AQ13" i="21" s="1"/>
  <c r="AF13" i="21"/>
  <c r="AP13" i="21" s="1"/>
  <c r="AE13" i="21"/>
  <c r="AO13" i="21" s="1"/>
  <c r="AD13" i="21"/>
  <c r="AN13" i="21" s="1"/>
  <c r="AW12" i="21"/>
  <c r="AM12" i="21"/>
  <c r="AC12" i="21"/>
  <c r="T12" i="21"/>
  <c r="K12" i="21"/>
  <c r="B12" i="21"/>
  <c r="AO15" i="21" l="1"/>
  <c r="AO17" i="21"/>
  <c r="AY17" i="21" s="1"/>
  <c r="AO16" i="21"/>
  <c r="AY16" i="21" s="1"/>
  <c r="AO14" i="21"/>
  <c r="AY14" i="21" s="1"/>
  <c r="AY15" i="21"/>
  <c r="AO26" i="21"/>
  <c r="AY26" i="21" s="1"/>
  <c r="AO27" i="21"/>
  <c r="AO24" i="21"/>
  <c r="AO25" i="21"/>
  <c r="AY25" i="21" s="1"/>
  <c r="AY24" i="21"/>
  <c r="AY27" i="21"/>
  <c r="AO34" i="21"/>
  <c r="AY34" i="21" s="1"/>
  <c r="AO35" i="21"/>
  <c r="AY35" i="21" s="1"/>
  <c r="AO37" i="21"/>
  <c r="AY37" i="21" s="1"/>
  <c r="AO36" i="21"/>
  <c r="AY36" i="21"/>
  <c r="AO44" i="21"/>
  <c r="AY44" i="21" s="1"/>
  <c r="AO45" i="21"/>
  <c r="AO46" i="21"/>
  <c r="AY46" i="21" s="1"/>
  <c r="AO47" i="21"/>
  <c r="AY47" i="21" s="1"/>
  <c r="AY45" i="21"/>
  <c r="AZ16" i="21"/>
  <c r="AP34" i="21"/>
  <c r="AP35" i="21"/>
  <c r="AZ35" i="21" s="1"/>
  <c r="AP36" i="21"/>
  <c r="AZ36" i="21" s="1"/>
  <c r="AP37" i="21"/>
  <c r="AZ37" i="21" s="1"/>
  <c r="AZ34" i="21"/>
  <c r="AP45" i="21"/>
  <c r="AP46" i="21"/>
  <c r="AP47" i="21"/>
  <c r="AZ47" i="21" s="1"/>
  <c r="AP44" i="21"/>
  <c r="AZ44" i="21" s="1"/>
  <c r="AZ45" i="21"/>
  <c r="AZ46" i="21"/>
  <c r="AQ17" i="21"/>
  <c r="AQ15" i="21"/>
  <c r="BA15" i="21" s="1"/>
  <c r="AQ16" i="21"/>
  <c r="BA16" i="21" s="1"/>
  <c r="AQ14" i="21"/>
  <c r="BA14" i="21"/>
  <c r="BA17" i="21"/>
  <c r="AQ25" i="21"/>
  <c r="BA25" i="21" s="1"/>
  <c r="AQ26" i="21"/>
  <c r="AQ24" i="21"/>
  <c r="BA24" i="21" s="1"/>
  <c r="AQ27" i="21"/>
  <c r="BA27" i="21" s="1"/>
  <c r="BA26" i="21"/>
  <c r="AQ35" i="21"/>
  <c r="BA35" i="21" s="1"/>
  <c r="AQ36" i="21"/>
  <c r="BA36" i="21" s="1"/>
  <c r="AQ37" i="21"/>
  <c r="BA37" i="21" s="1"/>
  <c r="AQ34" i="21"/>
  <c r="BA34" i="21"/>
  <c r="AQ46" i="21"/>
  <c r="BA46" i="21" s="1"/>
  <c r="AQ47" i="21"/>
  <c r="AQ44" i="21"/>
  <c r="AQ45" i="21"/>
  <c r="BA45" i="21" s="1"/>
  <c r="BA44" i="21"/>
  <c r="BA47" i="21"/>
  <c r="AP16" i="21"/>
  <c r="AP17" i="21"/>
  <c r="AZ17" i="21" s="1"/>
  <c r="AP14" i="21"/>
  <c r="AZ14" i="21" s="1"/>
  <c r="AP15" i="21"/>
  <c r="AZ15" i="21" s="1"/>
  <c r="AP24" i="21"/>
  <c r="AZ24" i="21" s="1"/>
  <c r="AP25" i="21"/>
  <c r="AZ25" i="21" s="1"/>
  <c r="AP26" i="21"/>
  <c r="AZ26" i="21" s="1"/>
  <c r="AP27" i="21"/>
  <c r="AZ27" i="21"/>
  <c r="AR17" i="21"/>
  <c r="BB17" i="21" s="1"/>
  <c r="AR15" i="21"/>
  <c r="BB15" i="21" s="1"/>
  <c r="AR14" i="21"/>
  <c r="BB14" i="21" s="1"/>
  <c r="AR16" i="21"/>
  <c r="BB16" i="21" s="1"/>
  <c r="AR24" i="21"/>
  <c r="BB24" i="21" s="1"/>
  <c r="AR27" i="21"/>
  <c r="BB27" i="21" s="1"/>
  <c r="AR25" i="21"/>
  <c r="BB25" i="21" s="1"/>
  <c r="AR26" i="21"/>
  <c r="BB26" i="21" s="1"/>
  <c r="AR36" i="21"/>
  <c r="BB36" i="21" s="1"/>
  <c r="AR37" i="21"/>
  <c r="BB37" i="21" s="1"/>
  <c r="AR34" i="21"/>
  <c r="BB34" i="21" s="1"/>
  <c r="AR35" i="21"/>
  <c r="BB35" i="21"/>
  <c r="AR47" i="21"/>
  <c r="BB47" i="21" s="1"/>
  <c r="AR44" i="21"/>
  <c r="BB44" i="21" s="1"/>
  <c r="AR45" i="21"/>
  <c r="BB45" i="21" s="1"/>
  <c r="AR46" i="21"/>
  <c r="BB46" i="21" s="1"/>
  <c r="AS16" i="21"/>
  <c r="BC16" i="21" s="1"/>
  <c r="AS14" i="21"/>
  <c r="BC14" i="21" s="1"/>
  <c r="AS15" i="21"/>
  <c r="BC15" i="21" s="1"/>
  <c r="AS17" i="21"/>
  <c r="BC17" i="21" s="1"/>
  <c r="AS25" i="21"/>
  <c r="BC25" i="21" s="1"/>
  <c r="AS26" i="21"/>
  <c r="BC26" i="21" s="1"/>
  <c r="AS27" i="21"/>
  <c r="BC27" i="21" s="1"/>
  <c r="AS24" i="21"/>
  <c r="BC24" i="21" s="1"/>
  <c r="AS37" i="21"/>
  <c r="AS35" i="21"/>
  <c r="BC35" i="21" s="1"/>
  <c r="AS36" i="21"/>
  <c r="BC36" i="21" s="1"/>
  <c r="AS34" i="21"/>
  <c r="BC34" i="21"/>
  <c r="BC37" i="21"/>
  <c r="AS46" i="21"/>
  <c r="BC46" i="21" s="1"/>
  <c r="AS44" i="21"/>
  <c r="BC44" i="21" s="1"/>
  <c r="AS45" i="21"/>
  <c r="BC45" i="21" s="1"/>
  <c r="AS47" i="21"/>
  <c r="BC47" i="21" s="1"/>
  <c r="AI47" i="20" l="1"/>
  <c r="AH47" i="20"/>
  <c r="AG47" i="20"/>
  <c r="AF47" i="20"/>
  <c r="AE47" i="20"/>
  <c r="AD47" i="20"/>
  <c r="AN47" i="20" s="1"/>
  <c r="AI46" i="20"/>
  <c r="AH46" i="20"/>
  <c r="AG46" i="20"/>
  <c r="AF46" i="20"/>
  <c r="AE46" i="20"/>
  <c r="AD46" i="20"/>
  <c r="AN46" i="20" s="1"/>
  <c r="AI45" i="20"/>
  <c r="AH45" i="20"/>
  <c r="AG45" i="20"/>
  <c r="AF45" i="20"/>
  <c r="AE45" i="20"/>
  <c r="AD45" i="20"/>
  <c r="AN45" i="20" s="1"/>
  <c r="AR45" i="20" s="1"/>
  <c r="AI44" i="20"/>
  <c r="AH44" i="20"/>
  <c r="AG44" i="20"/>
  <c r="AF44" i="20"/>
  <c r="AE44" i="20"/>
  <c r="AD44" i="20"/>
  <c r="AN44" i="20" s="1"/>
  <c r="AI43" i="20"/>
  <c r="AS43" i="20" s="1"/>
  <c r="AH43" i="20"/>
  <c r="AR43" i="20" s="1"/>
  <c r="AG43" i="20"/>
  <c r="AQ43" i="20" s="1"/>
  <c r="AF43" i="20"/>
  <c r="AP43" i="20" s="1"/>
  <c r="AE43" i="20"/>
  <c r="AO43" i="20" s="1"/>
  <c r="AD43" i="20"/>
  <c r="AN43" i="20" s="1"/>
  <c r="AW42" i="20"/>
  <c r="AM42" i="20"/>
  <c r="AC42" i="20"/>
  <c r="T42" i="20"/>
  <c r="K42" i="20"/>
  <c r="B42" i="20"/>
  <c r="AI37" i="20"/>
  <c r="AH37" i="20"/>
  <c r="AG37" i="20"/>
  <c r="AF37" i="20"/>
  <c r="AE37" i="20"/>
  <c r="AD37" i="20"/>
  <c r="AN37" i="20" s="1"/>
  <c r="AP37" i="20" s="1"/>
  <c r="AI36" i="20"/>
  <c r="AH36" i="20"/>
  <c r="AG36" i="20"/>
  <c r="AF36" i="20"/>
  <c r="AE36" i="20"/>
  <c r="AD36" i="20"/>
  <c r="AN36" i="20" s="1"/>
  <c r="AI35" i="20"/>
  <c r="AH35" i="20"/>
  <c r="AG35" i="20"/>
  <c r="AF35" i="20"/>
  <c r="AE35" i="20"/>
  <c r="AD35" i="20"/>
  <c r="AN35" i="20" s="1"/>
  <c r="AI34" i="20"/>
  <c r="AH34" i="20"/>
  <c r="AG34" i="20"/>
  <c r="AF34" i="20"/>
  <c r="AE34" i="20"/>
  <c r="AD34" i="20"/>
  <c r="AN34" i="20" s="1"/>
  <c r="AI33" i="20"/>
  <c r="AS33" i="20" s="1"/>
  <c r="AH33" i="20"/>
  <c r="AR33" i="20" s="1"/>
  <c r="AG33" i="20"/>
  <c r="AQ33" i="20" s="1"/>
  <c r="AF33" i="20"/>
  <c r="AP33" i="20" s="1"/>
  <c r="AE33" i="20"/>
  <c r="AO33" i="20" s="1"/>
  <c r="AD33" i="20"/>
  <c r="AN33" i="20" s="1"/>
  <c r="AW32" i="20"/>
  <c r="AM32" i="20"/>
  <c r="AC32" i="20"/>
  <c r="T32" i="20"/>
  <c r="K32" i="20"/>
  <c r="B32" i="20"/>
  <c r="AN27" i="20"/>
  <c r="AI27" i="20"/>
  <c r="AH27" i="20"/>
  <c r="AG27" i="20"/>
  <c r="AF27" i="20"/>
  <c r="AE27" i="20"/>
  <c r="AD27" i="20"/>
  <c r="AI26" i="20"/>
  <c r="AH26" i="20"/>
  <c r="AG26" i="20"/>
  <c r="AF26" i="20"/>
  <c r="AE26" i="20"/>
  <c r="AD26" i="20"/>
  <c r="AN26" i="20" s="1"/>
  <c r="AQ26" i="20" s="1"/>
  <c r="AI25" i="20"/>
  <c r="AH25" i="20"/>
  <c r="AG25" i="20"/>
  <c r="AF25" i="20"/>
  <c r="AE25" i="20"/>
  <c r="AD25" i="20"/>
  <c r="AN25" i="20" s="1"/>
  <c r="AP25" i="20" s="1"/>
  <c r="AI24" i="20"/>
  <c r="AH24" i="20"/>
  <c r="AG24" i="20"/>
  <c r="AF24" i="20"/>
  <c r="AE24" i="20"/>
  <c r="AD24" i="20"/>
  <c r="AN24" i="20" s="1"/>
  <c r="AP23" i="20"/>
  <c r="AO23" i="20"/>
  <c r="AI23" i="20"/>
  <c r="AS23" i="20" s="1"/>
  <c r="AH23" i="20"/>
  <c r="AR23" i="20" s="1"/>
  <c r="AG23" i="20"/>
  <c r="AQ23" i="20" s="1"/>
  <c r="AF23" i="20"/>
  <c r="AE23" i="20"/>
  <c r="AD23" i="20"/>
  <c r="AN23" i="20" s="1"/>
  <c r="AW22" i="20"/>
  <c r="AM22" i="20"/>
  <c r="AC22" i="20"/>
  <c r="T22" i="20"/>
  <c r="K22" i="20"/>
  <c r="B22" i="20"/>
  <c r="AI17" i="20"/>
  <c r="AH17" i="20"/>
  <c r="AG17" i="20"/>
  <c r="AF17" i="20"/>
  <c r="AE17" i="20"/>
  <c r="AD17" i="20"/>
  <c r="AN17" i="20" s="1"/>
  <c r="AI16" i="20"/>
  <c r="AH16" i="20"/>
  <c r="AG16" i="20"/>
  <c r="AF16" i="20"/>
  <c r="AE16" i="20"/>
  <c r="AD16" i="20"/>
  <c r="AN16" i="20" s="1"/>
  <c r="AI15" i="20"/>
  <c r="AH15" i="20"/>
  <c r="AG15" i="20"/>
  <c r="AF15" i="20"/>
  <c r="AE15" i="20"/>
  <c r="AD15" i="20"/>
  <c r="AN15" i="20" s="1"/>
  <c r="AI14" i="20"/>
  <c r="AH14" i="20"/>
  <c r="AG14" i="20"/>
  <c r="AF14" i="20"/>
  <c r="AE14" i="20"/>
  <c r="AD14" i="20"/>
  <c r="AN14" i="20" s="1"/>
  <c r="AI13" i="20"/>
  <c r="AS13" i="20" s="1"/>
  <c r="AH13" i="20"/>
  <c r="AR13" i="20" s="1"/>
  <c r="AG13" i="20"/>
  <c r="AQ13" i="20" s="1"/>
  <c r="AF13" i="20"/>
  <c r="AP13" i="20" s="1"/>
  <c r="AE13" i="20"/>
  <c r="AO13" i="20" s="1"/>
  <c r="AD13" i="20"/>
  <c r="AN13" i="20" s="1"/>
  <c r="AW12" i="20"/>
  <c r="AM12" i="20"/>
  <c r="AC12" i="20"/>
  <c r="T12" i="20"/>
  <c r="K12" i="20"/>
  <c r="B12" i="20"/>
  <c r="AR16" i="20" l="1"/>
  <c r="BB16" i="20" s="1"/>
  <c r="AR17" i="20"/>
  <c r="BB17" i="20" s="1"/>
  <c r="AR15" i="20"/>
  <c r="AR14" i="20"/>
  <c r="BB14" i="20" s="1"/>
  <c r="AZ24" i="20"/>
  <c r="AS14" i="20"/>
  <c r="BC14" i="20" s="1"/>
  <c r="AS17" i="20"/>
  <c r="BC17" i="20" s="1"/>
  <c r="AS15" i="20"/>
  <c r="BC15" i="20" s="1"/>
  <c r="AS16" i="20"/>
  <c r="AQ47" i="20"/>
  <c r="BA47" i="20" s="1"/>
  <c r="AQ45" i="20"/>
  <c r="BA45" i="20" s="1"/>
  <c r="AQ46" i="20"/>
  <c r="BA46" i="20" s="1"/>
  <c r="AQ44" i="20"/>
  <c r="BA44" i="20" s="1"/>
  <c r="AS35" i="20"/>
  <c r="BC35" i="20" s="1"/>
  <c r="AS36" i="20"/>
  <c r="BC36" i="20" s="1"/>
  <c r="AS37" i="20"/>
  <c r="BC37" i="20" s="1"/>
  <c r="AS34" i="20"/>
  <c r="BC34" i="20" s="1"/>
  <c r="AQ15" i="20"/>
  <c r="BA15" i="20" s="1"/>
  <c r="AQ16" i="20"/>
  <c r="BA16" i="20" s="1"/>
  <c r="AQ17" i="20"/>
  <c r="BA17" i="20" s="1"/>
  <c r="AQ14" i="20"/>
  <c r="BC16" i="20"/>
  <c r="AR25" i="20"/>
  <c r="BB25" i="20" s="1"/>
  <c r="AR26" i="20"/>
  <c r="BB26" i="20" s="1"/>
  <c r="AR24" i="20"/>
  <c r="BB24" i="20" s="1"/>
  <c r="AS26" i="20"/>
  <c r="BC26" i="20" s="1"/>
  <c r="AS27" i="20"/>
  <c r="BC27" i="20" s="1"/>
  <c r="AS24" i="20"/>
  <c r="BC24" i="20" s="1"/>
  <c r="AS25" i="20"/>
  <c r="BC25" i="20" s="1"/>
  <c r="AR44" i="20"/>
  <c r="BB44" i="20" s="1"/>
  <c r="AR46" i="20"/>
  <c r="BB46" i="20" s="1"/>
  <c r="AR47" i="20"/>
  <c r="BB47" i="20" s="1"/>
  <c r="AY45" i="20"/>
  <c r="BB15" i="20"/>
  <c r="AO25" i="20"/>
  <c r="AY25" i="20" s="1"/>
  <c r="AO26" i="20"/>
  <c r="AY26" i="20" s="1"/>
  <c r="AO27" i="20"/>
  <c r="AY27" i="20" s="1"/>
  <c r="AZ25" i="20"/>
  <c r="AO34" i="20"/>
  <c r="AY34" i="20" s="1"/>
  <c r="AO35" i="20"/>
  <c r="AY35" i="20" s="1"/>
  <c r="AO37" i="20"/>
  <c r="AY37" i="20" s="1"/>
  <c r="AS44" i="20"/>
  <c r="AS45" i="20"/>
  <c r="BC45" i="20" s="1"/>
  <c r="AS47" i="20"/>
  <c r="BC47" i="20" s="1"/>
  <c r="AS46" i="20"/>
  <c r="BC46" i="20" s="1"/>
  <c r="BA14" i="20"/>
  <c r="AP24" i="20"/>
  <c r="AP26" i="20"/>
  <c r="AZ26" i="20" s="1"/>
  <c r="AP27" i="20"/>
  <c r="AZ27" i="20" s="1"/>
  <c r="AP34" i="20"/>
  <c r="AZ34" i="20" s="1"/>
  <c r="AP35" i="20"/>
  <c r="AZ35" i="20" s="1"/>
  <c r="AP36" i="20"/>
  <c r="AZ36" i="20" s="1"/>
  <c r="AZ37" i="20"/>
  <c r="BC44" i="20"/>
  <c r="AY46" i="20"/>
  <c r="AO16" i="20"/>
  <c r="AY16" i="20" s="1"/>
  <c r="AO14" i="20"/>
  <c r="AY14" i="20" s="1"/>
  <c r="AO15" i="20"/>
  <c r="AY15" i="20" s="1"/>
  <c r="AO24" i="20"/>
  <c r="AQ36" i="20"/>
  <c r="BA36" i="20" s="1"/>
  <c r="AQ37" i="20"/>
  <c r="BA37" i="20" s="1"/>
  <c r="AQ34" i="20"/>
  <c r="BA34" i="20" s="1"/>
  <c r="AQ35" i="20"/>
  <c r="BA35" i="20" s="1"/>
  <c r="AO45" i="20"/>
  <c r="AO46" i="20"/>
  <c r="AO47" i="20"/>
  <c r="AY47" i="20" s="1"/>
  <c r="AO44" i="20"/>
  <c r="AY44" i="20" s="1"/>
  <c r="BB45" i="20"/>
  <c r="AZ46" i="20"/>
  <c r="AP16" i="20"/>
  <c r="AZ16" i="20" s="1"/>
  <c r="AP17" i="20"/>
  <c r="AZ17" i="20" s="1"/>
  <c r="AP14" i="20"/>
  <c r="AZ14" i="20" s="1"/>
  <c r="AP15" i="20"/>
  <c r="AZ15" i="20" s="1"/>
  <c r="AO17" i="20"/>
  <c r="AY17" i="20" s="1"/>
  <c r="AQ24" i="20"/>
  <c r="BA24" i="20" s="1"/>
  <c r="AQ25" i="20"/>
  <c r="BA25" i="20" s="1"/>
  <c r="AQ27" i="20"/>
  <c r="BA27" i="20" s="1"/>
  <c r="AY24" i="20"/>
  <c r="BA26" i="20"/>
  <c r="AR27" i="20"/>
  <c r="BB27" i="20" s="1"/>
  <c r="AR37" i="20"/>
  <c r="AR34" i="20"/>
  <c r="BB34" i="20" s="1"/>
  <c r="AR35" i="20"/>
  <c r="BB35" i="20" s="1"/>
  <c r="AR36" i="20"/>
  <c r="BB36" i="20" s="1"/>
  <c r="AO36" i="20"/>
  <c r="AY36" i="20" s="1"/>
  <c r="BB37" i="20"/>
  <c r="AP46" i="20"/>
  <c r="AP47" i="20"/>
  <c r="AP44" i="20"/>
  <c r="AZ44" i="20" s="1"/>
  <c r="AP45" i="20"/>
  <c r="AZ45" i="20" s="1"/>
  <c r="AZ47" i="20"/>
  <c r="AI47" i="18" l="1"/>
  <c r="AH47" i="18"/>
  <c r="AG47" i="18"/>
  <c r="AF47" i="18"/>
  <c r="AE47" i="18"/>
  <c r="AD47" i="18"/>
  <c r="AN47" i="18" s="1"/>
  <c r="AI46" i="18"/>
  <c r="AH46" i="18"/>
  <c r="AG46" i="18"/>
  <c r="AF46" i="18"/>
  <c r="AE46" i="18"/>
  <c r="AD46" i="18"/>
  <c r="AN46" i="18" s="1"/>
  <c r="AI45" i="18"/>
  <c r="AH45" i="18"/>
  <c r="AG45" i="18"/>
  <c r="AF45" i="18"/>
  <c r="AE45" i="18"/>
  <c r="AD45" i="18"/>
  <c r="AN45" i="18" s="1"/>
  <c r="AI44" i="18"/>
  <c r="AH44" i="18"/>
  <c r="AG44" i="18"/>
  <c r="AF44" i="18"/>
  <c r="AE44" i="18"/>
  <c r="AD44" i="18"/>
  <c r="AN44" i="18" s="1"/>
  <c r="AO43" i="18"/>
  <c r="AO45" i="18" s="1"/>
  <c r="AY45" i="18" s="1"/>
  <c r="AI43" i="18"/>
  <c r="AS43" i="18" s="1"/>
  <c r="AH43" i="18"/>
  <c r="AR43" i="18" s="1"/>
  <c r="AG43" i="18"/>
  <c r="AQ43" i="18" s="1"/>
  <c r="AF43" i="18"/>
  <c r="AP43" i="18" s="1"/>
  <c r="AE43" i="18"/>
  <c r="AD43" i="18"/>
  <c r="AN43" i="18" s="1"/>
  <c r="AW42" i="18"/>
  <c r="AM42" i="18"/>
  <c r="AC42" i="18"/>
  <c r="T42" i="18"/>
  <c r="K42" i="18"/>
  <c r="B42" i="18"/>
  <c r="AI37" i="18"/>
  <c r="AH37" i="18"/>
  <c r="AG37" i="18"/>
  <c r="AF37" i="18"/>
  <c r="AE37" i="18"/>
  <c r="AD37" i="18"/>
  <c r="AN37" i="18" s="1"/>
  <c r="AI36" i="18"/>
  <c r="AH36" i="18"/>
  <c r="AG36" i="18"/>
  <c r="AF36" i="18"/>
  <c r="AE36" i="18"/>
  <c r="AD36" i="18"/>
  <c r="AN36" i="18" s="1"/>
  <c r="AI35" i="18"/>
  <c r="AH35" i="18"/>
  <c r="AG35" i="18"/>
  <c r="AF35" i="18"/>
  <c r="AE35" i="18"/>
  <c r="AD35" i="18"/>
  <c r="AN35" i="18" s="1"/>
  <c r="AI34" i="18"/>
  <c r="AH34" i="18"/>
  <c r="AG34" i="18"/>
  <c r="AF34" i="18"/>
  <c r="AE34" i="18"/>
  <c r="AD34" i="18"/>
  <c r="AN34" i="18" s="1"/>
  <c r="AI33" i="18"/>
  <c r="AS33" i="18" s="1"/>
  <c r="AH33" i="18"/>
  <c r="AR33" i="18" s="1"/>
  <c r="AG33" i="18"/>
  <c r="AQ33" i="18" s="1"/>
  <c r="AF33" i="18"/>
  <c r="AP33" i="18" s="1"/>
  <c r="AE33" i="18"/>
  <c r="AO33" i="18" s="1"/>
  <c r="AD33" i="18"/>
  <c r="AN33" i="18" s="1"/>
  <c r="AW32" i="18"/>
  <c r="AM32" i="18"/>
  <c r="AC32" i="18"/>
  <c r="T32" i="18"/>
  <c r="K32" i="18"/>
  <c r="B32" i="18"/>
  <c r="AI27" i="18"/>
  <c r="AH27" i="18"/>
  <c r="AG27" i="18"/>
  <c r="AF27" i="18"/>
  <c r="AE27" i="18"/>
  <c r="AD27" i="18"/>
  <c r="AN27" i="18" s="1"/>
  <c r="AI26" i="18"/>
  <c r="AH26" i="18"/>
  <c r="AG26" i="18"/>
  <c r="AF26" i="18"/>
  <c r="AE26" i="18"/>
  <c r="AD26" i="18"/>
  <c r="AN26" i="18" s="1"/>
  <c r="AI25" i="18"/>
  <c r="AH25" i="18"/>
  <c r="AG25" i="18"/>
  <c r="AF25" i="18"/>
  <c r="AE25" i="18"/>
  <c r="AD25" i="18"/>
  <c r="AN25" i="18" s="1"/>
  <c r="AI24" i="18"/>
  <c r="AH24" i="18"/>
  <c r="AG24" i="18"/>
  <c r="AF24" i="18"/>
  <c r="AE24" i="18"/>
  <c r="AD24" i="18"/>
  <c r="AN24" i="18" s="1"/>
  <c r="AI23" i="18"/>
  <c r="AS23" i="18" s="1"/>
  <c r="AH23" i="18"/>
  <c r="AR23" i="18" s="1"/>
  <c r="AG23" i="18"/>
  <c r="AQ23" i="18" s="1"/>
  <c r="AF23" i="18"/>
  <c r="AP23" i="18" s="1"/>
  <c r="AE23" i="18"/>
  <c r="AO23" i="18" s="1"/>
  <c r="AD23" i="18"/>
  <c r="AN23" i="18" s="1"/>
  <c r="AW22" i="18"/>
  <c r="AM22" i="18"/>
  <c r="AC22" i="18"/>
  <c r="T22" i="18"/>
  <c r="K22" i="18"/>
  <c r="B22" i="18"/>
  <c r="AI17" i="18"/>
  <c r="AH17" i="18"/>
  <c r="AG17" i="18"/>
  <c r="AF17" i="18"/>
  <c r="AE17" i="18"/>
  <c r="AD17" i="18"/>
  <c r="AN17" i="18" s="1"/>
  <c r="AI16" i="18"/>
  <c r="AH16" i="18"/>
  <c r="AG16" i="18"/>
  <c r="AF16" i="18"/>
  <c r="AE16" i="18"/>
  <c r="AD16" i="18"/>
  <c r="AN16" i="18" s="1"/>
  <c r="AI15" i="18"/>
  <c r="AH15" i="18"/>
  <c r="AG15" i="18"/>
  <c r="AF15" i="18"/>
  <c r="AE15" i="18"/>
  <c r="AD15" i="18"/>
  <c r="AN15" i="18" s="1"/>
  <c r="AI14" i="18"/>
  <c r="AH14" i="18"/>
  <c r="AG14" i="18"/>
  <c r="AF14" i="18"/>
  <c r="AE14" i="18"/>
  <c r="AD14" i="18"/>
  <c r="AN14" i="18" s="1"/>
  <c r="AI13" i="18"/>
  <c r="AS13" i="18" s="1"/>
  <c r="AH13" i="18"/>
  <c r="AR13" i="18" s="1"/>
  <c r="AG13" i="18"/>
  <c r="AQ13" i="18" s="1"/>
  <c r="AF13" i="18"/>
  <c r="AP13" i="18" s="1"/>
  <c r="AE13" i="18"/>
  <c r="AO13" i="18" s="1"/>
  <c r="AD13" i="18"/>
  <c r="AN13" i="18" s="1"/>
  <c r="AW12" i="18"/>
  <c r="AM12" i="18"/>
  <c r="AC12" i="18"/>
  <c r="T12" i="18"/>
  <c r="K12" i="18"/>
  <c r="B12" i="18"/>
  <c r="AP16" i="18" l="1"/>
  <c r="AZ16" i="18" s="1"/>
  <c r="AP17" i="18"/>
  <c r="AZ17" i="18" s="1"/>
  <c r="AP14" i="18"/>
  <c r="AZ14" i="18" s="1"/>
  <c r="AP15" i="18"/>
  <c r="AZ15" i="18"/>
  <c r="AP24" i="18"/>
  <c r="AP27" i="18"/>
  <c r="AZ27" i="18" s="1"/>
  <c r="AP25" i="18"/>
  <c r="AZ25" i="18" s="1"/>
  <c r="AP26" i="18"/>
  <c r="AZ26" i="18" s="1"/>
  <c r="AZ24" i="18"/>
  <c r="AP34" i="18"/>
  <c r="AZ34" i="18" s="1"/>
  <c r="AP35" i="18"/>
  <c r="AZ35" i="18" s="1"/>
  <c r="AP36" i="18"/>
  <c r="AP37" i="18"/>
  <c r="AZ37" i="18" s="1"/>
  <c r="AZ36" i="18"/>
  <c r="AP46" i="18"/>
  <c r="AZ46" i="18" s="1"/>
  <c r="AP45" i="18"/>
  <c r="AP47" i="18"/>
  <c r="AZ47" i="18" s="1"/>
  <c r="AP44" i="18"/>
  <c r="AZ44" i="18" s="1"/>
  <c r="AY44" i="18"/>
  <c r="AQ17" i="18"/>
  <c r="AQ16" i="18"/>
  <c r="AQ14" i="18"/>
  <c r="BA14" i="18" s="1"/>
  <c r="AQ15" i="18"/>
  <c r="BA15" i="18" s="1"/>
  <c r="BA16" i="18"/>
  <c r="BA17" i="18"/>
  <c r="AQ24" i="18"/>
  <c r="BA24" i="18" s="1"/>
  <c r="AQ25" i="18"/>
  <c r="AQ26" i="18"/>
  <c r="BA26" i="18" s="1"/>
  <c r="AQ27" i="18"/>
  <c r="BA27" i="18" s="1"/>
  <c r="BA25" i="18"/>
  <c r="AQ35" i="18"/>
  <c r="BA35" i="18" s="1"/>
  <c r="AQ36" i="18"/>
  <c r="BA36" i="18" s="1"/>
  <c r="AQ34" i="18"/>
  <c r="AQ37" i="18"/>
  <c r="BA34" i="18"/>
  <c r="BA37" i="18"/>
  <c r="AQ47" i="18"/>
  <c r="BA47" i="18" s="1"/>
  <c r="AQ46" i="18"/>
  <c r="AQ44" i="18"/>
  <c r="BA44" i="18" s="1"/>
  <c r="AQ45" i="18"/>
  <c r="BA45" i="18" s="1"/>
  <c r="AZ45" i="18"/>
  <c r="AR14" i="18"/>
  <c r="BB14" i="18" s="1"/>
  <c r="AR15" i="18"/>
  <c r="BB15" i="18" s="1"/>
  <c r="AR16" i="18"/>
  <c r="BB16" i="18" s="1"/>
  <c r="AR17" i="18"/>
  <c r="BB17" i="18"/>
  <c r="AR24" i="18"/>
  <c r="BB24" i="18" s="1"/>
  <c r="AR25" i="18"/>
  <c r="BB25" i="18" s="1"/>
  <c r="AR26" i="18"/>
  <c r="AR27" i="18"/>
  <c r="BB27" i="18" s="1"/>
  <c r="BB26" i="18"/>
  <c r="AR36" i="18"/>
  <c r="BB36" i="18" s="1"/>
  <c r="AR37" i="18"/>
  <c r="BB37" i="18" s="1"/>
  <c r="AR35" i="18"/>
  <c r="BB35" i="18" s="1"/>
  <c r="AR34" i="18"/>
  <c r="BB34" i="18" s="1"/>
  <c r="AR44" i="18"/>
  <c r="AR45" i="18"/>
  <c r="BB45" i="18" s="1"/>
  <c r="AR47" i="18"/>
  <c r="AR46" i="18"/>
  <c r="BB46" i="18" s="1"/>
  <c r="BA46" i="18"/>
  <c r="AS14" i="18"/>
  <c r="BC14" i="18" s="1"/>
  <c r="AS15" i="18"/>
  <c r="AS16" i="18"/>
  <c r="BC16" i="18" s="1"/>
  <c r="AS17" i="18"/>
  <c r="BC17" i="18" s="1"/>
  <c r="BC15" i="18"/>
  <c r="AS25" i="18"/>
  <c r="BC25" i="18" s="1"/>
  <c r="AS26" i="18"/>
  <c r="BC26" i="18" s="1"/>
  <c r="AS27" i="18"/>
  <c r="AS24" i="18"/>
  <c r="BC24" i="18"/>
  <c r="BC27" i="18"/>
  <c r="AS37" i="18"/>
  <c r="BC37" i="18" s="1"/>
  <c r="AS34" i="18"/>
  <c r="BC34" i="18" s="1"/>
  <c r="AS35" i="18"/>
  <c r="BC35" i="18" s="1"/>
  <c r="AS36" i="18"/>
  <c r="BC36" i="18"/>
  <c r="AS44" i="18"/>
  <c r="BC44" i="18" s="1"/>
  <c r="AS45" i="18"/>
  <c r="AS46" i="18"/>
  <c r="BC46" i="18" s="1"/>
  <c r="AS47" i="18"/>
  <c r="BC47" i="18" s="1"/>
  <c r="BB44" i="18"/>
  <c r="BB47" i="18"/>
  <c r="BC45" i="18"/>
  <c r="AO15" i="18"/>
  <c r="AO16" i="18"/>
  <c r="AY16" i="18" s="1"/>
  <c r="AO14" i="18"/>
  <c r="AO17" i="18"/>
  <c r="AY17" i="18" s="1"/>
  <c r="AY14" i="18"/>
  <c r="AY15" i="18"/>
  <c r="AO27" i="18"/>
  <c r="AY27" i="18" s="1"/>
  <c r="AO24" i="18"/>
  <c r="AY24" i="18" s="1"/>
  <c r="AO25" i="18"/>
  <c r="AY25" i="18" s="1"/>
  <c r="AO26" i="18"/>
  <c r="AY26" i="18"/>
  <c r="AO34" i="18"/>
  <c r="AY34" i="18" s="1"/>
  <c r="AO35" i="18"/>
  <c r="AO36" i="18"/>
  <c r="AY36" i="18" s="1"/>
  <c r="AO37" i="18"/>
  <c r="AY37" i="18" s="1"/>
  <c r="AY35" i="18"/>
  <c r="AO47" i="18"/>
  <c r="AY47" i="18" s="1"/>
  <c r="AO46" i="18"/>
  <c r="AY46" i="18" s="1"/>
  <c r="AO44" i="18"/>
  <c r="AI47" i="17" l="1"/>
  <c r="AH47" i="17"/>
  <c r="AG47" i="17"/>
  <c r="AF47" i="17"/>
  <c r="AE47" i="17"/>
  <c r="AD47" i="17"/>
  <c r="AN47" i="17" s="1"/>
  <c r="AI46" i="17"/>
  <c r="AH46" i="17"/>
  <c r="AG46" i="17"/>
  <c r="AF46" i="17"/>
  <c r="AE46" i="17"/>
  <c r="AD46" i="17"/>
  <c r="AN46" i="17" s="1"/>
  <c r="AI45" i="17"/>
  <c r="AH45" i="17"/>
  <c r="AG45" i="17"/>
  <c r="AF45" i="17"/>
  <c r="AE45" i="17"/>
  <c r="AD45" i="17"/>
  <c r="AN45" i="17" s="1"/>
  <c r="AI44" i="17"/>
  <c r="AH44" i="17"/>
  <c r="AG44" i="17"/>
  <c r="AF44" i="17"/>
  <c r="AE44" i="17"/>
  <c r="AD44" i="17"/>
  <c r="AN44" i="17" s="1"/>
  <c r="AI43" i="17"/>
  <c r="AS43" i="17" s="1"/>
  <c r="AH43" i="17"/>
  <c r="AR43" i="17" s="1"/>
  <c r="AG43" i="17"/>
  <c r="AQ43" i="17" s="1"/>
  <c r="AF43" i="17"/>
  <c r="AP43" i="17" s="1"/>
  <c r="AE43" i="17"/>
  <c r="AO43" i="17" s="1"/>
  <c r="AD43" i="17"/>
  <c r="AN43" i="17" s="1"/>
  <c r="AW42" i="17"/>
  <c r="AM42" i="17"/>
  <c r="AC42" i="17"/>
  <c r="T42" i="17"/>
  <c r="K42" i="17"/>
  <c r="B42" i="17"/>
  <c r="AI37" i="17"/>
  <c r="AH37" i="17"/>
  <c r="AG37" i="17"/>
  <c r="AF37" i="17"/>
  <c r="AE37" i="17"/>
  <c r="AD37" i="17"/>
  <c r="AN37" i="17" s="1"/>
  <c r="AI36" i="17"/>
  <c r="AH36" i="17"/>
  <c r="AG36" i="17"/>
  <c r="AF36" i="17"/>
  <c r="AE36" i="17"/>
  <c r="AD36" i="17"/>
  <c r="AN36" i="17" s="1"/>
  <c r="AI35" i="17"/>
  <c r="AH35" i="17"/>
  <c r="AG35" i="17"/>
  <c r="AF35" i="17"/>
  <c r="AE35" i="17"/>
  <c r="AD35" i="17"/>
  <c r="AN35" i="17" s="1"/>
  <c r="AI34" i="17"/>
  <c r="AH34" i="17"/>
  <c r="AG34" i="17"/>
  <c r="AF34" i="17"/>
  <c r="AE34" i="17"/>
  <c r="AD34" i="17"/>
  <c r="AN34" i="17" s="1"/>
  <c r="AI33" i="17"/>
  <c r="AS33" i="17" s="1"/>
  <c r="AH33" i="17"/>
  <c r="AR33" i="17" s="1"/>
  <c r="AG33" i="17"/>
  <c r="AQ33" i="17" s="1"/>
  <c r="AF33" i="17"/>
  <c r="AP33" i="17" s="1"/>
  <c r="AE33" i="17"/>
  <c r="AO33" i="17" s="1"/>
  <c r="AD33" i="17"/>
  <c r="AN33" i="17" s="1"/>
  <c r="AW32" i="17"/>
  <c r="AM32" i="17"/>
  <c r="AC32" i="17"/>
  <c r="T32" i="17"/>
  <c r="K32" i="17"/>
  <c r="B32" i="17"/>
  <c r="AI27" i="17"/>
  <c r="AH27" i="17"/>
  <c r="AG27" i="17"/>
  <c r="AF27" i="17"/>
  <c r="AE27" i="17"/>
  <c r="AD27" i="17"/>
  <c r="AN27" i="17" s="1"/>
  <c r="AI26" i="17"/>
  <c r="AH26" i="17"/>
  <c r="AG26" i="17"/>
  <c r="AF26" i="17"/>
  <c r="AE26" i="17"/>
  <c r="AD26" i="17"/>
  <c r="AN26" i="17" s="1"/>
  <c r="AI25" i="17"/>
  <c r="AH25" i="17"/>
  <c r="AG25" i="17"/>
  <c r="AF25" i="17"/>
  <c r="AE25" i="17"/>
  <c r="AD25" i="17"/>
  <c r="AN25" i="17" s="1"/>
  <c r="AI24" i="17"/>
  <c r="AH24" i="17"/>
  <c r="AG24" i="17"/>
  <c r="AF24" i="17"/>
  <c r="AE24" i="17"/>
  <c r="AD24" i="17"/>
  <c r="AN24" i="17" s="1"/>
  <c r="AI23" i="17"/>
  <c r="AS23" i="17" s="1"/>
  <c r="AH23" i="17"/>
  <c r="AR23" i="17" s="1"/>
  <c r="AG23" i="17"/>
  <c r="AQ23" i="17" s="1"/>
  <c r="AF23" i="17"/>
  <c r="AP23" i="17" s="1"/>
  <c r="AE23" i="17"/>
  <c r="AO23" i="17" s="1"/>
  <c r="AD23" i="17"/>
  <c r="AN23" i="17" s="1"/>
  <c r="AW22" i="17"/>
  <c r="AM22" i="17"/>
  <c r="AC22" i="17"/>
  <c r="T22" i="17"/>
  <c r="K22" i="17"/>
  <c r="B22" i="17"/>
  <c r="AI17" i="17"/>
  <c r="AH17" i="17"/>
  <c r="AG17" i="17"/>
  <c r="AF17" i="17"/>
  <c r="AE17" i="17"/>
  <c r="AD17" i="17"/>
  <c r="AN17" i="17" s="1"/>
  <c r="AO17" i="17" s="1"/>
  <c r="AY17" i="17" s="1"/>
  <c r="AI16" i="17"/>
  <c r="AH16" i="17"/>
  <c r="AG16" i="17"/>
  <c r="AF16" i="17"/>
  <c r="AE16" i="17"/>
  <c r="AD16" i="17"/>
  <c r="AN16" i="17" s="1"/>
  <c r="AO16" i="17" s="1"/>
  <c r="AY16" i="17" s="1"/>
  <c r="AI15" i="17"/>
  <c r="AH15" i="17"/>
  <c r="AG15" i="17"/>
  <c r="AF15" i="17"/>
  <c r="AE15" i="17"/>
  <c r="AY15" i="17" s="1"/>
  <c r="AD15" i="17"/>
  <c r="AN15" i="17" s="1"/>
  <c r="AO15" i="17" s="1"/>
  <c r="AI14" i="17"/>
  <c r="AH14" i="17"/>
  <c r="AG14" i="17"/>
  <c r="AF14" i="17"/>
  <c r="AE14" i="17"/>
  <c r="AD14" i="17"/>
  <c r="AN14" i="17" s="1"/>
  <c r="AO13" i="17"/>
  <c r="AO14" i="17" s="1"/>
  <c r="AY14" i="17" s="1"/>
  <c r="AI13" i="17"/>
  <c r="AS13" i="17" s="1"/>
  <c r="AH13" i="17"/>
  <c r="AR13" i="17" s="1"/>
  <c r="AG13" i="17"/>
  <c r="AQ13" i="17" s="1"/>
  <c r="AF13" i="17"/>
  <c r="AP13" i="17" s="1"/>
  <c r="AE13" i="17"/>
  <c r="AD13" i="17"/>
  <c r="AN13" i="17" s="1"/>
  <c r="AW12" i="17"/>
  <c r="AM12" i="17"/>
  <c r="AC12" i="17"/>
  <c r="T12" i="17"/>
  <c r="K12" i="17"/>
  <c r="B12" i="17"/>
  <c r="AQ14" i="17" l="1"/>
  <c r="AQ15" i="17"/>
  <c r="BA15" i="17" s="1"/>
  <c r="AQ16" i="17"/>
  <c r="BA16" i="17" s="1"/>
  <c r="AQ17" i="17"/>
  <c r="BA17" i="17" s="1"/>
  <c r="AO27" i="17"/>
  <c r="AY27" i="17" s="1"/>
  <c r="AO24" i="17"/>
  <c r="AO25" i="17"/>
  <c r="AY25" i="17" s="1"/>
  <c r="AO26" i="17"/>
  <c r="AY26" i="17" s="1"/>
  <c r="AY24" i="17"/>
  <c r="AO36" i="17"/>
  <c r="AY36" i="17" s="1"/>
  <c r="AO34" i="17"/>
  <c r="AO35" i="17"/>
  <c r="AY35" i="17" s="1"/>
  <c r="AO37" i="17"/>
  <c r="AY37" i="17" s="1"/>
  <c r="AY34" i="17"/>
  <c r="AO46" i="17"/>
  <c r="AY46" i="17" s="1"/>
  <c r="AO47" i="17"/>
  <c r="AY47" i="17" s="1"/>
  <c r="AO44" i="17"/>
  <c r="AY44" i="17" s="1"/>
  <c r="AO45" i="17"/>
  <c r="AY45" i="17"/>
  <c r="AR15" i="17"/>
  <c r="BB15" i="17" s="1"/>
  <c r="AR16" i="17"/>
  <c r="BB16" i="17" s="1"/>
  <c r="AR17" i="17"/>
  <c r="BB17" i="17" s="1"/>
  <c r="AR14" i="17"/>
  <c r="BB14" i="17" s="1"/>
  <c r="AP25" i="17"/>
  <c r="AZ25" i="17" s="1"/>
  <c r="AP24" i="17"/>
  <c r="AZ24" i="17" s="1"/>
  <c r="AP26" i="17"/>
  <c r="AZ26" i="17" s="1"/>
  <c r="AP27" i="17"/>
  <c r="AZ27" i="17" s="1"/>
  <c r="AP34" i="17"/>
  <c r="AZ34" i="17" s="1"/>
  <c r="AP37" i="17"/>
  <c r="AZ37" i="17" s="1"/>
  <c r="AP35" i="17"/>
  <c r="AZ35" i="17" s="1"/>
  <c r="AP36" i="17"/>
  <c r="AZ36" i="17" s="1"/>
  <c r="AP46" i="17"/>
  <c r="AZ46" i="17" s="1"/>
  <c r="AP47" i="17"/>
  <c r="AZ47" i="17" s="1"/>
  <c r="AP44" i="17"/>
  <c r="AZ44" i="17" s="1"/>
  <c r="AP45" i="17"/>
  <c r="AZ45" i="17" s="1"/>
  <c r="AS16" i="17"/>
  <c r="AS14" i="17"/>
  <c r="BC14" i="17" s="1"/>
  <c r="AS17" i="17"/>
  <c r="BC17" i="17" s="1"/>
  <c r="AS15" i="17"/>
  <c r="BC15" i="17" s="1"/>
  <c r="BA14" i="17"/>
  <c r="AQ26" i="17"/>
  <c r="BA26" i="17" s="1"/>
  <c r="AQ24" i="17"/>
  <c r="BA24" i="17" s="1"/>
  <c r="AQ25" i="17"/>
  <c r="BA25" i="17" s="1"/>
  <c r="AQ27" i="17"/>
  <c r="BA27" i="17" s="1"/>
  <c r="AQ35" i="17"/>
  <c r="BA35" i="17" s="1"/>
  <c r="AQ36" i="17"/>
  <c r="BA36" i="17" s="1"/>
  <c r="AQ37" i="17"/>
  <c r="BA37" i="17" s="1"/>
  <c r="AQ34" i="17"/>
  <c r="BA34" i="17" s="1"/>
  <c r="AQ47" i="17"/>
  <c r="BA47" i="17" s="1"/>
  <c r="AQ44" i="17"/>
  <c r="BA44" i="17" s="1"/>
  <c r="AQ45" i="17"/>
  <c r="BA45" i="17" s="1"/>
  <c r="AQ46" i="17"/>
  <c r="BA46" i="17" s="1"/>
  <c r="AR25" i="17"/>
  <c r="BB25" i="17" s="1"/>
  <c r="AR26" i="17"/>
  <c r="BB26" i="17" s="1"/>
  <c r="AR24" i="17"/>
  <c r="AR27" i="17"/>
  <c r="BB24" i="17"/>
  <c r="BB27" i="17"/>
  <c r="AR36" i="17"/>
  <c r="AR37" i="17"/>
  <c r="AR34" i="17"/>
  <c r="BB34" i="17" s="1"/>
  <c r="AR35" i="17"/>
  <c r="BB35" i="17" s="1"/>
  <c r="BB36" i="17"/>
  <c r="BB37" i="17"/>
  <c r="AR45" i="17"/>
  <c r="AR44" i="17"/>
  <c r="BB44" i="17" s="1"/>
  <c r="AR46" i="17"/>
  <c r="BB46" i="17" s="1"/>
  <c r="AR47" i="17"/>
  <c r="BB47" i="17" s="1"/>
  <c r="BB45" i="17"/>
  <c r="BC16" i="17"/>
  <c r="AS24" i="17"/>
  <c r="BC24" i="17" s="1"/>
  <c r="AS26" i="17"/>
  <c r="AS27" i="17"/>
  <c r="BC27" i="17" s="1"/>
  <c r="AS25" i="17"/>
  <c r="BC25" i="17"/>
  <c r="BC26" i="17"/>
  <c r="AS36" i="17"/>
  <c r="BC36" i="17" s="1"/>
  <c r="AS35" i="17"/>
  <c r="BC35" i="17" s="1"/>
  <c r="AS37" i="17"/>
  <c r="AS34" i="17"/>
  <c r="BC34" i="17"/>
  <c r="BC37" i="17"/>
  <c r="AS46" i="17"/>
  <c r="AS44" i="17"/>
  <c r="AS45" i="17"/>
  <c r="BC45" i="17" s="1"/>
  <c r="AS47" i="17"/>
  <c r="BC47" i="17" s="1"/>
  <c r="BC44" i="17"/>
  <c r="BC46" i="17"/>
  <c r="AP17" i="17"/>
  <c r="AZ17" i="17" s="1"/>
  <c r="AP14" i="17"/>
  <c r="AZ14" i="17" s="1"/>
  <c r="AP15" i="17"/>
  <c r="AZ15" i="17" s="1"/>
  <c r="AP16" i="17"/>
  <c r="AZ16" i="17" s="1"/>
  <c r="AI47" i="16" l="1"/>
  <c r="AH47" i="16"/>
  <c r="AG47" i="16"/>
  <c r="AF47" i="16"/>
  <c r="AE47" i="16"/>
  <c r="AD47" i="16"/>
  <c r="AN47" i="16" s="1"/>
  <c r="AI46" i="16"/>
  <c r="AH46" i="16"/>
  <c r="AG46" i="16"/>
  <c r="AF46" i="16"/>
  <c r="AE46" i="16"/>
  <c r="AD46" i="16"/>
  <c r="AN46" i="16" s="1"/>
  <c r="AI45" i="16"/>
  <c r="AH45" i="16"/>
  <c r="AG45" i="16"/>
  <c r="AF45" i="16"/>
  <c r="AE45" i="16"/>
  <c r="AD45" i="16"/>
  <c r="AN45" i="16" s="1"/>
  <c r="AI44" i="16"/>
  <c r="AH44" i="16"/>
  <c r="AG44" i="16"/>
  <c r="AF44" i="16"/>
  <c r="AE44" i="16"/>
  <c r="AD44" i="16"/>
  <c r="AN44" i="16" s="1"/>
  <c r="AI43" i="16"/>
  <c r="AS43" i="16" s="1"/>
  <c r="AH43" i="16"/>
  <c r="AR43" i="16" s="1"/>
  <c r="AG43" i="16"/>
  <c r="AQ43" i="16" s="1"/>
  <c r="AF43" i="16"/>
  <c r="AP43" i="16" s="1"/>
  <c r="AE43" i="16"/>
  <c r="AO43" i="16" s="1"/>
  <c r="AD43" i="16"/>
  <c r="AN43" i="16" s="1"/>
  <c r="AW42" i="16"/>
  <c r="AM42" i="16"/>
  <c r="AC42" i="16"/>
  <c r="T42" i="16"/>
  <c r="K42" i="16"/>
  <c r="B42" i="16"/>
  <c r="AI37" i="16"/>
  <c r="AH37" i="16"/>
  <c r="AG37" i="16"/>
  <c r="AF37" i="16"/>
  <c r="AE37" i="16"/>
  <c r="AD37" i="16"/>
  <c r="AN37" i="16" s="1"/>
  <c r="AI36" i="16"/>
  <c r="AH36" i="16"/>
  <c r="AG36" i="16"/>
  <c r="AF36" i="16"/>
  <c r="AE36" i="16"/>
  <c r="AD36" i="16"/>
  <c r="AN36" i="16" s="1"/>
  <c r="AI35" i="16"/>
  <c r="AH35" i="16"/>
  <c r="AG35" i="16"/>
  <c r="AF35" i="16"/>
  <c r="AE35" i="16"/>
  <c r="AD35" i="16"/>
  <c r="AN35" i="16" s="1"/>
  <c r="AI34" i="16"/>
  <c r="AH34" i="16"/>
  <c r="AG34" i="16"/>
  <c r="AF34" i="16"/>
  <c r="AE34" i="16"/>
  <c r="AD34" i="16"/>
  <c r="AN34" i="16" s="1"/>
  <c r="AI33" i="16"/>
  <c r="AS33" i="16" s="1"/>
  <c r="AH33" i="16"/>
  <c r="AR33" i="16" s="1"/>
  <c r="AG33" i="16"/>
  <c r="AQ33" i="16" s="1"/>
  <c r="AF33" i="16"/>
  <c r="AP33" i="16" s="1"/>
  <c r="AE33" i="16"/>
  <c r="AO33" i="16" s="1"/>
  <c r="AD33" i="16"/>
  <c r="AN33" i="16" s="1"/>
  <c r="AW32" i="16"/>
  <c r="AM32" i="16"/>
  <c r="AC32" i="16"/>
  <c r="T32" i="16"/>
  <c r="K32" i="16"/>
  <c r="B32" i="16"/>
  <c r="AI27" i="16"/>
  <c r="AH27" i="16"/>
  <c r="AG27" i="16"/>
  <c r="AF27" i="16"/>
  <c r="AE27" i="16"/>
  <c r="AD27" i="16"/>
  <c r="AN27" i="16" s="1"/>
  <c r="AI26" i="16"/>
  <c r="AH26" i="16"/>
  <c r="AG26" i="16"/>
  <c r="AF26" i="16"/>
  <c r="AE26" i="16"/>
  <c r="AD26" i="16"/>
  <c r="AN26" i="16" s="1"/>
  <c r="AI25" i="16"/>
  <c r="AH25" i="16"/>
  <c r="AG25" i="16"/>
  <c r="AF25" i="16"/>
  <c r="AE25" i="16"/>
  <c r="AD25" i="16"/>
  <c r="AN25" i="16" s="1"/>
  <c r="AI24" i="16"/>
  <c r="AH24" i="16"/>
  <c r="AG24" i="16"/>
  <c r="AF24" i="16"/>
  <c r="AE24" i="16"/>
  <c r="AD24" i="16"/>
  <c r="AN24" i="16" s="1"/>
  <c r="AI23" i="16"/>
  <c r="AS23" i="16" s="1"/>
  <c r="AH23" i="16"/>
  <c r="AR23" i="16" s="1"/>
  <c r="AG23" i="16"/>
  <c r="AQ23" i="16" s="1"/>
  <c r="AF23" i="16"/>
  <c r="AP23" i="16" s="1"/>
  <c r="AE23" i="16"/>
  <c r="AO23" i="16" s="1"/>
  <c r="AD23" i="16"/>
  <c r="AN23" i="16" s="1"/>
  <c r="AW22" i="16"/>
  <c r="AM22" i="16"/>
  <c r="AC22" i="16"/>
  <c r="T22" i="16"/>
  <c r="K22" i="16"/>
  <c r="B22" i="16"/>
  <c r="AI17" i="16"/>
  <c r="AH17" i="16"/>
  <c r="AG17" i="16"/>
  <c r="AF17" i="16"/>
  <c r="AE17" i="16"/>
  <c r="AD17" i="16"/>
  <c r="AN17" i="16" s="1"/>
  <c r="AI16" i="16"/>
  <c r="AH16" i="16"/>
  <c r="AG16" i="16"/>
  <c r="AF16" i="16"/>
  <c r="AE16" i="16"/>
  <c r="AD16" i="16"/>
  <c r="AN16" i="16" s="1"/>
  <c r="AI15" i="16"/>
  <c r="AH15" i="16"/>
  <c r="AG15" i="16"/>
  <c r="AF15" i="16"/>
  <c r="AE15" i="16"/>
  <c r="AD15" i="16"/>
  <c r="AN15" i="16" s="1"/>
  <c r="AR15" i="16" s="1"/>
  <c r="AI14" i="16"/>
  <c r="AH14" i="16"/>
  <c r="AG14" i="16"/>
  <c r="AF14" i="16"/>
  <c r="AE14" i="16"/>
  <c r="AD14" i="16"/>
  <c r="AN14" i="16" s="1"/>
  <c r="AI13" i="16"/>
  <c r="AS13" i="16" s="1"/>
  <c r="AH13" i="16"/>
  <c r="AR13" i="16" s="1"/>
  <c r="AG13" i="16"/>
  <c r="AQ13" i="16" s="1"/>
  <c r="AF13" i="16"/>
  <c r="AP13" i="16" s="1"/>
  <c r="AE13" i="16"/>
  <c r="AO13" i="16" s="1"/>
  <c r="AD13" i="16"/>
  <c r="AN13" i="16" s="1"/>
  <c r="AW12" i="16"/>
  <c r="AM12" i="16"/>
  <c r="AC12" i="16"/>
  <c r="T12" i="16"/>
  <c r="K12" i="16"/>
  <c r="B12" i="16"/>
  <c r="AQ17" i="16" l="1"/>
  <c r="BA17" i="16" s="1"/>
  <c r="AQ15" i="16"/>
  <c r="BA15" i="16" s="1"/>
  <c r="AQ16" i="16"/>
  <c r="BA16" i="16" s="1"/>
  <c r="AQ14" i="16"/>
  <c r="AO15" i="16"/>
  <c r="AY15" i="16" s="1"/>
  <c r="AO16" i="16"/>
  <c r="AY16" i="16" s="1"/>
  <c r="AO14" i="16"/>
  <c r="AO17" i="16"/>
  <c r="AY17" i="16" s="1"/>
  <c r="AO27" i="16"/>
  <c r="AY27" i="16" s="1"/>
  <c r="AO25" i="16"/>
  <c r="AY25" i="16" s="1"/>
  <c r="AO26" i="16"/>
  <c r="AY26" i="16" s="1"/>
  <c r="AO24" i="16"/>
  <c r="AP16" i="16"/>
  <c r="AZ16" i="16" s="1"/>
  <c r="AP17" i="16"/>
  <c r="AZ17" i="16" s="1"/>
  <c r="AP14" i="16"/>
  <c r="AZ14" i="16" s="1"/>
  <c r="AP15" i="16"/>
  <c r="AZ15" i="16" s="1"/>
  <c r="AZ25" i="16"/>
  <c r="AS14" i="16"/>
  <c r="BC14" i="16" s="1"/>
  <c r="AS17" i="16"/>
  <c r="BC17" i="16" s="1"/>
  <c r="AS15" i="16"/>
  <c r="BC15" i="16" s="1"/>
  <c r="AS16" i="16"/>
  <c r="AS25" i="16"/>
  <c r="BC25" i="16" s="1"/>
  <c r="AS26" i="16"/>
  <c r="BC26" i="16" s="1"/>
  <c r="AS27" i="16"/>
  <c r="BC27" i="16" s="1"/>
  <c r="AS24" i="16"/>
  <c r="BC24" i="16"/>
  <c r="AS37" i="16"/>
  <c r="BC37" i="16" s="1"/>
  <c r="AS35" i="16"/>
  <c r="BC35" i="16" s="1"/>
  <c r="AS36" i="16"/>
  <c r="AS34" i="16"/>
  <c r="BC34" i="16"/>
  <c r="BC36" i="16"/>
  <c r="AS44" i="16"/>
  <c r="BC44" i="16" s="1"/>
  <c r="AS45" i="16"/>
  <c r="BC45" i="16" s="1"/>
  <c r="AS46" i="16"/>
  <c r="AS47" i="16"/>
  <c r="BC47" i="16" s="1"/>
  <c r="BC46" i="16"/>
  <c r="BB15" i="16"/>
  <c r="AY24" i="16"/>
  <c r="AO34" i="16"/>
  <c r="AY34" i="16" s="1"/>
  <c r="AO35" i="16"/>
  <c r="AY35" i="16" s="1"/>
  <c r="AO36" i="16"/>
  <c r="AO37" i="16"/>
  <c r="AY37" i="16" s="1"/>
  <c r="AY36" i="16"/>
  <c r="AO45" i="16"/>
  <c r="AY45" i="16" s="1"/>
  <c r="AO46" i="16"/>
  <c r="AY46" i="16" s="1"/>
  <c r="AO47" i="16"/>
  <c r="AY47" i="16" s="1"/>
  <c r="AO44" i="16"/>
  <c r="AY44" i="16"/>
  <c r="AY14" i="16"/>
  <c r="AP24" i="16"/>
  <c r="AZ24" i="16" s="1"/>
  <c r="AP26" i="16"/>
  <c r="AZ26" i="16" s="1"/>
  <c r="AP27" i="16"/>
  <c r="AP25" i="16"/>
  <c r="AZ27" i="16"/>
  <c r="AP34" i="16"/>
  <c r="AZ34" i="16" s="1"/>
  <c r="AP35" i="16"/>
  <c r="AZ35" i="16" s="1"/>
  <c r="AP36" i="16"/>
  <c r="AZ36" i="16" s="1"/>
  <c r="AP37" i="16"/>
  <c r="AZ37" i="16"/>
  <c r="AP46" i="16"/>
  <c r="AZ46" i="16" s="1"/>
  <c r="AP47" i="16"/>
  <c r="AZ47" i="16" s="1"/>
  <c r="AP44" i="16"/>
  <c r="AZ44" i="16" s="1"/>
  <c r="AP45" i="16"/>
  <c r="AZ45" i="16" s="1"/>
  <c r="AQ24" i="16"/>
  <c r="BA24" i="16" s="1"/>
  <c r="AQ25" i="16"/>
  <c r="BA25" i="16" s="1"/>
  <c r="AQ26" i="16"/>
  <c r="BA26" i="16" s="1"/>
  <c r="AQ27" i="16"/>
  <c r="BA27" i="16" s="1"/>
  <c r="AQ35" i="16"/>
  <c r="BA35" i="16" s="1"/>
  <c r="AQ36" i="16"/>
  <c r="BA36" i="16" s="1"/>
  <c r="AQ37" i="16"/>
  <c r="BA37" i="16" s="1"/>
  <c r="AQ34" i="16"/>
  <c r="BA34" i="16" s="1"/>
  <c r="AQ47" i="16"/>
  <c r="BA47" i="16" s="1"/>
  <c r="AQ44" i="16"/>
  <c r="AQ45" i="16"/>
  <c r="BA45" i="16" s="1"/>
  <c r="AQ46" i="16"/>
  <c r="BA46" i="16" s="1"/>
  <c r="BA44" i="16"/>
  <c r="AR16" i="16"/>
  <c r="BB16" i="16" s="1"/>
  <c r="AR17" i="16"/>
  <c r="AR14" i="16"/>
  <c r="BB14" i="16" s="1"/>
  <c r="BA14" i="16"/>
  <c r="BC16" i="16"/>
  <c r="BB17" i="16"/>
  <c r="AR26" i="16"/>
  <c r="BB26" i="16" s="1"/>
  <c r="AR24" i="16"/>
  <c r="BB24" i="16" s="1"/>
  <c r="AR25" i="16"/>
  <c r="BB25" i="16" s="1"/>
  <c r="AR27" i="16"/>
  <c r="BB27" i="16"/>
  <c r="AR36" i="16"/>
  <c r="BB36" i="16" s="1"/>
  <c r="AR37" i="16"/>
  <c r="BB37" i="16" s="1"/>
  <c r="AR34" i="16"/>
  <c r="BB34" i="16" s="1"/>
  <c r="AR35" i="16"/>
  <c r="BB35" i="16"/>
  <c r="AR44" i="16"/>
  <c r="BB44" i="16" s="1"/>
  <c r="AR46" i="16"/>
  <c r="BB46" i="16" s="1"/>
  <c r="AR47" i="16"/>
  <c r="AR45" i="16"/>
  <c r="BB45" i="16"/>
  <c r="BB47" i="16"/>
  <c r="AI47" i="19" l="1"/>
  <c r="AH47" i="19"/>
  <c r="AG47" i="19"/>
  <c r="AF47" i="19"/>
  <c r="AE47" i="19"/>
  <c r="AD47" i="19"/>
  <c r="AN47" i="19" s="1"/>
  <c r="AI46" i="19"/>
  <c r="AH46" i="19"/>
  <c r="AG46" i="19"/>
  <c r="AF46" i="19"/>
  <c r="AE46" i="19"/>
  <c r="AD46" i="19"/>
  <c r="AN46" i="19" s="1"/>
  <c r="AI45" i="19"/>
  <c r="AH45" i="19"/>
  <c r="AG45" i="19"/>
  <c r="AF45" i="19"/>
  <c r="AE45" i="19"/>
  <c r="AD45" i="19"/>
  <c r="AN45" i="19" s="1"/>
  <c r="AI44" i="19"/>
  <c r="AH44" i="19"/>
  <c r="AG44" i="19"/>
  <c r="AF44" i="19"/>
  <c r="AE44" i="19"/>
  <c r="AD44" i="19"/>
  <c r="AN44" i="19" s="1"/>
  <c r="AI43" i="19"/>
  <c r="AS43" i="19" s="1"/>
  <c r="AH43" i="19"/>
  <c r="AR43" i="19" s="1"/>
  <c r="AG43" i="19"/>
  <c r="AQ43" i="19" s="1"/>
  <c r="AF43" i="19"/>
  <c r="AP43" i="19" s="1"/>
  <c r="AE43" i="19"/>
  <c r="AO43" i="19" s="1"/>
  <c r="AD43" i="19"/>
  <c r="AN43" i="19" s="1"/>
  <c r="AW42" i="19"/>
  <c r="AM42" i="19"/>
  <c r="AC42" i="19"/>
  <c r="T42" i="19"/>
  <c r="K42" i="19"/>
  <c r="B42" i="19"/>
  <c r="AI37" i="19"/>
  <c r="AH37" i="19"/>
  <c r="AG37" i="19"/>
  <c r="AF37" i="19"/>
  <c r="AE37" i="19"/>
  <c r="AD37" i="19"/>
  <c r="AN37" i="19" s="1"/>
  <c r="AI36" i="19"/>
  <c r="AH36" i="19"/>
  <c r="AG36" i="19"/>
  <c r="AF36" i="19"/>
  <c r="AE36" i="19"/>
  <c r="AD36" i="19"/>
  <c r="AN36" i="19" s="1"/>
  <c r="AI35" i="19"/>
  <c r="AH35" i="19"/>
  <c r="AG35" i="19"/>
  <c r="AF35" i="19"/>
  <c r="AE35" i="19"/>
  <c r="AD35" i="19"/>
  <c r="AN35" i="19" s="1"/>
  <c r="AI34" i="19"/>
  <c r="AH34" i="19"/>
  <c r="AG34" i="19"/>
  <c r="AF34" i="19"/>
  <c r="AE34" i="19"/>
  <c r="AD34" i="19"/>
  <c r="AN34" i="19" s="1"/>
  <c r="AI33" i="19"/>
  <c r="AS33" i="19" s="1"/>
  <c r="AH33" i="19"/>
  <c r="AR33" i="19" s="1"/>
  <c r="AG33" i="19"/>
  <c r="AQ33" i="19" s="1"/>
  <c r="AF33" i="19"/>
  <c r="AP33" i="19" s="1"/>
  <c r="AE33" i="19"/>
  <c r="AO33" i="19" s="1"/>
  <c r="AD33" i="19"/>
  <c r="AN33" i="19" s="1"/>
  <c r="AW32" i="19"/>
  <c r="AM32" i="19"/>
  <c r="AC32" i="19"/>
  <c r="T32" i="19"/>
  <c r="K32" i="19"/>
  <c r="B32" i="19"/>
  <c r="AN27" i="19"/>
  <c r="AN26" i="19"/>
  <c r="AN25" i="19"/>
  <c r="AN24" i="19"/>
  <c r="AS23" i="19"/>
  <c r="AR23" i="19"/>
  <c r="AQ23" i="19"/>
  <c r="AP23" i="19"/>
  <c r="AO23" i="19"/>
  <c r="AN23" i="19"/>
  <c r="AW22" i="19"/>
  <c r="AM22" i="19"/>
  <c r="AC22" i="19"/>
  <c r="T22" i="19"/>
  <c r="K22" i="19"/>
  <c r="B22" i="19"/>
  <c r="AI17" i="19"/>
  <c r="AH17" i="19"/>
  <c r="AG17" i="19"/>
  <c r="AF17" i="19"/>
  <c r="AE17" i="19"/>
  <c r="AD17" i="19"/>
  <c r="AN17" i="19" s="1"/>
  <c r="AI16" i="19"/>
  <c r="AH16" i="19"/>
  <c r="AG16" i="19"/>
  <c r="AF16" i="19"/>
  <c r="AE16" i="19"/>
  <c r="AD16" i="19"/>
  <c r="AN16" i="19" s="1"/>
  <c r="AI15" i="19"/>
  <c r="AH15" i="19"/>
  <c r="AG15" i="19"/>
  <c r="AF15" i="19"/>
  <c r="AE15" i="19"/>
  <c r="AD15" i="19"/>
  <c r="AN15" i="19" s="1"/>
  <c r="AI14" i="19"/>
  <c r="AH14" i="19"/>
  <c r="AG14" i="19"/>
  <c r="AF14" i="19"/>
  <c r="AE14" i="19"/>
  <c r="AD14" i="19"/>
  <c r="AN14" i="19" s="1"/>
  <c r="AI13" i="19"/>
  <c r="AS13" i="19" s="1"/>
  <c r="AH13" i="19"/>
  <c r="AR13" i="19" s="1"/>
  <c r="AG13" i="19"/>
  <c r="AQ13" i="19" s="1"/>
  <c r="AF13" i="19"/>
  <c r="AP13" i="19" s="1"/>
  <c r="AE13" i="19"/>
  <c r="AO13" i="19" s="1"/>
  <c r="AD13" i="19"/>
  <c r="AN13" i="19" s="1"/>
  <c r="AW12" i="19"/>
  <c r="AM12" i="19"/>
  <c r="AC12" i="19"/>
  <c r="T12" i="19"/>
  <c r="K12" i="19"/>
  <c r="B12" i="19"/>
  <c r="AI47" i="24"/>
  <c r="AH47" i="24"/>
  <c r="AG47" i="24"/>
  <c r="AF47" i="24"/>
  <c r="AE47" i="24"/>
  <c r="AD47" i="24"/>
  <c r="AN47" i="24" s="1"/>
  <c r="AI46" i="24"/>
  <c r="AH46" i="24"/>
  <c r="AG46" i="24"/>
  <c r="AF46" i="24"/>
  <c r="AE46" i="24"/>
  <c r="AD46" i="24"/>
  <c r="AN46" i="24" s="1"/>
  <c r="AI45" i="24"/>
  <c r="AH45" i="24"/>
  <c r="AG45" i="24"/>
  <c r="AF45" i="24"/>
  <c r="AE45" i="24"/>
  <c r="AD45" i="24"/>
  <c r="AN45" i="24" s="1"/>
  <c r="AI44" i="24"/>
  <c r="AH44" i="24"/>
  <c r="AG44" i="24"/>
  <c r="AF44" i="24"/>
  <c r="AE44" i="24"/>
  <c r="AD44" i="24"/>
  <c r="AN44" i="24" s="1"/>
  <c r="AI43" i="24"/>
  <c r="AS43" i="24" s="1"/>
  <c r="AH43" i="24"/>
  <c r="AR43" i="24" s="1"/>
  <c r="AG43" i="24"/>
  <c r="AQ43" i="24" s="1"/>
  <c r="AF43" i="24"/>
  <c r="AP43" i="24" s="1"/>
  <c r="AE43" i="24"/>
  <c r="AO43" i="24" s="1"/>
  <c r="AD43" i="24"/>
  <c r="AN43" i="24" s="1"/>
  <c r="AW42" i="24"/>
  <c r="AM42" i="24"/>
  <c r="AC42" i="24"/>
  <c r="T42" i="24"/>
  <c r="K42" i="24"/>
  <c r="B42" i="24"/>
  <c r="AI37" i="24"/>
  <c r="AH37" i="24"/>
  <c r="AG37" i="24"/>
  <c r="AF37" i="24"/>
  <c r="AE37" i="24"/>
  <c r="AD37" i="24"/>
  <c r="AN37" i="24" s="1"/>
  <c r="AI36" i="24"/>
  <c r="AH36" i="24"/>
  <c r="AG36" i="24"/>
  <c r="AF36" i="24"/>
  <c r="AE36" i="24"/>
  <c r="AD36" i="24"/>
  <c r="AN36" i="24" s="1"/>
  <c r="AI35" i="24"/>
  <c r="AH35" i="24"/>
  <c r="AG35" i="24"/>
  <c r="AF35" i="24"/>
  <c r="AE35" i="24"/>
  <c r="AD35" i="24"/>
  <c r="AN35" i="24" s="1"/>
  <c r="AI34" i="24"/>
  <c r="AH34" i="24"/>
  <c r="AG34" i="24"/>
  <c r="AF34" i="24"/>
  <c r="AE34" i="24"/>
  <c r="AD34" i="24"/>
  <c r="AN34" i="24" s="1"/>
  <c r="AI33" i="24"/>
  <c r="AS33" i="24" s="1"/>
  <c r="AH33" i="24"/>
  <c r="AR33" i="24" s="1"/>
  <c r="AG33" i="24"/>
  <c r="AQ33" i="24" s="1"/>
  <c r="AF33" i="24"/>
  <c r="AP33" i="24" s="1"/>
  <c r="AE33" i="24"/>
  <c r="AO33" i="24" s="1"/>
  <c r="AD33" i="24"/>
  <c r="AN33" i="24" s="1"/>
  <c r="AW32" i="24"/>
  <c r="AM32" i="24"/>
  <c r="AC32" i="24"/>
  <c r="T32" i="24"/>
  <c r="K32" i="24"/>
  <c r="B32" i="24"/>
  <c r="AI27" i="24"/>
  <c r="AH27" i="24"/>
  <c r="AG27" i="24"/>
  <c r="AF27" i="24"/>
  <c r="AE27" i="24"/>
  <c r="AD27" i="24"/>
  <c r="AN27" i="24" s="1"/>
  <c r="AI26" i="24"/>
  <c r="AH26" i="24"/>
  <c r="AG26" i="24"/>
  <c r="AF26" i="24"/>
  <c r="AE26" i="24"/>
  <c r="AD26" i="24"/>
  <c r="AN26" i="24" s="1"/>
  <c r="AI25" i="24"/>
  <c r="AH25" i="24"/>
  <c r="AG25" i="24"/>
  <c r="AF25" i="24"/>
  <c r="AE25" i="24"/>
  <c r="AD25" i="24"/>
  <c r="AN25" i="24" s="1"/>
  <c r="AI24" i="24"/>
  <c r="AH24" i="24"/>
  <c r="AG24" i="24"/>
  <c r="BA24" i="24" s="1"/>
  <c r="AF24" i="24"/>
  <c r="AE24" i="24"/>
  <c r="AD24" i="24"/>
  <c r="AN24" i="24" s="1"/>
  <c r="AQ23" i="24"/>
  <c r="AQ24" i="24" s="1"/>
  <c r="AI23" i="24"/>
  <c r="AS23" i="24" s="1"/>
  <c r="AH23" i="24"/>
  <c r="AR23" i="24" s="1"/>
  <c r="AG23" i="24"/>
  <c r="AF23" i="24"/>
  <c r="AP23" i="24" s="1"/>
  <c r="AE23" i="24"/>
  <c r="AO23" i="24" s="1"/>
  <c r="AD23" i="24"/>
  <c r="AN23" i="24" s="1"/>
  <c r="AW22" i="24"/>
  <c r="AM22" i="24"/>
  <c r="AC22" i="24"/>
  <c r="T22" i="24"/>
  <c r="K22" i="24"/>
  <c r="B22" i="24"/>
  <c r="AI17" i="24"/>
  <c r="AH17" i="24"/>
  <c r="AG17" i="24"/>
  <c r="AF17" i="24"/>
  <c r="AE17" i="24"/>
  <c r="AD17" i="24"/>
  <c r="AN17" i="24" s="1"/>
  <c r="AI16" i="24"/>
  <c r="AH16" i="24"/>
  <c r="AG16" i="24"/>
  <c r="AF16" i="24"/>
  <c r="AE16" i="24"/>
  <c r="AD16" i="24"/>
  <c r="AN16" i="24" s="1"/>
  <c r="AI15" i="24"/>
  <c r="AH15" i="24"/>
  <c r="AG15" i="24"/>
  <c r="AF15" i="24"/>
  <c r="AE15" i="24"/>
  <c r="AD15" i="24"/>
  <c r="AN15" i="24" s="1"/>
  <c r="AI14" i="24"/>
  <c r="AH14" i="24"/>
  <c r="AG14" i="24"/>
  <c r="AF14" i="24"/>
  <c r="AE14" i="24"/>
  <c r="AD14" i="24"/>
  <c r="AN14" i="24" s="1"/>
  <c r="AI13" i="24"/>
  <c r="AS13" i="24" s="1"/>
  <c r="AH13" i="24"/>
  <c r="AR13" i="24" s="1"/>
  <c r="AG13" i="24"/>
  <c r="AQ13" i="24" s="1"/>
  <c r="AF13" i="24"/>
  <c r="AP13" i="24" s="1"/>
  <c r="AE13" i="24"/>
  <c r="AO13" i="24" s="1"/>
  <c r="AD13" i="24"/>
  <c r="AN13" i="24" s="1"/>
  <c r="AW12" i="24"/>
  <c r="AM12" i="24"/>
  <c r="AC12" i="24"/>
  <c r="T12" i="24"/>
  <c r="K12" i="24"/>
  <c r="B12" i="24"/>
  <c r="AO26" i="19" l="1"/>
  <c r="AY26" i="19" s="1"/>
  <c r="AO27" i="19"/>
  <c r="AY27" i="19" s="1"/>
  <c r="AO24" i="19"/>
  <c r="AY24" i="19" s="1"/>
  <c r="AO25" i="19"/>
  <c r="AY25" i="19" s="1"/>
  <c r="AO34" i="19"/>
  <c r="AY34" i="19" s="1"/>
  <c r="AO35" i="19"/>
  <c r="AY35" i="19" s="1"/>
  <c r="AO36" i="19"/>
  <c r="AY36" i="19" s="1"/>
  <c r="AO37" i="19"/>
  <c r="AO44" i="19"/>
  <c r="AY44" i="19" s="1"/>
  <c r="AO45" i="19"/>
  <c r="AO47" i="19"/>
  <c r="AY47" i="19" s="1"/>
  <c r="AO46" i="19"/>
  <c r="AY46" i="19" s="1"/>
  <c r="AZ14" i="19"/>
  <c r="AZ16" i="19"/>
  <c r="AP27" i="19"/>
  <c r="AZ27" i="19" s="1"/>
  <c r="AP24" i="19"/>
  <c r="AZ24" i="19" s="1"/>
  <c r="AP25" i="19"/>
  <c r="AZ25" i="19" s="1"/>
  <c r="AP26" i="19"/>
  <c r="AZ26" i="19"/>
  <c r="AZ34" i="19"/>
  <c r="AP45" i="19"/>
  <c r="AZ45" i="19" s="1"/>
  <c r="AP46" i="19"/>
  <c r="AP47" i="19"/>
  <c r="AZ47" i="19" s="1"/>
  <c r="AP44" i="19"/>
  <c r="AZ44" i="19"/>
  <c r="AZ46" i="19"/>
  <c r="AQ16" i="19"/>
  <c r="BA16" i="19" s="1"/>
  <c r="AQ15" i="19"/>
  <c r="AQ17" i="19"/>
  <c r="AQ14" i="19"/>
  <c r="BA14" i="19" s="1"/>
  <c r="BA17" i="19"/>
  <c r="AO14" i="19"/>
  <c r="AY14" i="19" s="1"/>
  <c r="AO15" i="19"/>
  <c r="AY15" i="19" s="1"/>
  <c r="AO17" i="19"/>
  <c r="AY17" i="19" s="1"/>
  <c r="AO16" i="19"/>
  <c r="AY16" i="19" s="1"/>
  <c r="AY37" i="19"/>
  <c r="AY45" i="19"/>
  <c r="AP15" i="19"/>
  <c r="AP14" i="19"/>
  <c r="AP16" i="19"/>
  <c r="AP17" i="19"/>
  <c r="AZ17" i="19" s="1"/>
  <c r="AZ15" i="19"/>
  <c r="AP37" i="19"/>
  <c r="AZ37" i="19" s="1"/>
  <c r="AP34" i="19"/>
  <c r="AP35" i="19"/>
  <c r="AZ35" i="19" s="1"/>
  <c r="AP36" i="19"/>
  <c r="AZ36" i="19" s="1"/>
  <c r="BA15" i="19"/>
  <c r="AQ25" i="19"/>
  <c r="BA25" i="19" s="1"/>
  <c r="AQ26" i="19"/>
  <c r="BA26" i="19" s="1"/>
  <c r="AQ24" i="19"/>
  <c r="BA24" i="19" s="1"/>
  <c r="AQ27" i="19"/>
  <c r="BA27" i="19" s="1"/>
  <c r="AQ34" i="19"/>
  <c r="BA34" i="19" s="1"/>
  <c r="AQ37" i="19"/>
  <c r="BA37" i="19" s="1"/>
  <c r="AQ35" i="19"/>
  <c r="BA35" i="19" s="1"/>
  <c r="AQ36" i="19"/>
  <c r="BA36" i="19" s="1"/>
  <c r="AQ46" i="19"/>
  <c r="BA46" i="19" s="1"/>
  <c r="AQ44" i="19"/>
  <c r="BA44" i="19" s="1"/>
  <c r="AQ47" i="19"/>
  <c r="BA47" i="19" s="1"/>
  <c r="AQ45" i="19"/>
  <c r="BA45" i="19" s="1"/>
  <c r="AR17" i="19"/>
  <c r="BB17" i="19" s="1"/>
  <c r="AR14" i="19"/>
  <c r="BB14" i="19" s="1"/>
  <c r="AR15" i="19"/>
  <c r="BB15" i="19" s="1"/>
  <c r="AR16" i="19"/>
  <c r="BB16" i="19" s="1"/>
  <c r="AR26" i="19"/>
  <c r="BB26" i="19" s="1"/>
  <c r="AR24" i="19"/>
  <c r="BB24" i="19" s="1"/>
  <c r="AR27" i="19"/>
  <c r="BB27" i="19" s="1"/>
  <c r="AR25" i="19"/>
  <c r="BB25" i="19" s="1"/>
  <c r="AR35" i="19"/>
  <c r="BB35" i="19" s="1"/>
  <c r="AR36" i="19"/>
  <c r="BB36" i="19" s="1"/>
  <c r="AR37" i="19"/>
  <c r="BB37" i="19" s="1"/>
  <c r="AR34" i="19"/>
  <c r="BB34" i="19" s="1"/>
  <c r="AR47" i="19"/>
  <c r="BB47" i="19" s="1"/>
  <c r="AR44" i="19"/>
  <c r="BB44" i="19" s="1"/>
  <c r="AR45" i="19"/>
  <c r="BB45" i="19" s="1"/>
  <c r="AR46" i="19"/>
  <c r="BB46" i="19" s="1"/>
  <c r="AS15" i="19"/>
  <c r="BC15" i="19" s="1"/>
  <c r="AS17" i="19"/>
  <c r="BC17" i="19" s="1"/>
  <c r="AS16" i="19"/>
  <c r="BC16" i="19" s="1"/>
  <c r="AS14" i="19"/>
  <c r="BC14" i="19" s="1"/>
  <c r="AS24" i="19"/>
  <c r="BC24" i="19" s="1"/>
  <c r="AS25" i="19"/>
  <c r="BC25" i="19" s="1"/>
  <c r="AS26" i="19"/>
  <c r="BC26" i="19" s="1"/>
  <c r="AS27" i="19"/>
  <c r="BC27" i="19" s="1"/>
  <c r="AS36" i="19"/>
  <c r="BC36" i="19" s="1"/>
  <c r="AS37" i="19"/>
  <c r="BC37" i="19" s="1"/>
  <c r="AS34" i="19"/>
  <c r="BC34" i="19" s="1"/>
  <c r="AS35" i="19"/>
  <c r="BC35" i="19" s="1"/>
  <c r="AS45" i="19"/>
  <c r="BC45" i="19" s="1"/>
  <c r="AS44" i="19"/>
  <c r="BC44" i="19" s="1"/>
  <c r="AS46" i="19"/>
  <c r="BC46" i="19" s="1"/>
  <c r="AS47" i="19"/>
  <c r="BC47" i="19" s="1"/>
  <c r="AP16" i="24"/>
  <c r="AZ16" i="24" s="1"/>
  <c r="AP14" i="24"/>
  <c r="AZ14" i="24" s="1"/>
  <c r="AP15" i="24"/>
  <c r="AP17" i="24"/>
  <c r="AZ17" i="24" s="1"/>
  <c r="AZ15" i="24"/>
  <c r="AP24" i="24"/>
  <c r="AP25" i="24"/>
  <c r="AP27" i="24"/>
  <c r="AP26" i="24"/>
  <c r="AZ26" i="24" s="1"/>
  <c r="AY24" i="24"/>
  <c r="AO34" i="24"/>
  <c r="AO35" i="24"/>
  <c r="AY35" i="24" s="1"/>
  <c r="AO36" i="24"/>
  <c r="AY36" i="24" s="1"/>
  <c r="AO37" i="24"/>
  <c r="AY37" i="24" s="1"/>
  <c r="AY34" i="24"/>
  <c r="AO44" i="24"/>
  <c r="AY44" i="24" s="1"/>
  <c r="AO45" i="24"/>
  <c r="AY45" i="24" s="1"/>
  <c r="AO46" i="24"/>
  <c r="AY46" i="24" s="1"/>
  <c r="AO47" i="24"/>
  <c r="AY47" i="24" s="1"/>
  <c r="AQ17" i="24"/>
  <c r="BA17" i="24" s="1"/>
  <c r="AQ14" i="24"/>
  <c r="BA14" i="24" s="1"/>
  <c r="AQ15" i="24"/>
  <c r="BA15" i="24" s="1"/>
  <c r="AQ16" i="24"/>
  <c r="BA16" i="24" s="1"/>
  <c r="AZ24" i="24"/>
  <c r="AZ25" i="24"/>
  <c r="AZ27" i="24"/>
  <c r="AP34" i="24"/>
  <c r="AZ34" i="24" s="1"/>
  <c r="AP35" i="24"/>
  <c r="AP36" i="24"/>
  <c r="AP37" i="24"/>
  <c r="AZ35" i="24"/>
  <c r="AZ36" i="24"/>
  <c r="AZ37" i="24"/>
  <c r="AP45" i="24"/>
  <c r="AZ45" i="24" s="1"/>
  <c r="AP46" i="24"/>
  <c r="AP47" i="24"/>
  <c r="AP44" i="24"/>
  <c r="AZ44" i="24" s="1"/>
  <c r="AZ46" i="24"/>
  <c r="AZ47" i="24"/>
  <c r="AR14" i="24"/>
  <c r="AR17" i="24"/>
  <c r="BB17" i="24" s="1"/>
  <c r="AR15" i="24"/>
  <c r="AR16" i="24"/>
  <c r="BB16" i="24" s="1"/>
  <c r="BB14" i="24"/>
  <c r="BB15" i="24"/>
  <c r="AR24" i="24"/>
  <c r="BB24" i="24" s="1"/>
  <c r="AR26" i="24"/>
  <c r="AR27" i="24"/>
  <c r="AR25" i="24"/>
  <c r="BB25" i="24" s="1"/>
  <c r="BA25" i="24"/>
  <c r="AQ35" i="24"/>
  <c r="BA35" i="24" s="1"/>
  <c r="AQ36" i="24"/>
  <c r="BA36" i="24" s="1"/>
  <c r="AQ37" i="24"/>
  <c r="BA37" i="24" s="1"/>
  <c r="AQ34" i="24"/>
  <c r="BA34" i="24"/>
  <c r="AQ46" i="24"/>
  <c r="BA46" i="24" s="1"/>
  <c r="AQ47" i="24"/>
  <c r="BA47" i="24" s="1"/>
  <c r="AQ44" i="24"/>
  <c r="BA44" i="24" s="1"/>
  <c r="AQ45" i="24"/>
  <c r="BA45" i="24" s="1"/>
  <c r="AS14" i="24"/>
  <c r="BC14" i="24" s="1"/>
  <c r="AS15" i="24"/>
  <c r="BC15" i="24" s="1"/>
  <c r="AS16" i="24"/>
  <c r="BC16" i="24" s="1"/>
  <c r="AS17" i="24"/>
  <c r="BC17" i="24" s="1"/>
  <c r="AS25" i="24"/>
  <c r="BC25" i="24" s="1"/>
  <c r="AS26" i="24"/>
  <c r="BC26" i="24" s="1"/>
  <c r="AS27" i="24"/>
  <c r="BC27" i="24" s="1"/>
  <c r="AS24" i="24"/>
  <c r="BB26" i="24"/>
  <c r="BB27" i="24"/>
  <c r="AR36" i="24"/>
  <c r="BB36" i="24" s="1"/>
  <c r="AR37" i="24"/>
  <c r="BB37" i="24" s="1"/>
  <c r="AR35" i="24"/>
  <c r="AR34" i="24"/>
  <c r="BB34" i="24" s="1"/>
  <c r="BB35" i="24"/>
  <c r="AR47" i="24"/>
  <c r="AR44" i="24"/>
  <c r="BB44" i="24" s="1"/>
  <c r="AR45" i="24"/>
  <c r="AR46" i="24"/>
  <c r="BB46" i="24" s="1"/>
  <c r="BB45" i="24"/>
  <c r="BB47" i="24"/>
  <c r="BC24" i="24"/>
  <c r="AS37" i="24"/>
  <c r="BC37" i="24" s="1"/>
  <c r="AS34" i="24"/>
  <c r="BC34" i="24" s="1"/>
  <c r="AS35" i="24"/>
  <c r="BC35" i="24" s="1"/>
  <c r="AS36" i="24"/>
  <c r="BC36" i="24" s="1"/>
  <c r="AS44" i="24"/>
  <c r="BC44" i="24" s="1"/>
  <c r="AS45" i="24"/>
  <c r="BC45" i="24" s="1"/>
  <c r="AS46" i="24"/>
  <c r="BC46" i="24" s="1"/>
  <c r="AS47" i="24"/>
  <c r="BC47" i="24" s="1"/>
  <c r="AO15" i="24"/>
  <c r="AY15" i="24" s="1"/>
  <c r="AO17" i="24"/>
  <c r="AY17" i="24" s="1"/>
  <c r="AO14" i="24"/>
  <c r="AY14" i="24" s="1"/>
  <c r="AO16" i="24"/>
  <c r="AY16" i="24" s="1"/>
  <c r="AO27" i="24"/>
  <c r="AY27" i="24" s="1"/>
  <c r="AO24" i="24"/>
  <c r="AO25" i="24"/>
  <c r="AY25" i="24" s="1"/>
  <c r="AO26" i="24"/>
  <c r="AY26" i="24" s="1"/>
  <c r="AQ27" i="24"/>
  <c r="BA27" i="24" s="1"/>
  <c r="AQ26" i="24"/>
  <c r="BA26" i="24" s="1"/>
  <c r="AQ25" i="24"/>
</calcChain>
</file>

<file path=xl/sharedStrings.xml><?xml version="1.0" encoding="utf-8"?>
<sst xmlns="http://schemas.openxmlformats.org/spreadsheetml/2006/main" count="15597" uniqueCount="2952">
  <si>
    <t>SW948</t>
  </si>
  <si>
    <t>Observation Replicate 1</t>
  </si>
  <si>
    <t>Observation Replicate 2</t>
  </si>
  <si>
    <t>Observation Replicate 3</t>
  </si>
  <si>
    <t>Average</t>
  </si>
  <si>
    <t>Expectation</t>
  </si>
  <si>
    <t>Synergy (Bliss Score)</t>
  </si>
  <si>
    <t>1st replicate</t>
  </si>
  <si>
    <t>Chk1i</t>
  </si>
  <si>
    <t>2nd replicate</t>
  </si>
  <si>
    <t>3rd replicate</t>
  </si>
  <si>
    <t>24H</t>
  </si>
  <si>
    <t>0uM</t>
  </si>
  <si>
    <t>0,25uM</t>
  </si>
  <si>
    <t>0,5uM</t>
  </si>
  <si>
    <t>1uM</t>
  </si>
  <si>
    <t>2,5uM</t>
  </si>
  <si>
    <t>5uM</t>
  </si>
  <si>
    <t>Mk2i</t>
  </si>
  <si>
    <t>48H</t>
  </si>
  <si>
    <t>72H</t>
  </si>
  <si>
    <t>96H</t>
  </si>
  <si>
    <t>SW403</t>
  </si>
  <si>
    <t>Caco2</t>
  </si>
  <si>
    <t>DLD1mut</t>
  </si>
  <si>
    <t>DLD1wt</t>
  </si>
  <si>
    <t>HT29typ</t>
  </si>
  <si>
    <t>LS180</t>
  </si>
  <si>
    <t>SW48-</t>
  </si>
  <si>
    <t>SW480</t>
  </si>
  <si>
    <t>SW620</t>
  </si>
  <si>
    <t>SW837</t>
  </si>
  <si>
    <t>WiDR</t>
  </si>
  <si>
    <t>No.</t>
  </si>
  <si>
    <t>Cell line</t>
  </si>
  <si>
    <t>Media</t>
  </si>
  <si>
    <t>KRAS status</t>
  </si>
  <si>
    <t>BRAF status</t>
  </si>
  <si>
    <t>TP53 status</t>
  </si>
  <si>
    <t>HT29 typ</t>
  </si>
  <si>
    <t>comments</t>
  </si>
  <si>
    <t>D10</t>
  </si>
  <si>
    <t>wt</t>
  </si>
  <si>
    <t>origin</t>
  </si>
  <si>
    <t>V600E</t>
  </si>
  <si>
    <t>G12V</t>
  </si>
  <si>
    <t>Q61L</t>
  </si>
  <si>
    <t>G13D</t>
  </si>
  <si>
    <t>RPMI</t>
  </si>
  <si>
    <t>RPMI+G418</t>
  </si>
  <si>
    <t>EMEM</t>
  </si>
  <si>
    <t>L15</t>
  </si>
  <si>
    <t>KRAS dependent</t>
  </si>
  <si>
    <t>KRAS independent</t>
  </si>
  <si>
    <t>G12C</t>
  </si>
  <si>
    <t>G12D</t>
  </si>
  <si>
    <t>ENST00000457016</t>
  </si>
  <si>
    <t>Yes</t>
  </si>
  <si>
    <t>Previously Reported</t>
  </si>
  <si>
    <t>Homozygous</t>
  </si>
  <si>
    <t>Unverified</t>
  </si>
  <si>
    <t>Insertion - Frameshift</t>
  </si>
  <si>
    <t>ENST00000268679</t>
  </si>
  <si>
    <t>Heterozygous</t>
  </si>
  <si>
    <t>Substitution - Missense</t>
  </si>
  <si>
    <t>ENST00000267101</t>
  </si>
  <si>
    <t>Unknown</t>
  </si>
  <si>
    <t>ENST00000301067</t>
  </si>
  <si>
    <t>ENST00000311936</t>
  </si>
  <si>
    <t>p.G12D</t>
  </si>
  <si>
    <t>c.35G&gt;A</t>
  </si>
  <si>
    <t>12:25245350..25245350</t>
  </si>
  <si>
    <t>ENST00000263409</t>
  </si>
  <si>
    <t>Substitution - coding silent</t>
  </si>
  <si>
    <t>ENST00000338282</t>
  </si>
  <si>
    <t>NM_006312.2</t>
  </si>
  <si>
    <t>ENST00000498187</t>
  </si>
  <si>
    <t>NM_002837.2</t>
  </si>
  <si>
    <t>APC </t>
  </si>
  <si>
    <t>ERBB3 </t>
  </si>
  <si>
    <t>KMT2D </t>
  </si>
  <si>
    <t>KRAS </t>
  </si>
  <si>
    <t>LIFR </t>
  </si>
  <si>
    <t>MYH11 </t>
  </si>
  <si>
    <t>NCOR2 </t>
  </si>
  <si>
    <t>NKX2-1 </t>
  </si>
  <si>
    <t>PTPRB </t>
  </si>
  <si>
    <t>Gene</t>
  </si>
  <si>
    <t>Transcript</t>
  </si>
  <si>
    <t>Census Tier 1</t>
  </si>
  <si>
    <t>AA Mutation</t>
  </si>
  <si>
    <t>CDS Mutation</t>
  </si>
  <si>
    <t>Somatic status</t>
  </si>
  <si>
    <t>Zygosity</t>
  </si>
  <si>
    <t>Validates</t>
  </si>
  <si>
    <t>Type</t>
  </si>
  <si>
    <t>position</t>
  </si>
  <si>
    <t>-</t>
  </si>
  <si>
    <t>colon adenocarcinoma</t>
  </si>
  <si>
    <t>isogenic cell system, (HCT15, HCT8, HRT18G from same patient)</t>
  </si>
  <si>
    <t>(Sw480, Sw620 from same patient)</t>
  </si>
  <si>
    <t>rectal adenocarcinoma</t>
  </si>
  <si>
    <t>colon adenocarcinoma-lymph node metastasis</t>
  </si>
  <si>
    <t>mut</t>
  </si>
  <si>
    <t>ENST00000389048</t>
  </si>
  <si>
    <t>Substitution - Nonsense</t>
  </si>
  <si>
    <t>ENST00000349496</t>
  </si>
  <si>
    <t>ENST00000322536</t>
  </si>
  <si>
    <t>ENST00000341105</t>
  </si>
  <si>
    <t>ENST00000342505</t>
  </si>
  <si>
    <t>ENST00000262189</t>
  </si>
  <si>
    <t>ENST00000389484</t>
  </si>
  <si>
    <t>ENST00000393695</t>
  </si>
  <si>
    <t>ENST00000368508</t>
  </si>
  <si>
    <t>ENST00000342988</t>
  </si>
  <si>
    <t>ENST00000369902</t>
  </si>
  <si>
    <t>ENST00000269305</t>
  </si>
  <si>
    <t>ENST00000382891</t>
  </si>
  <si>
    <t>ENST00000268489</t>
  </si>
  <si>
    <t>ALK </t>
  </si>
  <si>
    <t>DDX10 </t>
  </si>
  <si>
    <t>GATA2 </t>
  </si>
  <si>
    <t>JAK1 </t>
  </si>
  <si>
    <t>KMT2C </t>
  </si>
  <si>
    <t>LRP1B </t>
  </si>
  <si>
    <t>NUMA1 </t>
  </si>
  <si>
    <t>ROS1 </t>
  </si>
  <si>
    <t>SMAD4 </t>
  </si>
  <si>
    <t>SUFU </t>
  </si>
  <si>
    <t>TP53 </t>
  </si>
  <si>
    <t>WHSC1 </t>
  </si>
  <si>
    <t>ZFHX3 </t>
  </si>
  <si>
    <t>Cellosaurus</t>
  </si>
  <si>
    <t>Cosmic</t>
  </si>
  <si>
    <t>ENST00000288602</t>
  </si>
  <si>
    <t>ENST00000343455</t>
  </si>
  <si>
    <t>ENST00000330166</t>
  </si>
  <si>
    <t>ENST00000336890</t>
  </si>
  <si>
    <t>ENST00000361445</t>
  </si>
  <si>
    <t>ENST00000392069</t>
  </si>
  <si>
    <t>ENST00000217086</t>
  </si>
  <si>
    <t>Deletion - Frameshift</t>
  </si>
  <si>
    <t>BRAF </t>
  </si>
  <si>
    <t>FAT4 </t>
  </si>
  <si>
    <t>LCK </t>
  </si>
  <si>
    <t>MTOR </t>
  </si>
  <si>
    <t>PAX3 </t>
  </si>
  <si>
    <t>SALL4 </t>
  </si>
  <si>
    <t>Has no TP53 mutation (PubMed=16418264).</t>
  </si>
  <si>
    <t>Homozygous for ACVR2A p.Lys437fs*5 (c.1310delA) (PubMed=12615714).</t>
  </si>
  <si>
    <t>APC p.Arg727Met (c.2180G&gt;T), p.Lys993Asn (c.2979G&gt;T), p.Ile1417fs*2 (c.4248delC) and p.Arg2166Ter (c.6496C&gt;T) (PubMed=24755471).</t>
  </si>
  <si>
    <t>Heterozygous for EP300 p.Glu1014Ter (c.4239A&gt;G) (PubMed=10700188).</t>
  </si>
  <si>
    <t>Heterozygous for TGFBR2 p.Lys128Serfs*35 (c.383delA) (PubMed=12615714).</t>
  </si>
  <si>
    <t>KRAS p.Gly13Asp (c.38G&gt;A) (PubMed=12068308; PubMed=20570890; PubMed=24755471; PubMed=28683746).</t>
  </si>
  <si>
    <t>PIK3CA p.Glu545Lys (c.1633G&gt;A) and p.Asp549Asn (c.1645G&gt;A) (PubMed=20570890; PubMed=24755471; PubMed=28683746).</t>
  </si>
  <si>
    <t>TP53 p.Ser241Phe (c.722C&gt;T) (PubMed=16418264; PubMed=28683746).</t>
  </si>
  <si>
    <t>ENST00000241416</t>
  </si>
  <si>
    <t>p.K437fs*5</t>
  </si>
  <si>
    <t>c.1303delA</t>
  </si>
  <si>
    <t>2:147926117..147926117</t>
  </si>
  <si>
    <t>ENST00000409579</t>
  </si>
  <si>
    <t>p.Q144R</t>
  </si>
  <si>
    <t>c.431A&gt;G</t>
  </si>
  <si>
    <t>2:100007279..100007279</t>
  </si>
  <si>
    <t>p.E547D</t>
  </si>
  <si>
    <t>c.1641G&gt;T</t>
  </si>
  <si>
    <t>2:99594095..99594095</t>
  </si>
  <si>
    <t>NM_152424.1</t>
  </si>
  <si>
    <t>p.E582*</t>
  </si>
  <si>
    <t>c.1744G&gt;T</t>
  </si>
  <si>
    <t>X:64191543..64191543</t>
  </si>
  <si>
    <t>p.I1417fs*2</t>
  </si>
  <si>
    <t>c.4248delC</t>
  </si>
  <si>
    <t>5:112839842..112839842</t>
  </si>
  <si>
    <t>p.R727M</t>
  </si>
  <si>
    <t>c.2180G&gt;T</t>
  </si>
  <si>
    <t>5:112837774..112837774</t>
  </si>
  <si>
    <t>p.K993N</t>
  </si>
  <si>
    <t>c.2979G&gt;T</t>
  </si>
  <si>
    <t>5:112838573..112838573</t>
  </si>
  <si>
    <t>p.R2166*</t>
  </si>
  <si>
    <t>c.6496C&gt;T</t>
  </si>
  <si>
    <t>5:112842090..112842090</t>
  </si>
  <si>
    <t>ARHGAP26</t>
  </si>
  <si>
    <t>ENST00000274498</t>
  </si>
  <si>
    <t>p.S178S</t>
  </si>
  <si>
    <t>c.534C&gt;A</t>
  </si>
  <si>
    <t>5:142894285..142894285</t>
  </si>
  <si>
    <t>ARHGEF12</t>
  </si>
  <si>
    <t>ENST00000397843</t>
  </si>
  <si>
    <t>p.R26Q</t>
  </si>
  <si>
    <t>c.77G&gt;A</t>
  </si>
  <si>
    <t>11:120407758..120407758</t>
  </si>
  <si>
    <t>ENST00000324856</t>
  </si>
  <si>
    <t>p.S1248S</t>
  </si>
  <si>
    <t>c.3744A&gt;C</t>
  </si>
  <si>
    <t>1:26773374..26773374</t>
  </si>
  <si>
    <t>ENST00000275248</t>
  </si>
  <si>
    <t>p.R1606*</t>
  </si>
  <si>
    <t>c.4816C&gt;T</t>
  </si>
  <si>
    <t>6:157201464..157201464</t>
  </si>
  <si>
    <t>ENST00000334344</t>
  </si>
  <si>
    <t>p.G336*</t>
  </si>
  <si>
    <t>c.1006G&gt;T</t>
  </si>
  <si>
    <t>12:45836974..45836974</t>
  </si>
  <si>
    <t>p.S322S</t>
  </si>
  <si>
    <t>c.966T&gt;C</t>
  </si>
  <si>
    <t>12:45836934..45836934</t>
  </si>
  <si>
    <t>NM_001184</t>
  </si>
  <si>
    <t>p.S198S</t>
  </si>
  <si>
    <t>c.594T&gt;C</t>
  </si>
  <si>
    <t>3:142562808..142562808</t>
  </si>
  <si>
    <t>p.D1717D</t>
  </si>
  <si>
    <t>c.5151T&gt;C</t>
  </si>
  <si>
    <t>3:142505184..142505184</t>
  </si>
  <si>
    <t>p.I1851V</t>
  </si>
  <si>
    <t>c.5551A&gt;G</t>
  </si>
  <si>
    <t>3:142498604..142498604</t>
  </si>
  <si>
    <t>ENST00000373344</t>
  </si>
  <si>
    <t>p.Q2417Q</t>
  </si>
  <si>
    <t>c.7251G&gt;A</t>
  </si>
  <si>
    <t>X:77508579..77508579</t>
  </si>
  <si>
    <t>p.L629R</t>
  </si>
  <si>
    <t>c.1886T&gt;G</t>
  </si>
  <si>
    <t>X:77683370..77683370</t>
  </si>
  <si>
    <t>ENST00000307078</t>
  </si>
  <si>
    <t>p.R841Q</t>
  </si>
  <si>
    <t>c.2522G&gt;A</t>
  </si>
  <si>
    <t>17:65529986..65529986</t>
  </si>
  <si>
    <t>p.Q175Q</t>
  </si>
  <si>
    <t>c.525G&gt;A</t>
  </si>
  <si>
    <t>17:65558096..65558096</t>
  </si>
  <si>
    <t>ENST00000558401</t>
  </si>
  <si>
    <t>p.Y30*</t>
  </si>
  <si>
    <t>c.90C&gt;A</t>
  </si>
  <si>
    <t>15:44715445..44715445</t>
  </si>
  <si>
    <t>ENST00000460680</t>
  </si>
  <si>
    <t>p.T517M</t>
  </si>
  <si>
    <t>c.1550C&gt;T</t>
  </si>
  <si>
    <t>3:52403595..52403595</t>
  </si>
  <si>
    <t>ENST00000335712</t>
  </si>
  <si>
    <t>p.A413T</t>
  </si>
  <si>
    <t>c.1237G&gt;A</t>
  </si>
  <si>
    <t>2:60461675..60461675</t>
  </si>
  <si>
    <t>p.P808S</t>
  </si>
  <si>
    <t>c.2422C&gt;T</t>
  </si>
  <si>
    <t>2:60460490..60460490</t>
  </si>
  <si>
    <t>ENST00000357195</t>
  </si>
  <si>
    <t>p.L492L</t>
  </si>
  <si>
    <t>c.1476C&gt;A</t>
  </si>
  <si>
    <t>14:99175360..99175360</t>
  </si>
  <si>
    <t>p.T417T</t>
  </si>
  <si>
    <t>c.1251G&gt;A</t>
  </si>
  <si>
    <t>14:99175585..99175585</t>
  </si>
  <si>
    <t>NM_182557.1</t>
  </si>
  <si>
    <t>p.R9M</t>
  </si>
  <si>
    <t>c.26G&gt;T</t>
  </si>
  <si>
    <t>11:118909914..118909914</t>
  </si>
  <si>
    <t>ENST00000397354</t>
  </si>
  <si>
    <t>p.G324G</t>
  </si>
  <si>
    <t>c.972C&gt;T</t>
  </si>
  <si>
    <t>X:40074374..40074374</t>
  </si>
  <si>
    <t>p.K1640T</t>
  </si>
  <si>
    <t>c.4919A&gt;C</t>
  </si>
  <si>
    <t>X:40052356..40052356</t>
  </si>
  <si>
    <t>p.T759I</t>
  </si>
  <si>
    <t>c.2276C&gt;T</t>
  </si>
  <si>
    <t>X:40073070..40073070</t>
  </si>
  <si>
    <t>p.R1644C</t>
  </si>
  <si>
    <t>c.4930C&gt;T</t>
  </si>
  <si>
    <t>X:40052345..40052345</t>
  </si>
  <si>
    <t>ENST00000305877</t>
  </si>
  <si>
    <t>p.S374S</t>
  </si>
  <si>
    <t>c.1122G&gt;A</t>
  </si>
  <si>
    <t>22:23182082..23182082</t>
  </si>
  <si>
    <t>ENST00000303407</t>
  </si>
  <si>
    <t>p.R278Q</t>
  </si>
  <si>
    <t>c.833G&gt;A</t>
  </si>
  <si>
    <t>9:134048336..134048336</t>
  </si>
  <si>
    <t>p.P299S</t>
  </si>
  <si>
    <t>c.895C&gt;T</t>
  </si>
  <si>
    <t>9:134048274..134048274</t>
  </si>
  <si>
    <t>p.S210S</t>
  </si>
  <si>
    <t>c.630G&gt;A</t>
  </si>
  <si>
    <t>9:134050458..134050458</t>
  </si>
  <si>
    <t>p.G283G</t>
  </si>
  <si>
    <t>c.849C&gt;G</t>
  </si>
  <si>
    <t>9:134048320..134048320</t>
  </si>
  <si>
    <t>ENST00000371835</t>
  </si>
  <si>
    <t>p.Y432H</t>
  </si>
  <si>
    <t>c.1294T&gt;C</t>
  </si>
  <si>
    <t>19:15263467..15263467</t>
  </si>
  <si>
    <t>p.E451G</t>
  </si>
  <si>
    <t>c.1352A&gt;G</t>
  </si>
  <si>
    <t>19:15257163..15257163</t>
  </si>
  <si>
    <t>ENST00000295148</t>
  </si>
  <si>
    <t>p.T484I</t>
  </si>
  <si>
    <t>c.1451C&gt;T</t>
  </si>
  <si>
    <t>2:24038044..24038044</t>
  </si>
  <si>
    <t>ENST00000288139</t>
  </si>
  <si>
    <t>p.A538A</t>
  </si>
  <si>
    <t>c.1614C&gt;T</t>
  </si>
  <si>
    <t>3:53722362..53722362</t>
  </si>
  <si>
    <t>p.T544T</t>
  </si>
  <si>
    <t>c.1632G&gt;A</t>
  </si>
  <si>
    <t>3:53722380..53722380</t>
  </si>
  <si>
    <t>p.G233C</t>
  </si>
  <si>
    <t>c.697G&gt;T</t>
  </si>
  <si>
    <t>3:53660206..53660206</t>
  </si>
  <si>
    <t>ENST00000303635</t>
  </si>
  <si>
    <t>p.S280N</t>
  </si>
  <si>
    <t>c.839G&gt;A</t>
  </si>
  <si>
    <t>1:7663386..7663386</t>
  </si>
  <si>
    <t>p.Q1316H</t>
  </si>
  <si>
    <t>c.3948G&gt;T</t>
  </si>
  <si>
    <t>1:7738248..7738248</t>
  </si>
  <si>
    <t>p.N111N</t>
  </si>
  <si>
    <t>c.333C&gt;T</t>
  </si>
  <si>
    <t>1:7249521..7249521</t>
  </si>
  <si>
    <t>ENST00000397111</t>
  </si>
  <si>
    <t>p.G329R</t>
  </si>
  <si>
    <t>c.985G&gt;A</t>
  </si>
  <si>
    <t>11:3020252..3020252</t>
  </si>
  <si>
    <t>ENST00000346991</t>
  </si>
  <si>
    <t>p.R1940R</t>
  </si>
  <si>
    <t>c.5820A&gt;G</t>
  </si>
  <si>
    <t>15:40640971..40640971</t>
  </si>
  <si>
    <t>p.V1835A</t>
  </si>
  <si>
    <t>c.5504T&gt;C</t>
  </si>
  <si>
    <t>15:40628119..40628119</t>
  </si>
  <si>
    <t>p.H1632Y</t>
  </si>
  <si>
    <t>c.4894C&gt;T</t>
  </si>
  <si>
    <t>15:40625080..40625080</t>
  </si>
  <si>
    <t>ENST00000264275</t>
  </si>
  <si>
    <t>p.P249H</t>
  </si>
  <si>
    <t>c.746C&gt;A</t>
  </si>
  <si>
    <t>2:201276861..201276861</t>
  </si>
  <si>
    <t>p.E214K</t>
  </si>
  <si>
    <t>c.640G&gt;A</t>
  </si>
  <si>
    <t>16:88891953..88891953</t>
  </si>
  <si>
    <t>ENST00000264122</t>
  </si>
  <si>
    <t>p.R8I</t>
  </si>
  <si>
    <t>c.23G&gt;T</t>
  </si>
  <si>
    <t>3:105867555..105867555</t>
  </si>
  <si>
    <t>p.S484C</t>
  </si>
  <si>
    <t>c.1451C&gt;G</t>
  </si>
  <si>
    <t>3:105704130..105704130</t>
  </si>
  <si>
    <t>p.Q887*</t>
  </si>
  <si>
    <t>c.2659C&gt;T</t>
  </si>
  <si>
    <t>3:105670263..105670263</t>
  </si>
  <si>
    <t>ENST00000261254</t>
  </si>
  <si>
    <t>p.L100R</t>
  </si>
  <si>
    <t>c.299T&gt;G</t>
  </si>
  <si>
    <t>12:4276108..4276108</t>
  </si>
  <si>
    <t>ENST00000377795</t>
  </si>
  <si>
    <t>p.T84T</t>
  </si>
  <si>
    <t>c.252C&gt;A</t>
  </si>
  <si>
    <t>5:150407198..150407198</t>
  </si>
  <si>
    <t>ENST00000367435</t>
  </si>
  <si>
    <t>p.Y54H</t>
  </si>
  <si>
    <t>c.160T&gt;C</t>
  </si>
  <si>
    <t>1:193125140..193125140</t>
  </si>
  <si>
    <t>p.K524N</t>
  </si>
  <si>
    <t>c.1572G&gt;T</t>
  </si>
  <si>
    <t>1:193250688..193250688</t>
  </si>
  <si>
    <t>ENST00000268603</t>
  </si>
  <si>
    <t>p.K106K</t>
  </si>
  <si>
    <t>c.318A&gt;G</t>
  </si>
  <si>
    <t>16:64998767..64998767</t>
  </si>
  <si>
    <t>p.G242S</t>
  </si>
  <si>
    <t>c.724G&gt;A</t>
  </si>
  <si>
    <t>16:64991855..64991855</t>
  </si>
  <si>
    <t>p.G96*</t>
  </si>
  <si>
    <t>c.286G&gt;T</t>
  </si>
  <si>
    <t>16:64998799..64998799</t>
  </si>
  <si>
    <t>p.L624I</t>
  </si>
  <si>
    <t>c.1870C&gt;A</t>
  </si>
  <si>
    <t>16:64950791..64950791</t>
  </si>
  <si>
    <t>NM_016507</t>
  </si>
  <si>
    <t>p.S1387S</t>
  </si>
  <si>
    <t>c.4161C&gt;T</t>
  </si>
  <si>
    <t>17:39531004..39531004</t>
  </si>
  <si>
    <t>ENST00000328354</t>
  </si>
  <si>
    <t>p.A247D</t>
  </si>
  <si>
    <t>c.740C&gt;A</t>
  </si>
  <si>
    <t>22:28711961..28711961</t>
  </si>
  <si>
    <t>ENST00000160740</t>
  </si>
  <si>
    <t>p.R340W</t>
  </si>
  <si>
    <t>c.1018C&gt;T</t>
  </si>
  <si>
    <t>19:42288974..42288974</t>
  </si>
  <si>
    <t>ENST00000358808</t>
  </si>
  <si>
    <t>p.K1325T</t>
  </si>
  <si>
    <t>c.3974A&gt;C</t>
  </si>
  <si>
    <t>12:122274122..122274122</t>
  </si>
  <si>
    <t>ENST00000221232</t>
  </si>
  <si>
    <t>p.A372A</t>
  </si>
  <si>
    <t>c.1116C&gt;A</t>
  </si>
  <si>
    <t>19:54148369..54148369</t>
  </si>
  <si>
    <t>ENST00000330387</t>
  </si>
  <si>
    <t>p.P469L</t>
  </si>
  <si>
    <t>c.1406C&gt;T</t>
  </si>
  <si>
    <t>7:137882493..137882493</t>
  </si>
  <si>
    <t>ENST00000262367</t>
  </si>
  <si>
    <t>p.Q355Q</t>
  </si>
  <si>
    <t>c.1065G&gt;A</t>
  </si>
  <si>
    <t>16:3793537..3793537</t>
  </si>
  <si>
    <t>ENST00000321949</t>
  </si>
  <si>
    <t>p.G524A</t>
  </si>
  <si>
    <t>c.1571G&gt;C</t>
  </si>
  <si>
    <t>19:18775699..18775699</t>
  </si>
  <si>
    <t>ENST00000373103</t>
  </si>
  <si>
    <t>p.E553K</t>
  </si>
  <si>
    <t>c.1657G&gt;A</t>
  </si>
  <si>
    <t>1:36468141..36468141</t>
  </si>
  <si>
    <t>ENST00000292535</t>
  </si>
  <si>
    <t>p.G1467G</t>
  </si>
  <si>
    <t>c.4401C&gt;T</t>
  </si>
  <si>
    <t>7:102248925..102248925</t>
  </si>
  <si>
    <t>p.L745I</t>
  </si>
  <si>
    <t>c.2233C&gt;A</t>
  </si>
  <si>
    <t>7:102201530..102201530</t>
  </si>
  <si>
    <t>ENST00000409817</t>
  </si>
  <si>
    <t>p.V160I</t>
  </si>
  <si>
    <t>c.478G&gt;A</t>
  </si>
  <si>
    <t>2:136115462..136115462</t>
  </si>
  <si>
    <t>ENST00000311559</t>
  </si>
  <si>
    <t>p.V55M</t>
  </si>
  <si>
    <t>c.163G&gt;A</t>
  </si>
  <si>
    <t>16:50749861..50749861</t>
  </si>
  <si>
    <t>ENST00000266000</t>
  </si>
  <si>
    <t>p.A296T</t>
  </si>
  <si>
    <t>c.886G&gt;A</t>
  </si>
  <si>
    <t>6:33320889..33320889</t>
  </si>
  <si>
    <t>p.Q92Q</t>
  </si>
  <si>
    <t>c.276G&gt;A</t>
  </si>
  <si>
    <t>6:33321499..33321499</t>
  </si>
  <si>
    <t>p.A4T</t>
  </si>
  <si>
    <t>c.10G&gt;A</t>
  </si>
  <si>
    <t>6:33321916..33321916</t>
  </si>
  <si>
    <t>NM_004397.3</t>
  </si>
  <si>
    <t>p.V395A</t>
  </si>
  <si>
    <t>c.1184T&gt;C</t>
  </si>
  <si>
    <t>11:118755461..118755461</t>
  </si>
  <si>
    <t>ENST00000397239</t>
  </si>
  <si>
    <t>p.S169L</t>
  </si>
  <si>
    <t>c.506C&gt;T</t>
  </si>
  <si>
    <t>6:18255798..18255798</t>
  </si>
  <si>
    <t>p.E495K</t>
  </si>
  <si>
    <t>c.1483G&gt;A</t>
  </si>
  <si>
    <t>14:95117648..95117648</t>
  </si>
  <si>
    <t>ENST00000321117</t>
  </si>
  <si>
    <t>p.M761I</t>
  </si>
  <si>
    <t>c.2283G&gt;A</t>
  </si>
  <si>
    <t>2:25240341..25240341</t>
  </si>
  <si>
    <t>ENST00000511367</t>
  </si>
  <si>
    <t>p.A1013E</t>
  </si>
  <si>
    <t>c.3038C&gt;A</t>
  </si>
  <si>
    <t>5:31435769..31435769</t>
  </si>
  <si>
    <t>p.F651L</t>
  </si>
  <si>
    <t>c.1953C&gt;A</t>
  </si>
  <si>
    <t>5:31484924..31484924</t>
  </si>
  <si>
    <t>p.P1279T</t>
  </si>
  <si>
    <t>c.3835C&gt;A</t>
  </si>
  <si>
    <t>5:31409075..31409075</t>
  </si>
  <si>
    <t>ENST00000313708</t>
  </si>
  <si>
    <t>p.V471A</t>
  </si>
  <si>
    <t>c.1412T&gt;C</t>
  </si>
  <si>
    <t>5:158712291..158712291</t>
  </si>
  <si>
    <t>ENST00000263253</t>
  </si>
  <si>
    <t>p.E1014*</t>
  </si>
  <si>
    <t>c.3040G&gt;T</t>
  </si>
  <si>
    <t>22:41152248..41152248</t>
  </si>
  <si>
    <t>p.R838C</t>
  </si>
  <si>
    <t>c.2512C&gt;T</t>
  </si>
  <si>
    <t>22:41149893..41149893</t>
  </si>
  <si>
    <t>ENST00000263734</t>
  </si>
  <si>
    <t>p.S672Y</t>
  </si>
  <si>
    <t>c.2015C&gt;A</t>
  </si>
  <si>
    <t>2:46380687..46380687</t>
  </si>
  <si>
    <t>p.L51M</t>
  </si>
  <si>
    <t>c.151C&gt;A</t>
  </si>
  <si>
    <t>2:46346997..46346997</t>
  </si>
  <si>
    <t>ENST00000371733</t>
  </si>
  <si>
    <t>p.L429P</t>
  </si>
  <si>
    <t>c.1286T&gt;C</t>
  </si>
  <si>
    <t>1:51408322..51408322</t>
  </si>
  <si>
    <t>ENST00000269571</t>
  </si>
  <si>
    <t>p.P922P</t>
  </si>
  <si>
    <t>c.2766T&gt;G</t>
  </si>
  <si>
    <t>17:39725747..39725747</t>
  </si>
  <si>
    <t>p.N126K</t>
  </si>
  <si>
    <t>c.378C&gt;A</t>
  </si>
  <si>
    <t>12:56085138..56085138</t>
  </si>
  <si>
    <t>p.R667H</t>
  </si>
  <si>
    <t>c.2000G&gt;A</t>
  </si>
  <si>
    <t>12:56095751..56095751</t>
  </si>
  <si>
    <t>p.P1142H</t>
  </si>
  <si>
    <t>c.3425C&gt;A</t>
  </si>
  <si>
    <t>12:56101284..56101284</t>
  </si>
  <si>
    <t>ENST00000342788</t>
  </si>
  <si>
    <t>p.T716T</t>
  </si>
  <si>
    <t>c.2148T&gt;G</t>
  </si>
  <si>
    <t>2:211623976..211623976</t>
  </si>
  <si>
    <t>p.L369I</t>
  </si>
  <si>
    <t>c.1105C&gt;A</t>
  </si>
  <si>
    <t>2:211712069..211712069</t>
  </si>
  <si>
    <t>ENST00000285398</t>
  </si>
  <si>
    <t>p.D54D</t>
  </si>
  <si>
    <t>c.162T&gt;C</t>
  </si>
  <si>
    <t>2:127293585..127293585</t>
  </si>
  <si>
    <t>p.V426A</t>
  </si>
  <si>
    <t>c.1277T&gt;C</t>
  </si>
  <si>
    <t>2:127286768..127286768</t>
  </si>
  <si>
    <t>ACVR2A </t>
  </si>
  <si>
    <t>AFF3 </t>
  </si>
  <si>
    <t>AMER1 </t>
  </si>
  <si>
    <t>ARID1A </t>
  </si>
  <si>
    <t>ARID1B </t>
  </si>
  <si>
    <t>ARID2 </t>
  </si>
  <si>
    <t>ATR </t>
  </si>
  <si>
    <t>ATRX </t>
  </si>
  <si>
    <t>AXIN2 </t>
  </si>
  <si>
    <t>B2M </t>
  </si>
  <si>
    <t>BAP1 </t>
  </si>
  <si>
    <t>BCL11A </t>
  </si>
  <si>
    <t>BCL11B </t>
  </si>
  <si>
    <t>BCL9L </t>
  </si>
  <si>
    <t>BCOR </t>
  </si>
  <si>
    <t>BCR </t>
  </si>
  <si>
    <t>BRD3 </t>
  </si>
  <si>
    <t>BRD4 </t>
  </si>
  <si>
    <t>C2orf44 </t>
  </si>
  <si>
    <t>CACNA1D </t>
  </si>
  <si>
    <t>CAMTA1 </t>
  </si>
  <si>
    <t>CARS </t>
  </si>
  <si>
    <t>CASC5 </t>
  </si>
  <si>
    <t>CASP8 </t>
  </si>
  <si>
    <t>CBFA2T3 </t>
  </si>
  <si>
    <t>CBLB </t>
  </si>
  <si>
    <t>CCND2 </t>
  </si>
  <si>
    <t>CD74 </t>
  </si>
  <si>
    <t>CDC73 </t>
  </si>
  <si>
    <t>CDH11 </t>
  </si>
  <si>
    <t>CDK12 </t>
  </si>
  <si>
    <t>CHEK2 </t>
  </si>
  <si>
    <t>CIC </t>
  </si>
  <si>
    <t>CLIP1 </t>
  </si>
  <si>
    <t>CNOT3 </t>
  </si>
  <si>
    <t>CREB3L2 </t>
  </si>
  <si>
    <t>CREBBP </t>
  </si>
  <si>
    <t>CRTC1 </t>
  </si>
  <si>
    <t>CSF3R </t>
  </si>
  <si>
    <t>CUX1 </t>
  </si>
  <si>
    <t>CXCR4 </t>
  </si>
  <si>
    <t>CYLD </t>
  </si>
  <si>
    <t>DAXX </t>
  </si>
  <si>
    <t>DDX6 </t>
  </si>
  <si>
    <t>DEK </t>
  </si>
  <si>
    <t>DICER1 </t>
  </si>
  <si>
    <t>DNMT3A </t>
  </si>
  <si>
    <t>DROSHA </t>
  </si>
  <si>
    <t>EBF1 </t>
  </si>
  <si>
    <t>EP300 </t>
  </si>
  <si>
    <t>EPAS1 </t>
  </si>
  <si>
    <t>EPS15 </t>
  </si>
  <si>
    <t>ERBB2 </t>
  </si>
  <si>
    <t>ERBB4 </t>
  </si>
  <si>
    <t>ERCC3 </t>
  </si>
  <si>
    <t>ENST00000311895</t>
  </si>
  <si>
    <t>p.K916fs?</t>
  </si>
  <si>
    <t>c.2743delA</t>
  </si>
  <si>
    <t>16:13948339..13948339</t>
  </si>
  <si>
    <t>ENST00000355739</t>
  </si>
  <si>
    <t>p.P882H</t>
  </si>
  <si>
    <t>c.2645C&gt;A</t>
  </si>
  <si>
    <t>13:102868224..102868224</t>
  </si>
  <si>
    <t>ENST00000266517</t>
  </si>
  <si>
    <t>p.V433A</t>
  </si>
  <si>
    <t>c.1298T&gt;C</t>
  </si>
  <si>
    <t>12:22684893..22684893</t>
  </si>
  <si>
    <t>ENST00000306376</t>
  </si>
  <si>
    <t>p.P331S</t>
  </si>
  <si>
    <t>c.991C&gt;T</t>
  </si>
  <si>
    <t>3:186057471..186057471</t>
  </si>
  <si>
    <t>ENST00000378204</t>
  </si>
  <si>
    <t>p.A219S</t>
  </si>
  <si>
    <t>c.655G&gt;T</t>
  </si>
  <si>
    <t>8:118110392..118110392</t>
  </si>
  <si>
    <t>p.N614N</t>
  </si>
  <si>
    <t>c.1842C&gt;T</t>
  </si>
  <si>
    <t>8:117807258..117807258</t>
  </si>
  <si>
    <t>ENST00000320356</t>
  </si>
  <si>
    <t>p.R418Q</t>
  </si>
  <si>
    <t>c.1253G&gt;A</t>
  </si>
  <si>
    <t>7:148817379..148817379</t>
  </si>
  <si>
    <t>ENST00000389301</t>
  </si>
  <si>
    <t>p.E1178*</t>
  </si>
  <si>
    <t>c.3532G&gt;T</t>
  </si>
  <si>
    <t>16:89745053..89745053</t>
  </si>
  <si>
    <t>p.G110C</t>
  </si>
  <si>
    <t>c.328G&gt;T</t>
  </si>
  <si>
    <t>16:89811027..89811027</t>
  </si>
  <si>
    <t>ENST00000287647</t>
  </si>
  <si>
    <t>p.R1273Q</t>
  </si>
  <si>
    <t>c.3818G&gt;A</t>
  </si>
  <si>
    <t>3:10092221..10092221</t>
  </si>
  <si>
    <t>ENST00000441802</t>
  </si>
  <si>
    <t>p.A3913V</t>
  </si>
  <si>
    <t>c.11738C&gt;T</t>
  </si>
  <si>
    <t>4:186600263..186600263</t>
  </si>
  <si>
    <t>p.Q3251P</t>
  </si>
  <si>
    <t>c.9752A&gt;C</t>
  </si>
  <si>
    <t>4:186611487..186611487</t>
  </si>
  <si>
    <t>p.A1480D</t>
  </si>
  <si>
    <t>c.4439C&gt;A</t>
  </si>
  <si>
    <t>4:186628648..186628648</t>
  </si>
  <si>
    <t>p.L7L</t>
  </si>
  <si>
    <t>c.21G&gt;A</t>
  </si>
  <si>
    <t>4:186709807..186709807</t>
  </si>
  <si>
    <t>p.V1577A</t>
  </si>
  <si>
    <t>c.4730T&gt;C</t>
  </si>
  <si>
    <t>4:125321141..125321141</t>
  </si>
  <si>
    <t>p.V879F</t>
  </si>
  <si>
    <t>c.2635G&gt;T</t>
  </si>
  <si>
    <t>4:125319046..125319046</t>
  </si>
  <si>
    <t>p.R555Q</t>
  </si>
  <si>
    <t>c.1664G&gt;A</t>
  </si>
  <si>
    <t>4:125318075..125318075</t>
  </si>
  <si>
    <t>p.N4531N</t>
  </si>
  <si>
    <t>c.13593C&gt;T</t>
  </si>
  <si>
    <t>4:125490586..125490586</t>
  </si>
  <si>
    <t>p.L101L</t>
  </si>
  <si>
    <t>c.301C&gt;T</t>
  </si>
  <si>
    <t>4:125316712..125316712</t>
  </si>
  <si>
    <t>p.V928A</t>
  </si>
  <si>
    <t>c.2783T&gt;C</t>
  </si>
  <si>
    <t>4:125319194..125319194</t>
  </si>
  <si>
    <t>p.G2698*</t>
  </si>
  <si>
    <t>c.8092G&gt;T</t>
  </si>
  <si>
    <t>4:125449108..125449108</t>
  </si>
  <si>
    <t>ENST00000328850</t>
  </si>
  <si>
    <t>p.F180F</t>
  </si>
  <si>
    <t>c.540T&gt;C</t>
  </si>
  <si>
    <t>15:90887242..90887242</t>
  </si>
  <si>
    <t>p.L690M</t>
  </si>
  <si>
    <t>c.2068C&gt;A</t>
  </si>
  <si>
    <t>15:90893676..90893676</t>
  </si>
  <si>
    <t>ENST00000447712</t>
  </si>
  <si>
    <t>p.A268S</t>
  </si>
  <si>
    <t>c.802G&gt;T</t>
  </si>
  <si>
    <t>8:38424643..38424643</t>
  </si>
  <si>
    <t>ENST00000292410</t>
  </si>
  <si>
    <t>p.E194E</t>
  </si>
  <si>
    <t>c.582G&gt;A</t>
  </si>
  <si>
    <t>5:177091083..177091083</t>
  </si>
  <si>
    <t>p.I357N</t>
  </si>
  <si>
    <t>c.1070T&gt;A</t>
  </si>
  <si>
    <t>5:177093344..177093344</t>
  </si>
  <si>
    <t>ENST00000393347</t>
  </si>
  <si>
    <t>p.Q367Q</t>
  </si>
  <si>
    <t>c.1101G&gt;A</t>
  </si>
  <si>
    <t>5:180628884..180628884</t>
  </si>
  <si>
    <t>p.P143H</t>
  </si>
  <si>
    <t>c.428C&gt;A</t>
  </si>
  <si>
    <t>5:180630310..180630310</t>
  </si>
  <si>
    <t>p.S173R</t>
  </si>
  <si>
    <t>c.519C&gt;A</t>
  </si>
  <si>
    <t>5:180630100..180630100</t>
  </si>
  <si>
    <t>ENST00000379561</t>
  </si>
  <si>
    <t>p.L442R</t>
  </si>
  <si>
    <t>c.1325T&gt;G</t>
  </si>
  <si>
    <t>13:40560166..40560166</t>
  </si>
  <si>
    <t>ENST00000371085</t>
  </si>
  <si>
    <t>p.K338N</t>
  </si>
  <si>
    <t>c.1014G&gt;T</t>
  </si>
  <si>
    <t>20:58910377..58910377</t>
  </si>
  <si>
    <t>ENST00000396573</t>
  </si>
  <si>
    <t>p.A33A</t>
  </si>
  <si>
    <t>c.99G&gt;A</t>
  </si>
  <si>
    <t>16:10180313..10180313</t>
  </si>
  <si>
    <t>p.E1073E</t>
  </si>
  <si>
    <t>c.3219A&gt;G</t>
  </si>
  <si>
    <t>16:9764325..9764325</t>
  </si>
  <si>
    <t>p.P1199P</t>
  </si>
  <si>
    <t>c.3597G&gt;A</t>
  </si>
  <si>
    <t>16:9763947..9763947</t>
  </si>
  <si>
    <t>ENST00000337138</t>
  </si>
  <si>
    <t>p.S790N</t>
  </si>
  <si>
    <t>c.2369G&gt;A</t>
  </si>
  <si>
    <t>14:61746973..61746973</t>
  </si>
  <si>
    <t>ENST00000244661</t>
  </si>
  <si>
    <t>p.R73R</t>
  </si>
  <si>
    <t>c.219A&gt;G</t>
  </si>
  <si>
    <t>6:26031842..26031842</t>
  </si>
  <si>
    <t>p.S87C</t>
  </si>
  <si>
    <t>c.259A&gt;T</t>
  </si>
  <si>
    <t>6:26031802..26031802</t>
  </si>
  <si>
    <t>HNRNPA2B1</t>
  </si>
  <si>
    <t>ENST00000356674</t>
  </si>
  <si>
    <t>p.V158A</t>
  </si>
  <si>
    <t>c.473T&gt;C</t>
  </si>
  <si>
    <t>7:26196809..26196809</t>
  </si>
  <si>
    <t>ENST00000345146</t>
  </si>
  <si>
    <t>p.G97D</t>
  </si>
  <si>
    <t>c.290G&gt;A</t>
  </si>
  <si>
    <t>2:208248493..208248493</t>
  </si>
  <si>
    <t>ENST00000372129</t>
  </si>
  <si>
    <t>p.D1251E</t>
  </si>
  <si>
    <t>c.3753C&gt;A</t>
  </si>
  <si>
    <t>X:108732592..108732592</t>
  </si>
  <si>
    <t>p.G348D</t>
  </si>
  <si>
    <t>c.1043G&gt;A</t>
  </si>
  <si>
    <t>X:108735302..108735302</t>
  </si>
  <si>
    <t>p.A1096T</t>
  </si>
  <si>
    <t>c.3286G&gt;A</t>
  </si>
  <si>
    <t>X:108733059..108733059</t>
  </si>
  <si>
    <t>ENST00000287239</t>
  </si>
  <si>
    <t>p.I874I</t>
  </si>
  <si>
    <t>c.2622T&gt;C</t>
  </si>
  <si>
    <t>10:74989105..74989105</t>
  </si>
  <si>
    <t>p.E1352D</t>
  </si>
  <si>
    <t>c.4056A&gt;T</t>
  </si>
  <si>
    <t>10:75028880..75028880</t>
  </si>
  <si>
    <t>p.P1973S</t>
  </si>
  <si>
    <t>c.5917C&gt;T</t>
  </si>
  <si>
    <t>10:75030741..75030741</t>
  </si>
  <si>
    <t>p.K1490N</t>
  </si>
  <si>
    <t>c.4470G&gt;T</t>
  </si>
  <si>
    <t>10:75029294..75029294</t>
  </si>
  <si>
    <t>p.K1250N</t>
  </si>
  <si>
    <t>c.3750A&gt;C</t>
  </si>
  <si>
    <t>10:75028574..75028574</t>
  </si>
  <si>
    <t>NM_021140.1</t>
  </si>
  <si>
    <t>p.G1223G</t>
  </si>
  <si>
    <t>c.3669C&gt;T</t>
  </si>
  <si>
    <t>X:45089863..45089863</t>
  </si>
  <si>
    <t>ENST00000263923</t>
  </si>
  <si>
    <t>p.S925F</t>
  </si>
  <si>
    <t>c.2774C&gt;T</t>
  </si>
  <si>
    <t>4:55095620..55095620</t>
  </si>
  <si>
    <t>p.V1236V</t>
  </si>
  <si>
    <t>c.3708A&gt;G</t>
  </si>
  <si>
    <t>4:55082590..55082590</t>
  </si>
  <si>
    <t>p.V413I</t>
  </si>
  <si>
    <t>4:55110421..55110421</t>
  </si>
  <si>
    <t>ENST00000302418</t>
  </si>
  <si>
    <t>p.V392M</t>
  </si>
  <si>
    <t>c.1174G&gt;A</t>
  </si>
  <si>
    <t>10:32033976..32033976</t>
  </si>
  <si>
    <t>p.A389A</t>
  </si>
  <si>
    <t>c.1167T&gt;G</t>
  </si>
  <si>
    <t>10:32033983..32033983</t>
  </si>
  <si>
    <t>ENST00000288135</t>
  </si>
  <si>
    <t>p.R135H</t>
  </si>
  <si>
    <t>c.404G&gt;A</t>
  </si>
  <si>
    <t>4:54698350..54698350</t>
  </si>
  <si>
    <t>NM_005933.1</t>
  </si>
  <si>
    <t>p.H939H</t>
  </si>
  <si>
    <t>c.2817T&gt;C</t>
  </si>
  <si>
    <t>11:118473976..118473976</t>
  </si>
  <si>
    <t>p.S1062Y</t>
  </si>
  <si>
    <t>c.3185C&gt;A</t>
  </si>
  <si>
    <t>11:118476833..118476833</t>
  </si>
  <si>
    <t>p.P3757P</t>
  </si>
  <si>
    <t>c.11271C&gt;A</t>
  </si>
  <si>
    <t>11:118519751..118519751</t>
  </si>
  <si>
    <t>p.V3927D</t>
  </si>
  <si>
    <t>c.11780T&gt;A</t>
  </si>
  <si>
    <t>11:118522042..118522042</t>
  </si>
  <si>
    <t>p.I1706V</t>
  </si>
  <si>
    <t>c.5116A&gt;G</t>
  </si>
  <si>
    <t>7:152183123..152183123</t>
  </si>
  <si>
    <t>p.G3438D</t>
  </si>
  <si>
    <t>c.10313G&gt;A</t>
  </si>
  <si>
    <t>7:152163264..152163264</t>
  </si>
  <si>
    <t>p.E1394D</t>
  </si>
  <si>
    <t>c.4182G&gt;T</t>
  </si>
  <si>
    <t>12:49044485..49044485</t>
  </si>
  <si>
    <t>p.P1661H</t>
  </si>
  <si>
    <t>c.4982C&gt;A</t>
  </si>
  <si>
    <t>12:49042636..49042636</t>
  </si>
  <si>
    <t>p.E1244D</t>
  </si>
  <si>
    <t>c.3732G&gt;T</t>
  </si>
  <si>
    <t>12:49046292..49046292</t>
  </si>
  <si>
    <t>p.F5014L</t>
  </si>
  <si>
    <t>c.15040T&gt;C</t>
  </si>
  <si>
    <t>12:49024881..49024881</t>
  </si>
  <si>
    <t>p.L2034M</t>
  </si>
  <si>
    <t>c.6100C&gt;A</t>
  </si>
  <si>
    <t>12:49040860..49040860</t>
  </si>
  <si>
    <t>p.G13D</t>
  </si>
  <si>
    <t>c.38G&gt;A</t>
  </si>
  <si>
    <t>12:25245347..25245347</t>
  </si>
  <si>
    <t>NM_014572</t>
  </si>
  <si>
    <t>p.R769W</t>
  </si>
  <si>
    <t>c.2305C&gt;T</t>
  </si>
  <si>
    <t>13:20983401..20983401</t>
  </si>
  <si>
    <t>p.T1041I</t>
  </si>
  <si>
    <t>c.3122C&gt;T</t>
  </si>
  <si>
    <t>13:20975015..20975015</t>
  </si>
  <si>
    <t>p.L291I</t>
  </si>
  <si>
    <t>c.871C&gt;A</t>
  </si>
  <si>
    <t>1:32276693..32276693</t>
  </si>
  <si>
    <t>p.T50T</t>
  </si>
  <si>
    <t>c.150C&gt;A</t>
  </si>
  <si>
    <t>1:32274781..32274781</t>
  </si>
  <si>
    <t>p.F151S</t>
  </si>
  <si>
    <t>c.452T&gt;C</t>
  </si>
  <si>
    <t>1:32275643..32275643</t>
  </si>
  <si>
    <t>p.H528Y</t>
  </si>
  <si>
    <t>c.1582C&gt;T</t>
  </si>
  <si>
    <t>5:38502655..38502655</t>
  </si>
  <si>
    <t>ENST00000368300</t>
  </si>
  <si>
    <t>p.G634V</t>
  </si>
  <si>
    <t>c.1901G&gt;T</t>
  </si>
  <si>
    <t>1:156138690..156138690</t>
  </si>
  <si>
    <t>p.E383K</t>
  </si>
  <si>
    <t>c.1147G&gt;A</t>
  </si>
  <si>
    <t>1:156136111..156136111</t>
  </si>
  <si>
    <t>ENST00000320743</t>
  </si>
  <si>
    <t>p.P38P</t>
  </si>
  <si>
    <t>c.114C&gt;A</t>
  </si>
  <si>
    <t>12:58920122..58920122</t>
  </si>
  <si>
    <t>p.D670V</t>
  </si>
  <si>
    <t>c.2009A&gt;T</t>
  </si>
  <si>
    <t>12:58878898..58878898</t>
  </si>
  <si>
    <t>p.G3142*</t>
  </si>
  <si>
    <t>c.9424G&gt;T</t>
  </si>
  <si>
    <t>2:140485344..140485344</t>
  </si>
  <si>
    <t>p.R2184R</t>
  </si>
  <si>
    <t>c.6552G&gt;A</t>
  </si>
  <si>
    <t>2:140700497..140700497</t>
  </si>
  <si>
    <t>p.D357N</t>
  </si>
  <si>
    <t>c.1069G&gt;A</t>
  </si>
  <si>
    <t>2:141062218..141062218</t>
  </si>
  <si>
    <t>p.G603C</t>
  </si>
  <si>
    <t>c.1807G&gt;T</t>
  </si>
  <si>
    <t>2:141020085..141020085</t>
  </si>
  <si>
    <t>ENST00000264824</t>
  </si>
  <si>
    <t>p.A150T</t>
  </si>
  <si>
    <t>c.448G&gt;A</t>
  </si>
  <si>
    <t>19:13099714..13099714</t>
  </si>
  <si>
    <t>ENST00000215739</t>
  </si>
  <si>
    <t>p.L255I</t>
  </si>
  <si>
    <t>c.763C&gt;A</t>
  </si>
  <si>
    <t>22:20990497..20990497</t>
  </si>
  <si>
    <t>p.A687T</t>
  </si>
  <si>
    <t>c.2059G&gt;A</t>
  </si>
  <si>
    <t>22:20995862..20995862</t>
  </si>
  <si>
    <t>ENST00000373313</t>
  </si>
  <si>
    <t>p.A309V</t>
  </si>
  <si>
    <t>c.926C&gt;T</t>
  </si>
  <si>
    <t>20:40687925..40687925</t>
  </si>
  <si>
    <t>p.A151T</t>
  </si>
  <si>
    <t>c.451G&gt;A</t>
  </si>
  <si>
    <t>20:40688400..40688400</t>
  </si>
  <si>
    <t>ENST00000424227</t>
  </si>
  <si>
    <t>p.Q937*</t>
  </si>
  <si>
    <t>c.2809C&gt;T</t>
  </si>
  <si>
    <t>3:185482364..185482364</t>
  </si>
  <si>
    <t>p.Q46P</t>
  </si>
  <si>
    <t>c.137A&gt;C</t>
  </si>
  <si>
    <t>3:185428718..185428718</t>
  </si>
  <si>
    <t>p.Q79*</t>
  </si>
  <si>
    <t>c.235C&gt;T</t>
  </si>
  <si>
    <t>3:185428816..185428816</t>
  </si>
  <si>
    <t>ENST00000392736</t>
  </si>
  <si>
    <t>p.S391S</t>
  </si>
  <si>
    <t>c.1173T&gt;C</t>
  </si>
  <si>
    <t>3:169116135..169116135</t>
  </si>
  <si>
    <t>ENST00000374080</t>
  </si>
  <si>
    <t>p.V312L</t>
  </si>
  <si>
    <t>c.934G&gt;C</t>
  </si>
  <si>
    <t>X:71121649..71121649</t>
  </si>
  <si>
    <t>ENST00000355630</t>
  </si>
  <si>
    <t>p.P189P</t>
  </si>
  <si>
    <t>c.567T&gt;A</t>
  </si>
  <si>
    <t>22:40423596..40423596</t>
  </si>
  <si>
    <t>ENST00000231790</t>
  </si>
  <si>
    <t>p.A120S</t>
  </si>
  <si>
    <t>c.358G&gt;T</t>
  </si>
  <si>
    <t>3:37004452..37004452</t>
  </si>
  <si>
    <t>ENST00000366809</t>
  </si>
  <si>
    <t>p.P1499L</t>
  </si>
  <si>
    <t>c.4496C&gt;T</t>
  </si>
  <si>
    <t>6:167951919..167951919</t>
  </si>
  <si>
    <t>ENST00000302326</t>
  </si>
  <si>
    <t>p.R995H</t>
  </si>
  <si>
    <t>c.2984G&gt;A</t>
  </si>
  <si>
    <t>22:27797560..27797560</t>
  </si>
  <si>
    <t>p.L807P</t>
  </si>
  <si>
    <t>c.2420T&gt;C</t>
  </si>
  <si>
    <t>22:27798124..27798124</t>
  </si>
  <si>
    <t>p.S814N</t>
  </si>
  <si>
    <t>c.2441G&gt;A</t>
  </si>
  <si>
    <t>22:27798103..27798103</t>
  </si>
  <si>
    <t>ENST00000233146</t>
  </si>
  <si>
    <t>p.T526T</t>
  </si>
  <si>
    <t>c.1578C&gt;A</t>
  </si>
  <si>
    <t>2:47466725..47466725</t>
  </si>
  <si>
    <t>ENST00000234420</t>
  </si>
  <si>
    <t>p.Y469F</t>
  </si>
  <si>
    <t>c.1406A&gt;T</t>
  </si>
  <si>
    <t>2:47799389..47799389</t>
  </si>
  <si>
    <t>p.G1104G</t>
  </si>
  <si>
    <t>c.3312C&gt;T</t>
  </si>
  <si>
    <t>1:11212882..11212882</t>
  </si>
  <si>
    <t>ENST00000337604</t>
  </si>
  <si>
    <t>p.G176D</t>
  </si>
  <si>
    <t>c.527G&gt;A</t>
  </si>
  <si>
    <t>1:155187525..155187525</t>
  </si>
  <si>
    <t>ERCC4 </t>
  </si>
  <si>
    <t>ERCC5 </t>
  </si>
  <si>
    <t>ETNK1 </t>
  </si>
  <si>
    <t>ETV5 </t>
  </si>
  <si>
    <t>EXT1 </t>
  </si>
  <si>
    <t>EZH2 </t>
  </si>
  <si>
    <t>FANCA </t>
  </si>
  <si>
    <t>FANCD2 </t>
  </si>
  <si>
    <t>FAT1 </t>
  </si>
  <si>
    <t>FES </t>
  </si>
  <si>
    <t>FGFR1 </t>
  </si>
  <si>
    <t>FGFR4 </t>
  </si>
  <si>
    <t>FLT4 </t>
  </si>
  <si>
    <t>FOXO1 </t>
  </si>
  <si>
    <t>GNAS </t>
  </si>
  <si>
    <t>GRIN2A </t>
  </si>
  <si>
    <t>HIF1A </t>
  </si>
  <si>
    <t>HIST1H3B </t>
  </si>
  <si>
    <t>IDH1 </t>
  </si>
  <si>
    <t>IRS4 </t>
  </si>
  <si>
    <t>KAT6B </t>
  </si>
  <si>
    <t>KDM6A </t>
  </si>
  <si>
    <t>KDR </t>
  </si>
  <si>
    <t>KIF5B </t>
  </si>
  <si>
    <t>KIT </t>
  </si>
  <si>
    <t>KMT2A </t>
  </si>
  <si>
    <t>LATS2 </t>
  </si>
  <si>
    <t>LMNA </t>
  </si>
  <si>
    <t>LRIG3 </t>
  </si>
  <si>
    <t>LYL1 </t>
  </si>
  <si>
    <t>LZTR1 </t>
  </si>
  <si>
    <t>MAFB </t>
  </si>
  <si>
    <t>MAP3K13 </t>
  </si>
  <si>
    <t>MECOM </t>
  </si>
  <si>
    <t>MED12 </t>
  </si>
  <si>
    <t>MKL1 </t>
  </si>
  <si>
    <t>MLH1 </t>
  </si>
  <si>
    <t>MLLT4 </t>
  </si>
  <si>
    <t>MN1 </t>
  </si>
  <si>
    <t>MSH2 </t>
  </si>
  <si>
    <t>MSH6 </t>
  </si>
  <si>
    <t>MUC1 </t>
  </si>
  <si>
    <t>p.G32C</t>
  </si>
  <si>
    <t>c.94G&gt;T</t>
  </si>
  <si>
    <t>1:155192248..155192248</t>
  </si>
  <si>
    <t>ENST00000372098</t>
  </si>
  <si>
    <t>p.Q138R</t>
  </si>
  <si>
    <t>c.413A&gt;G</t>
  </si>
  <si>
    <t>1:45333137..45333137</t>
  </si>
  <si>
    <t>ENST00000396334</t>
  </si>
  <si>
    <t>p.R264*</t>
  </si>
  <si>
    <t>c.790C&gt;T</t>
  </si>
  <si>
    <t>3:38141146..38141146</t>
  </si>
  <si>
    <t>p.Y728C</t>
  </si>
  <si>
    <t>c.2183A&gt;G</t>
  </si>
  <si>
    <t>16:15747941..15747941</t>
  </si>
  <si>
    <t>ENST00000216181</t>
  </si>
  <si>
    <t>p.A1907T</t>
  </si>
  <si>
    <t>c.5719G&gt;A</t>
  </si>
  <si>
    <t>22:36284139..36284139</t>
  </si>
  <si>
    <t>p.M1T</t>
  </si>
  <si>
    <t>c.2T&gt;C</t>
  </si>
  <si>
    <t>22:36349235..36349235</t>
  </si>
  <si>
    <t>ENST00000399231</t>
  </si>
  <si>
    <t>p.E1191D</t>
  </si>
  <si>
    <t>c.3573A&gt;C</t>
  </si>
  <si>
    <t>15:52353653..52353653</t>
  </si>
  <si>
    <t>ENST00000250003</t>
  </si>
  <si>
    <t>p.V246M</t>
  </si>
  <si>
    <t>c.736G&gt;A</t>
  </si>
  <si>
    <t>11:17721281..17721281</t>
  </si>
  <si>
    <t>ENST00000300131</t>
  </si>
  <si>
    <t>p.E490*</t>
  </si>
  <si>
    <t>c.1468G&gt;T</t>
  </si>
  <si>
    <t>12:57093598..57093598</t>
  </si>
  <si>
    <t>ENST00000265433</t>
  </si>
  <si>
    <t>p.A710S</t>
  </si>
  <si>
    <t>c.2128G&gt;T</t>
  </si>
  <si>
    <t>8:89943309..89943309</t>
  </si>
  <si>
    <t>ENST00000406961</t>
  </si>
  <si>
    <t>p.V94I</t>
  </si>
  <si>
    <t>c.280G&gt;A</t>
  </si>
  <si>
    <t>2:24673389..24673389</t>
  </si>
  <si>
    <t>ENST00000452400</t>
  </si>
  <si>
    <t>p.N150N</t>
  </si>
  <si>
    <t>c.450C&gt;T</t>
  </si>
  <si>
    <t>8:70170293..70170293</t>
  </si>
  <si>
    <t>p.H1067R</t>
  </si>
  <si>
    <t>c.3200A&gt;G</t>
  </si>
  <si>
    <t>8:70131961..70131961</t>
  </si>
  <si>
    <t>p.S936S</t>
  </si>
  <si>
    <t>c.2808C&gt;T</t>
  </si>
  <si>
    <t>8:70144646..70144646</t>
  </si>
  <si>
    <t>ENST00000268712</t>
  </si>
  <si>
    <t>p.D786G</t>
  </si>
  <si>
    <t>c.2357A&gt;G</t>
  </si>
  <si>
    <t>17:16101583..16101583</t>
  </si>
  <si>
    <t>p.R2100C</t>
  </si>
  <si>
    <t>c.6298C&gt;T</t>
  </si>
  <si>
    <t>17:16057608..16057608</t>
  </si>
  <si>
    <t>p.P945S</t>
  </si>
  <si>
    <t>c.2833C&gt;T</t>
  </si>
  <si>
    <t>17:16092046..16092046</t>
  </si>
  <si>
    <t>p.R1113*</t>
  </si>
  <si>
    <t>c.3337C&gt;T</t>
  </si>
  <si>
    <t>17:16080471..16080471</t>
  </si>
  <si>
    <t>p.V329V</t>
  </si>
  <si>
    <t>c.987G&gt;C</t>
  </si>
  <si>
    <t>12:124430683..124430683</t>
  </si>
  <si>
    <t>p.G1282S</t>
  </si>
  <si>
    <t>c.3844G&gt;A</t>
  </si>
  <si>
    <t>12:124350608..124350608</t>
  </si>
  <si>
    <t>ENST00000323851</t>
  </si>
  <si>
    <t>p.V309V</t>
  </si>
  <si>
    <t>c.927G&gt;A</t>
  </si>
  <si>
    <t>8:133242039..133242039</t>
  </si>
  <si>
    <t>ENST00000358273</t>
  </si>
  <si>
    <t>p.A2617V</t>
  </si>
  <si>
    <t>c.7850C&gt;T</t>
  </si>
  <si>
    <t>17:31357071..31357071</t>
  </si>
  <si>
    <t>ENST00000396009</t>
  </si>
  <si>
    <t>p.A52T</t>
  </si>
  <si>
    <t>c.154G&gt;A</t>
  </si>
  <si>
    <t>20:51524087..51524087</t>
  </si>
  <si>
    <t>p.P635P</t>
  </si>
  <si>
    <t>c.1905C&gt;T</t>
  </si>
  <si>
    <t>20:51435706..51435706</t>
  </si>
  <si>
    <t>p.D629D</t>
  </si>
  <si>
    <t>c.1887T&gt;C</t>
  </si>
  <si>
    <t>20:51435724..51435724</t>
  </si>
  <si>
    <t>ENST00000397062</t>
  </si>
  <si>
    <t>p.S142S</t>
  </si>
  <si>
    <t>c.426A&gt;G</t>
  </si>
  <si>
    <t>2:177232560..177232560</t>
  </si>
  <si>
    <t>ENST00000382041</t>
  </si>
  <si>
    <t>p.Q114L</t>
  </si>
  <si>
    <t>c.341A&gt;T</t>
  </si>
  <si>
    <t>14:50792806..50792806</t>
  </si>
  <si>
    <t>p.E675*</t>
  </si>
  <si>
    <t>c.2023G&gt;T</t>
  </si>
  <si>
    <t>14:50760233..50760233</t>
  </si>
  <si>
    <t>p.Q204H</t>
  </si>
  <si>
    <t>c.612G&gt;T</t>
  </si>
  <si>
    <t>14:36517782..36517782</t>
  </si>
  <si>
    <t>ENST00000277541</t>
  </si>
  <si>
    <t>p.P1581L</t>
  </si>
  <si>
    <t>c.4742C&gt;T</t>
  </si>
  <si>
    <t>9:136504949..136504949</t>
  </si>
  <si>
    <t>p.A2257T</t>
  </si>
  <si>
    <t>c.6769G&gt;A</t>
  </si>
  <si>
    <t>9:136496970..136496970</t>
  </si>
  <si>
    <t>ENST00000256646</t>
  </si>
  <si>
    <t>p.E710K</t>
  </si>
  <si>
    <t>c.2128G&gt;A</t>
  </si>
  <si>
    <t>1:119955131..119955131</t>
  </si>
  <si>
    <t>ENST00000439151</t>
  </si>
  <si>
    <t>p.W2625C</t>
  </si>
  <si>
    <t>c.7875G&gt;T</t>
  </si>
  <si>
    <t>5:177295243..177295243</t>
  </si>
  <si>
    <t>ENST00000343289</t>
  </si>
  <si>
    <t>p.Q542fs*&gt;20</t>
  </si>
  <si>
    <t>c.1624delC</t>
  </si>
  <si>
    <t>10:103089734..103089734</t>
  </si>
  <si>
    <t>ENST00000524377</t>
  </si>
  <si>
    <t>p.A421V</t>
  </si>
  <si>
    <t>c.1262C&gt;T</t>
  </si>
  <si>
    <t>1:156874916..156874916</t>
  </si>
  <si>
    <t>p.R681W</t>
  </si>
  <si>
    <t>c.2041C&gt;T</t>
  </si>
  <si>
    <t>11:72015462..72015462</t>
  </si>
  <si>
    <t>ENST00000324932</t>
  </si>
  <si>
    <t>p.L147L</t>
  </si>
  <si>
    <t>c.441C&gt;A</t>
  </si>
  <si>
    <t>11:3775936..3775936</t>
  </si>
  <si>
    <t>ENST00000382357</t>
  </si>
  <si>
    <t>p.A53V</t>
  </si>
  <si>
    <t>c.158C&gt;T</t>
  </si>
  <si>
    <t>21:33027020..33027020</t>
  </si>
  <si>
    <t>ENST00000261584</t>
  </si>
  <si>
    <t>p.G964V</t>
  </si>
  <si>
    <t>c.2891G&gt;T</t>
  </si>
  <si>
    <t>16:23623074..23623074</t>
  </si>
  <si>
    <t>p.G471G</t>
  </si>
  <si>
    <t>c.1413A&gt;G</t>
  </si>
  <si>
    <t>16:23635133..23635133</t>
  </si>
  <si>
    <t>ENST00000375375</t>
  </si>
  <si>
    <t>p.Q91H</t>
  </si>
  <si>
    <t>c.273G&gt;T</t>
  </si>
  <si>
    <t>1:18634490..18634490</t>
  </si>
  <si>
    <t>ENST00000325083</t>
  </si>
  <si>
    <t>p.N1247N</t>
  </si>
  <si>
    <t>c.3741C&gt;T</t>
  </si>
  <si>
    <t>8:17972485..17972485</t>
  </si>
  <si>
    <t>ENST00000317276</t>
  </si>
  <si>
    <t>p.K1157N</t>
  </si>
  <si>
    <t>c.3471G&gt;T</t>
  </si>
  <si>
    <t>17:8141934..8141934</t>
  </si>
  <si>
    <t>p.P737L</t>
  </si>
  <si>
    <t>c.2210C&gt;T</t>
  </si>
  <si>
    <t>17:8145966..8145966</t>
  </si>
  <si>
    <t>p.G432R</t>
  </si>
  <si>
    <t>c.1294G&gt;A</t>
  </si>
  <si>
    <t>17:8147768..8147768</t>
  </si>
  <si>
    <t>p.V461A</t>
  </si>
  <si>
    <t>c.1382T&gt;C</t>
  </si>
  <si>
    <t>17:8147680..8147680</t>
  </si>
  <si>
    <t>p.L288R</t>
  </si>
  <si>
    <t>c.863T&gt;G</t>
  </si>
  <si>
    <t>17:8149301..8149301</t>
  </si>
  <si>
    <t>ENST00000226382</t>
  </si>
  <si>
    <t>p.A167T</t>
  </si>
  <si>
    <t>c.499G&gt;A</t>
  </si>
  <si>
    <t>4:41746253..41746253</t>
  </si>
  <si>
    <t>p.G63*</t>
  </si>
  <si>
    <t>c.187G&gt;T</t>
  </si>
  <si>
    <t>4:41748424..41748424</t>
  </si>
  <si>
    <t>p.A166V</t>
  </si>
  <si>
    <t>c.497C&gt;T</t>
  </si>
  <si>
    <t>4:41746255..41746255</t>
  </si>
  <si>
    <t>ENST00000393346</t>
  </si>
  <si>
    <t>p.D454Y</t>
  </si>
  <si>
    <t>c.1360G&gt;T</t>
  </si>
  <si>
    <t>11:85990298..85990298</t>
  </si>
  <si>
    <t>NM_006218.1</t>
  </si>
  <si>
    <t>p.R741R</t>
  </si>
  <si>
    <t>c.2223A&gt;G</t>
  </si>
  <si>
    <t>3:179224116..179224116</t>
  </si>
  <si>
    <t>p.D549N</t>
  </si>
  <si>
    <t>c.1645G&gt;A</t>
  </si>
  <si>
    <t>3:179218315..179218315</t>
  </si>
  <si>
    <t>p.E545K</t>
  </si>
  <si>
    <t>c.1633G&gt;A</t>
  </si>
  <si>
    <t>3:179218303..179218303</t>
  </si>
  <si>
    <t>ENST00000477593</t>
  </si>
  <si>
    <t>p.R628Q</t>
  </si>
  <si>
    <t>c.1883G&gt;A</t>
  </si>
  <si>
    <t>3:138694795..138694795</t>
  </si>
  <si>
    <t>ENST00000521381</t>
  </si>
  <si>
    <t>p.P312L</t>
  </si>
  <si>
    <t>c.935C&gt;T</t>
  </si>
  <si>
    <t>5:68292277..68292277</t>
  </si>
  <si>
    <t>ENST00000316981</t>
  </si>
  <si>
    <t>p.D68V</t>
  </si>
  <si>
    <t>c.203A&gt;T</t>
  </si>
  <si>
    <t>8:56168067..56168067</t>
  </si>
  <si>
    <t>ENST00000268058</t>
  </si>
  <si>
    <t>p.Q87*</t>
  </si>
  <si>
    <t>c.259C&gt;T</t>
  </si>
  <si>
    <t>15:73998133..73998133</t>
  </si>
  <si>
    <t>ENST00000440232</t>
  </si>
  <si>
    <t>p.R689W</t>
  </si>
  <si>
    <t>c.2065C&gt;T</t>
  </si>
  <si>
    <t>19:50409577..50409577</t>
  </si>
  <si>
    <t>p.G10V</t>
  </si>
  <si>
    <t>c.29G&gt;T</t>
  </si>
  <si>
    <t>19:50398880..50398880</t>
  </si>
  <si>
    <t>p.S746I</t>
  </si>
  <si>
    <t>c.2237G&gt;T</t>
  </si>
  <si>
    <t>19:50413508..50413508</t>
  </si>
  <si>
    <t>ENST00000320574</t>
  </si>
  <si>
    <t>p.L1538L</t>
  </si>
  <si>
    <t>c.4612C&gt;T</t>
  </si>
  <si>
    <t>12:132642936..132642936</t>
  </si>
  <si>
    <t>NM_006596.3</t>
  </si>
  <si>
    <t>p.A819T</t>
  </si>
  <si>
    <t>c.2455G&gt;A</t>
  </si>
  <si>
    <t>3:121498580..121498580</t>
  </si>
  <si>
    <t>p.P1516P</t>
  </si>
  <si>
    <t>c.4548T&gt;G</t>
  </si>
  <si>
    <t>3:121488788..121488788</t>
  </si>
  <si>
    <t>p.E2628G</t>
  </si>
  <si>
    <t>c.7883A&gt;G</t>
  </si>
  <si>
    <t>3:121436187..121436187</t>
  </si>
  <si>
    <t>ENST00000357628</t>
  </si>
  <si>
    <t>p.D482G</t>
  </si>
  <si>
    <t>c.1445A&gt;G</t>
  </si>
  <si>
    <t>7:124835339..124835339</t>
  </si>
  <si>
    <t>POU2AF1</t>
  </si>
  <si>
    <t>ENST00000393067</t>
  </si>
  <si>
    <t>p.K25N</t>
  </si>
  <si>
    <t>c.75G&gt;T</t>
  </si>
  <si>
    <t>11:111358860..111358860</t>
  </si>
  <si>
    <t>ENST00000287820</t>
  </si>
  <si>
    <t>p.K450Q</t>
  </si>
  <si>
    <t>c.1348A&gt;C</t>
  </si>
  <si>
    <t>3:12433975..12433975</t>
  </si>
  <si>
    <t>ENST00000228425</t>
  </si>
  <si>
    <t>p.Q645H</t>
  </si>
  <si>
    <t>c.1935G&gt;T</t>
  </si>
  <si>
    <t>12:27681585..27681585</t>
  </si>
  <si>
    <t>PPP2R1A</t>
  </si>
  <si>
    <t>ENST00000322088</t>
  </si>
  <si>
    <t>p.R418W</t>
  </si>
  <si>
    <t>c.1252C&gt;T</t>
  </si>
  <si>
    <t>19:52219814..52219814</t>
  </si>
  <si>
    <t>p.S464G</t>
  </si>
  <si>
    <t>c.1390A&gt;G</t>
  </si>
  <si>
    <t>19:52221005..52221005</t>
  </si>
  <si>
    <t>p.R498R</t>
  </si>
  <si>
    <t>c.1494C&gt;G</t>
  </si>
  <si>
    <t>19:52221109..52221109</t>
  </si>
  <si>
    <t>ENST00000270722</t>
  </si>
  <si>
    <t>p.G651C</t>
  </si>
  <si>
    <t>c.1951G&gt;T</t>
  </si>
  <si>
    <t>1:3412148..3412148</t>
  </si>
  <si>
    <t>ENST00000288368</t>
  </si>
  <si>
    <t>p.C1161Y</t>
  </si>
  <si>
    <t>c.3482G&gt;A</t>
  </si>
  <si>
    <t>8:68119492..68119492</t>
  </si>
  <si>
    <t>PRKAR1A</t>
  </si>
  <si>
    <t>ENST00000358598</t>
  </si>
  <si>
    <t>p.A7A</t>
  </si>
  <si>
    <t>c.21C&gt;T</t>
  </si>
  <si>
    <t>17:68515420..68515420</t>
  </si>
  <si>
    <t>ENST00000436978</t>
  </si>
  <si>
    <t>p.H2Q</t>
  </si>
  <si>
    <t>c.6C&gt;G</t>
  </si>
  <si>
    <t>4:86635262..86635262</t>
  </si>
  <si>
    <t>p.L521L</t>
  </si>
  <si>
    <t>c.1563A&gt;G</t>
  </si>
  <si>
    <t>4:86722389..86722389</t>
  </si>
  <si>
    <t>p.A377D</t>
  </si>
  <si>
    <t>c.1130C&gt;A</t>
  </si>
  <si>
    <t>4:86701736..86701736</t>
  </si>
  <si>
    <t>p.E527Q</t>
  </si>
  <si>
    <t>c.1579G&gt;C</t>
  </si>
  <si>
    <t>4:86722405..86722405</t>
  </si>
  <si>
    <t>p.E952*</t>
  </si>
  <si>
    <t>c.2854G&gt;T</t>
  </si>
  <si>
    <t>4:86750673..86750673</t>
  </si>
  <si>
    <t>p.R1743*</t>
  </si>
  <si>
    <t>c.5227C&gt;T</t>
  </si>
  <si>
    <t>12:70538220..70538220</t>
  </si>
  <si>
    <t>ENST00000442510</t>
  </si>
  <si>
    <t>p.N411N</t>
  </si>
  <si>
    <t>c.1233T&gt;C</t>
  </si>
  <si>
    <t>1:198713020..198713020</t>
  </si>
  <si>
    <t>p.P157H</t>
  </si>
  <si>
    <t>c.470C&gt;A</t>
  </si>
  <si>
    <t>1:198702423..198702423</t>
  </si>
  <si>
    <t>p.E1068D</t>
  </si>
  <si>
    <t>c.3204A&gt;T</t>
  </si>
  <si>
    <t>1:198752251..198752251</t>
  </si>
  <si>
    <t>ENST00000368226</t>
  </si>
  <si>
    <t>p.H638Y</t>
  </si>
  <si>
    <t>c.1912C&gt;T</t>
  </si>
  <si>
    <t>6:128067764..128067764</t>
  </si>
  <si>
    <t>NM_133170.2</t>
  </si>
  <si>
    <t>p.R1021*</t>
  </si>
  <si>
    <t>c.3061C&gt;T</t>
  </si>
  <si>
    <t>20:42115303..42115303</t>
  </si>
  <si>
    <t>ENST00000361752</t>
  </si>
  <si>
    <t>p.R324S</t>
  </si>
  <si>
    <t>c.970C&gt;A</t>
  </si>
  <si>
    <t>6:163566756..163566756</t>
  </si>
  <si>
    <t>ENST00000283195</t>
  </si>
  <si>
    <t>p.K3151K</t>
  </si>
  <si>
    <t>c.9453A&gt;G</t>
  </si>
  <si>
    <t>2:108783679..108783679</t>
  </si>
  <si>
    <t>p.D3031E</t>
  </si>
  <si>
    <t>c.9093T&gt;A</t>
  </si>
  <si>
    <t>2:108782586..108782586</t>
  </si>
  <si>
    <t>ENST00000377604</t>
  </si>
  <si>
    <t>p.P725L</t>
  </si>
  <si>
    <t>c.2174C&gt;T</t>
  </si>
  <si>
    <t>X:47185449..47185449</t>
  </si>
  <si>
    <t>p.A482A</t>
  </si>
  <si>
    <t>c.1446C&gt;A</t>
  </si>
  <si>
    <t>X:47181517..47181517</t>
  </si>
  <si>
    <t>ENST00000617875</t>
  </si>
  <si>
    <t>p.R375C</t>
  </si>
  <si>
    <t>c.1123C&gt;T</t>
  </si>
  <si>
    <t>8:144515996..144515996</t>
  </si>
  <si>
    <t>p.E918D</t>
  </si>
  <si>
    <t>c.2754G&gt;T</t>
  </si>
  <si>
    <t>8:144512848..144512848</t>
  </si>
  <si>
    <t>ENST00000355710</t>
  </si>
  <si>
    <t>p.M980T</t>
  </si>
  <si>
    <t>c.2939T&gt;C</t>
  </si>
  <si>
    <t>10:43123808..43123808</t>
  </si>
  <si>
    <t>ENST00000418115</t>
  </si>
  <si>
    <t>p.S88I</t>
  </si>
  <si>
    <t>c.263G&gt;T</t>
  </si>
  <si>
    <t>3:49368442..49368442</t>
  </si>
  <si>
    <t>ENST00000505618</t>
  </si>
  <si>
    <t>p.R23C</t>
  </si>
  <si>
    <t>c.67C&gt;T</t>
  </si>
  <si>
    <t>4:40243453..40243453</t>
  </si>
  <si>
    <t>ENST00000336301</t>
  </si>
  <si>
    <t>p.A34S</t>
  </si>
  <si>
    <t>c.100G&gt;T</t>
  </si>
  <si>
    <t>17:80340248..80340248</t>
  </si>
  <si>
    <t>p.R2175C</t>
  </si>
  <si>
    <t>c.6523C&gt;T</t>
  </si>
  <si>
    <t>17:80369650..80369650</t>
  </si>
  <si>
    <t>ENST00000407977</t>
  </si>
  <si>
    <t>p.S661fs*39</t>
  </si>
  <si>
    <t>c.1977delT</t>
  </si>
  <si>
    <t>17:58357799..58357799</t>
  </si>
  <si>
    <t>p.G659fs*41</t>
  </si>
  <si>
    <t>c.1976delG</t>
  </si>
  <si>
    <t>17:58357800..58357800</t>
  </si>
  <si>
    <t>MUTYH </t>
  </si>
  <si>
    <t>MYD88 </t>
  </si>
  <si>
    <t>MYH9 </t>
  </si>
  <si>
    <t>MYO5A </t>
  </si>
  <si>
    <t>MYOD1 </t>
  </si>
  <si>
    <t>NAB2 </t>
  </si>
  <si>
    <t>NBN </t>
  </si>
  <si>
    <t>NCOA1 </t>
  </si>
  <si>
    <t>NCOA2 </t>
  </si>
  <si>
    <t>NCOR1 </t>
  </si>
  <si>
    <t>NDRG1 </t>
  </si>
  <si>
    <t>NF1 </t>
  </si>
  <si>
    <t>NFATC2 </t>
  </si>
  <si>
    <t>NFE2L2 </t>
  </si>
  <si>
    <t>NIN </t>
  </si>
  <si>
    <t>NOTCH1 </t>
  </si>
  <si>
    <t>NOTCH2 </t>
  </si>
  <si>
    <t>NSD1 </t>
  </si>
  <si>
    <t>NT5C2 </t>
  </si>
  <si>
    <t>NTRK1 </t>
  </si>
  <si>
    <t>NUP98 </t>
  </si>
  <si>
    <t>OLIG2 </t>
  </si>
  <si>
    <t>PALB2 </t>
  </si>
  <si>
    <t>PAX7 </t>
  </si>
  <si>
    <t>PCM1 </t>
  </si>
  <si>
    <t>PER1 </t>
  </si>
  <si>
    <t>PHOX2B </t>
  </si>
  <si>
    <t>PICALM </t>
  </si>
  <si>
    <t>PIK3CA </t>
  </si>
  <si>
    <t>PIK3CB </t>
  </si>
  <si>
    <t>PIK3R1 </t>
  </si>
  <si>
    <t>PLAG1 </t>
  </si>
  <si>
    <t>PML </t>
  </si>
  <si>
    <t>POLD1 </t>
  </si>
  <si>
    <t>POLE </t>
  </si>
  <si>
    <t>POLQ </t>
  </si>
  <si>
    <t>POT1 </t>
  </si>
  <si>
    <t>PPARG </t>
  </si>
  <si>
    <t>PPFIBP1 </t>
  </si>
  <si>
    <t>PRDM16 </t>
  </si>
  <si>
    <t>PREX2 </t>
  </si>
  <si>
    <t>PTPN13 </t>
  </si>
  <si>
    <t>PTPRC </t>
  </si>
  <si>
    <t>PTPRK </t>
  </si>
  <si>
    <t>PTPRT </t>
  </si>
  <si>
    <t>QKI </t>
  </si>
  <si>
    <t>RANBP2 </t>
  </si>
  <si>
    <t>RBM10 </t>
  </si>
  <si>
    <t>RECQL4 </t>
  </si>
  <si>
    <t>RET </t>
  </si>
  <si>
    <t>RHOA </t>
  </si>
  <si>
    <t>RHOH </t>
  </si>
  <si>
    <t>RNF213 </t>
  </si>
  <si>
    <t>RNF43 </t>
  </si>
  <si>
    <t>ENST00000234875</t>
  </si>
  <si>
    <t>p.K15fs*5</t>
  </si>
  <si>
    <t>c.44delA</t>
  </si>
  <si>
    <t>1:6197725..6197725</t>
  </si>
  <si>
    <t>ENST00000296255</t>
  </si>
  <si>
    <t>p.R593H</t>
  </si>
  <si>
    <t>c.1778G&gt;A</t>
  </si>
  <si>
    <t>3:128620457..128620457</t>
  </si>
  <si>
    <t>p.R586H</t>
  </si>
  <si>
    <t>c.1757G&gt;A</t>
  </si>
  <si>
    <t>20:51790726..51790726</t>
  </si>
  <si>
    <t>ENST00000301761</t>
  </si>
  <si>
    <t>p.L12L</t>
  </si>
  <si>
    <t>c.34C&gt;T</t>
  </si>
  <si>
    <t>11:61430180..61430180</t>
  </si>
  <si>
    <t>ENST00000282030</t>
  </si>
  <si>
    <t>p.T195M</t>
  </si>
  <si>
    <t>c.584C&gt;T</t>
  </si>
  <si>
    <t>18:44949924..44949924</t>
  </si>
  <si>
    <t>p.E1196*</t>
  </si>
  <si>
    <t>c.3586G&gt;T</t>
  </si>
  <si>
    <t>18:44952926..44952926</t>
  </si>
  <si>
    <t>ENST00000330022</t>
  </si>
  <si>
    <t>p.P2024H</t>
  </si>
  <si>
    <t>c.6071C&gt;A</t>
  </si>
  <si>
    <t>3:47017208..47017208</t>
  </si>
  <si>
    <t>p.S1157L</t>
  </si>
  <si>
    <t>c.3470C&gt;T</t>
  </si>
  <si>
    <t>3:47101494..47101494</t>
  </si>
  <si>
    <t>ENST00000335508</t>
  </si>
  <si>
    <t>p.R451*</t>
  </si>
  <si>
    <t>c.1351C&gt;T</t>
  </si>
  <si>
    <t>2:197405361..197405361</t>
  </si>
  <si>
    <t>ENST00000247182</t>
  </si>
  <si>
    <t>p.A105A</t>
  </si>
  <si>
    <t>c.315C&gt;A</t>
  </si>
  <si>
    <t>14:60648875..60648875</t>
  </si>
  <si>
    <t>ENST00000382051</t>
  </si>
  <si>
    <t>p.A651V</t>
  </si>
  <si>
    <t>c.1952C&gt;T</t>
  </si>
  <si>
    <t>4:25676628..25676628</t>
  </si>
  <si>
    <t>ENST00000367145</t>
  </si>
  <si>
    <t>p.R118R</t>
  </si>
  <si>
    <t>c.354G&gt;A</t>
  </si>
  <si>
    <t>1:205663437..205663437</t>
  </si>
  <si>
    <t>SMARCA4</t>
  </si>
  <si>
    <t>ENST00000429416</t>
  </si>
  <si>
    <t>p.R885C</t>
  </si>
  <si>
    <t>c.2653C&gt;T</t>
  </si>
  <si>
    <t>19:11021761..11021761</t>
  </si>
  <si>
    <t>SMARCB1</t>
  </si>
  <si>
    <t>ENST00000263121</t>
  </si>
  <si>
    <t>p.T381A</t>
  </si>
  <si>
    <t>c.1141A&gt;G</t>
  </si>
  <si>
    <t>22:23834163..23834163</t>
  </si>
  <si>
    <t>ENST00000249373</t>
  </si>
  <si>
    <t>p.T640A</t>
  </si>
  <si>
    <t>c.1918A&gt;G</t>
  </si>
  <si>
    <t>7:129211752..129211752</t>
  </si>
  <si>
    <t>ENST00000375759</t>
  </si>
  <si>
    <t>p.K583N</t>
  </si>
  <si>
    <t>c.1749G&gt;T</t>
  </si>
  <si>
    <t>1:15920983..15920983</t>
  </si>
  <si>
    <t>p.Y3505C</t>
  </si>
  <si>
    <t>c.10514A&gt;G</t>
  </si>
  <si>
    <t>1:15937816..15937816</t>
  </si>
  <si>
    <t>p.S1897S</t>
  </si>
  <si>
    <t>c.5691C&gt;T</t>
  </si>
  <si>
    <t>1:15931931..15931931</t>
  </si>
  <si>
    <t>p.S3299S</t>
  </si>
  <si>
    <t>c.9897C&gt;T</t>
  </si>
  <si>
    <t>1:15936137..15936137</t>
  </si>
  <si>
    <t>ENST00000393328</t>
  </si>
  <si>
    <t>p.D144G</t>
  </si>
  <si>
    <t>17:49619030..49619030</t>
  </si>
  <si>
    <t>ENST00000415083</t>
  </si>
  <si>
    <t>p.P168S</t>
  </si>
  <si>
    <t>c.502C&gt;T</t>
  </si>
  <si>
    <t>18:26052729..26052729</t>
  </si>
  <si>
    <t>ENST00000264657</t>
  </si>
  <si>
    <t>p.P255P</t>
  </si>
  <si>
    <t>c.765G&gt;A</t>
  </si>
  <si>
    <t>17:42337467..42337467</t>
  </si>
  <si>
    <t>ENST00000360380</t>
  </si>
  <si>
    <t>p.A277T</t>
  </si>
  <si>
    <t>c.829G&gt;A</t>
  </si>
  <si>
    <t>1:47293501..47293501</t>
  </si>
  <si>
    <t>ENST00000322652</t>
  </si>
  <si>
    <t>p.S568G</t>
  </si>
  <si>
    <t>c.1702A&gt;G</t>
  </si>
  <si>
    <t>17:31995670..31995670</t>
  </si>
  <si>
    <t>ENST00000375751</t>
  </si>
  <si>
    <t>p.A330T</t>
  </si>
  <si>
    <t>c.988G&gt;A</t>
  </si>
  <si>
    <t>9:90874725..90874725</t>
  </si>
  <si>
    <t>ENST00000257566</t>
  </si>
  <si>
    <t>p.L60M</t>
  </si>
  <si>
    <t>c.178C&gt;A</t>
  </si>
  <si>
    <t>12:114683023..114683023</t>
  </si>
  <si>
    <t>p.Y605C</t>
  </si>
  <si>
    <t>c.1814A&gt;G</t>
  </si>
  <si>
    <t>12:114672259..114672259</t>
  </si>
  <si>
    <t>p.G538G</t>
  </si>
  <si>
    <t>12:114674321..114674321</t>
  </si>
  <si>
    <t>p.N364T</t>
  </si>
  <si>
    <t>c.1091A&gt;C</t>
  </si>
  <si>
    <t>12:114676321..114676321</t>
  </si>
  <si>
    <t>ENST00000262965</t>
  </si>
  <si>
    <t>p.E583K</t>
  </si>
  <si>
    <t>c.1747G&gt;A</t>
  </si>
  <si>
    <t>19:1615360..1615360</t>
  </si>
  <si>
    <t>ENST00000380013</t>
  </si>
  <si>
    <t>p.F316L</t>
  </si>
  <si>
    <t>c.948T&gt;A</t>
  </si>
  <si>
    <t>4:105234890..105234890</t>
  </si>
  <si>
    <t>NM_003242</t>
  </si>
  <si>
    <t>p.K128fs*35</t>
  </si>
  <si>
    <t>c.374delA</t>
  </si>
  <si>
    <t>3:30650380..30650380</t>
  </si>
  <si>
    <t>p.L452P</t>
  </si>
  <si>
    <t>c.1355T&gt;C</t>
  </si>
  <si>
    <t>3:30674205..30674205</t>
  </si>
  <si>
    <t>ENST00000237289</t>
  </si>
  <si>
    <t>p.A648S</t>
  </si>
  <si>
    <t>c.1942G&gt;T</t>
  </si>
  <si>
    <t>6:137880106..137880106</t>
  </si>
  <si>
    <t>ENST00000361337</t>
  </si>
  <si>
    <t>p.M675I</t>
  </si>
  <si>
    <t>c.2025G&gt;A</t>
  </si>
  <si>
    <t>20:41121770..41121770</t>
  </si>
  <si>
    <t>ENST00000264731</t>
  </si>
  <si>
    <t>p.P279H</t>
  </si>
  <si>
    <t>c.836C&gt;A</t>
  </si>
  <si>
    <t>3:189866751..189866751</t>
  </si>
  <si>
    <t>ENST00000367478</t>
  </si>
  <si>
    <t>p.S1187S</t>
  </si>
  <si>
    <t>c.3561T&gt;C</t>
  </si>
  <si>
    <t>1:186343947..186343947</t>
  </si>
  <si>
    <t>p.R179*</t>
  </si>
  <si>
    <t>c.535C&gt;T</t>
  </si>
  <si>
    <t>1:186362998..186362998</t>
  </si>
  <si>
    <t>p.L1625I</t>
  </si>
  <si>
    <t>c.4873C&gt;A</t>
  </si>
  <si>
    <t>1:186335376..186335376</t>
  </si>
  <si>
    <t>p.V1174V</t>
  </si>
  <si>
    <t>c.3522G&gt;A</t>
  </si>
  <si>
    <t>1:186343986..186343986</t>
  </si>
  <si>
    <t>ENST00000326181</t>
  </si>
  <si>
    <t>p.E578K</t>
  </si>
  <si>
    <t>c.1732G&gt;A</t>
  </si>
  <si>
    <t>16:2175939..2175939</t>
  </si>
  <si>
    <t>p.F284F</t>
  </si>
  <si>
    <t>c.852C&gt;T</t>
  </si>
  <si>
    <t>16:2173239..2173239</t>
  </si>
  <si>
    <t>ENST00000377199</t>
  </si>
  <si>
    <t>p.Y106H</t>
  </si>
  <si>
    <t>c.316T&gt;C</t>
  </si>
  <si>
    <t>6:28923317..28923317</t>
  </si>
  <si>
    <t>p.L20L</t>
  </si>
  <si>
    <t>c.60G&gt;A</t>
  </si>
  <si>
    <t>6:28923573..28923573</t>
  </si>
  <si>
    <t>ENST00000267622</t>
  </si>
  <si>
    <t>p.K1533R</t>
  </si>
  <si>
    <t>c.4598A&gt;G</t>
  </si>
  <si>
    <t>14:92000068..92000068</t>
  </si>
  <si>
    <t>p.N768K</t>
  </si>
  <si>
    <t>c.2304T&gt;A</t>
  </si>
  <si>
    <t>14:92005672..92005672</t>
  </si>
  <si>
    <t>ENST00000355540</t>
  </si>
  <si>
    <t>p.R1144H</t>
  </si>
  <si>
    <t>c.3431G&gt;A</t>
  </si>
  <si>
    <t>7:98930670..98930670</t>
  </si>
  <si>
    <t>ENST00000219476</t>
  </si>
  <si>
    <t>p.V488M</t>
  </si>
  <si>
    <t>c.1462G&gt;A</t>
  </si>
  <si>
    <t>16:2064290..2064290</t>
  </si>
  <si>
    <t>p.Y285H</t>
  </si>
  <si>
    <t>c.853T&gt;C</t>
  </si>
  <si>
    <t>16:2058751..2058751</t>
  </si>
  <si>
    <t>p.A86T</t>
  </si>
  <si>
    <t>c.256G&gt;A</t>
  </si>
  <si>
    <t>16:2053372..2053372</t>
  </si>
  <si>
    <t>ENST00000541158</t>
  </si>
  <si>
    <t>p.C29C</t>
  </si>
  <si>
    <t>c.87C&gt;T</t>
  </si>
  <si>
    <t>14:80955767..80955767</t>
  </si>
  <si>
    <t>p.S716R</t>
  </si>
  <si>
    <t>c.2146A&gt;C</t>
  </si>
  <si>
    <t>14:81144204..81144204</t>
  </si>
  <si>
    <t>ENST00000520539</t>
  </si>
  <si>
    <t>p.D2245D</t>
  </si>
  <si>
    <t>c.6735T&gt;C</t>
  </si>
  <si>
    <t>8:102272767..102272767</t>
  </si>
  <si>
    <t>p.E2121fs*28</t>
  </si>
  <si>
    <t>c.6360delA</t>
  </si>
  <si>
    <t>8:102277121..102277121</t>
  </si>
  <si>
    <t>ENST00000307179</t>
  </si>
  <si>
    <t>p.F282L</t>
  </si>
  <si>
    <t>c.844T&gt;C</t>
  </si>
  <si>
    <t>15:50471790..50471790</t>
  </si>
  <si>
    <t>p.Y1040C</t>
  </si>
  <si>
    <t>c.3119A&gt;G</t>
  </si>
  <si>
    <t>15:50498676..50498676</t>
  </si>
  <si>
    <t>ENST00000298139</t>
  </si>
  <si>
    <t>p.E84E</t>
  </si>
  <si>
    <t>c.252G&gt;A</t>
  </si>
  <si>
    <t>8:31064331..31064331</t>
  </si>
  <si>
    <t>ENST00000401558</t>
  </si>
  <si>
    <t>p.E510K</t>
  </si>
  <si>
    <t>c.1528G&gt;A</t>
  </si>
  <si>
    <t>2:61492605..61492605</t>
  </si>
  <si>
    <t>p.P3069T</t>
  </si>
  <si>
    <t>c.9205C&gt;A</t>
  </si>
  <si>
    <t>16:72793477..72793477</t>
  </si>
  <si>
    <t>p.L1074P</t>
  </si>
  <si>
    <t>c.3221T&gt;C</t>
  </si>
  <si>
    <t>16:72889958..72889958</t>
  </si>
  <si>
    <t>p.R1402C</t>
  </si>
  <si>
    <t>c.4204C&gt;T</t>
  </si>
  <si>
    <t>16:72798478..72798478</t>
  </si>
  <si>
    <t>p.P1707H</t>
  </si>
  <si>
    <t>c.5120C&gt;A</t>
  </si>
  <si>
    <t>16:72797562..72797562</t>
  </si>
  <si>
    <t>ENST00000382869</t>
  </si>
  <si>
    <t>p.A419T</t>
  </si>
  <si>
    <t>c.1255G&gt;A</t>
  </si>
  <si>
    <t>13:20005195..20005195</t>
  </si>
  <si>
    <t>p.M443T</t>
  </si>
  <si>
    <t>c.1328T&gt;C</t>
  </si>
  <si>
    <t>13:20006402..20006402</t>
  </si>
  <si>
    <t>ENST00000266269</t>
  </si>
  <si>
    <t>p.S494I</t>
  </si>
  <si>
    <t>c.1481G&gt;T</t>
  </si>
  <si>
    <t>22:31335718..31335718</t>
  </si>
  <si>
    <t>ENST00000396795</t>
  </si>
  <si>
    <t>p.Q434H</t>
  </si>
  <si>
    <t>c.1302G&gt;T</t>
  </si>
  <si>
    <t>12:6667963..6667963</t>
  </si>
  <si>
    <t>NM_015461.1</t>
  </si>
  <si>
    <t>p.V1061V</t>
  </si>
  <si>
    <t>c.3183C&gt;G</t>
  </si>
  <si>
    <t>18:25224735..25224735</t>
  </si>
  <si>
    <t>p.K784T</t>
  </si>
  <si>
    <t>c.2351A&gt;C</t>
  </si>
  <si>
    <t>18:25225567..25225567</t>
  </si>
  <si>
    <t>RPL22 </t>
  </si>
  <si>
    <t>RPN1 </t>
  </si>
  <si>
    <t>SDHAF2 </t>
  </si>
  <si>
    <t>SETBP1 </t>
  </si>
  <si>
    <t>SETD2 </t>
  </si>
  <si>
    <t>SF3B1 </t>
  </si>
  <si>
    <t>SIX1 </t>
  </si>
  <si>
    <t>SLC34A2 </t>
  </si>
  <si>
    <t>SLC45A3 </t>
  </si>
  <si>
    <t>SMO </t>
  </si>
  <si>
    <t>SPEN </t>
  </si>
  <si>
    <t>SPOP </t>
  </si>
  <si>
    <t>SS18 </t>
  </si>
  <si>
    <t>STAT3 </t>
  </si>
  <si>
    <t>STIL </t>
  </si>
  <si>
    <t>SUZ12 </t>
  </si>
  <si>
    <t>SYK </t>
  </si>
  <si>
    <t>TBX3 </t>
  </si>
  <si>
    <t>TCF3 </t>
  </si>
  <si>
    <t>TET2 </t>
  </si>
  <si>
    <t>TGFBR2 </t>
  </si>
  <si>
    <t>TNFAIP3 </t>
  </si>
  <si>
    <t>TOP1 </t>
  </si>
  <si>
    <t>TP63 </t>
  </si>
  <si>
    <t>TPR </t>
  </si>
  <si>
    <t>TRAF7 </t>
  </si>
  <si>
    <t>TRIM27 </t>
  </si>
  <si>
    <t>TRIP11 </t>
  </si>
  <si>
    <t>TRRAP </t>
  </si>
  <si>
    <t>TSC2 </t>
  </si>
  <si>
    <t>TSHR </t>
  </si>
  <si>
    <t>UBR5 </t>
  </si>
  <si>
    <t>USP8 </t>
  </si>
  <si>
    <t>WRN </t>
  </si>
  <si>
    <t>XPO1 </t>
  </si>
  <si>
    <t>ZNF198 </t>
  </si>
  <si>
    <t>ZNF278 </t>
  </si>
  <si>
    <t>ZNF384 </t>
  </si>
  <si>
    <t>ZNF521 </t>
  </si>
  <si>
    <t>TP53BP1</t>
  </si>
  <si>
    <t>ENST00000263801</t>
  </si>
  <si>
    <t>No</t>
  </si>
  <si>
    <t>p.H39Y</t>
  </si>
  <si>
    <t>c.115C&gt;T</t>
  </si>
  <si>
    <t>15:43492346..43492346</t>
  </si>
  <si>
    <t>p.G1566V</t>
  </si>
  <si>
    <t>c.4697G&gt;T</t>
  </si>
  <si>
    <t>15:43416386..43416386</t>
  </si>
  <si>
    <t>TP53BP2</t>
  </si>
  <si>
    <t>ENST00000391878</t>
  </si>
  <si>
    <t>p.S438S</t>
  </si>
  <si>
    <t>c.1314G&gt;A</t>
  </si>
  <si>
    <t>1:223798462..223798462</t>
  </si>
  <si>
    <t>TP53BP2_ENST00000343537</t>
  </si>
  <si>
    <t>ENST00000343537</t>
  </si>
  <si>
    <t>p.S567S</t>
  </si>
  <si>
    <t>c.1701G&gt;A</t>
  </si>
  <si>
    <t>TP53I13</t>
  </si>
  <si>
    <t>ENST00000301057</t>
  </si>
  <si>
    <t>p.R204M</t>
  </si>
  <si>
    <t>c.611G&gt;T</t>
  </si>
  <si>
    <t>17:29572239..29572239</t>
  </si>
  <si>
    <t>TP53TG5</t>
  </si>
  <si>
    <t>ENST00000372726</t>
  </si>
  <si>
    <t>p.V133L</t>
  </si>
  <si>
    <t>c.397G&gt;T</t>
  </si>
  <si>
    <t>20:45375410..45375410</t>
  </si>
  <si>
    <t>CAMTA1</t>
  </si>
  <si>
    <t>ENST00000396373</t>
  </si>
  <si>
    <t>ENST00000271532</t>
  </si>
  <si>
    <t>ENST00000429538</t>
  </si>
  <si>
    <t>p.R273H</t>
  </si>
  <si>
    <t>c.818G&gt;A</t>
  </si>
  <si>
    <t>17:7673802..7673802</t>
  </si>
  <si>
    <t>ETV6 </t>
  </si>
  <si>
    <t>FCRL4 </t>
  </si>
  <si>
    <t>PAX8 </t>
  </si>
  <si>
    <t>CTNNB1 p.Ser45Phe (c.134C&gt;T) (PubMed=24755471).</t>
  </si>
  <si>
    <t>Homozygous for TGFBR2 p.Lys128Serfs*35 (c.383delA) (PubMed=12615714).</t>
  </si>
  <si>
    <t>Heterozygous for KRAS p.Gly12Asp (c.35G&gt;A) (ATCC; PubMed=20570890; PubMed=24755471).</t>
  </si>
  <si>
    <t>PIK3CA p.His1047Arg (c.3140A&gt;G) (PubMed=20570890; PubMed=24755471).</t>
  </si>
  <si>
    <t>Cosmis</t>
  </si>
  <si>
    <t>ENST00000272928</t>
  </si>
  <si>
    <t>p.H269H</t>
  </si>
  <si>
    <t>c.807C&gt;T</t>
  </si>
  <si>
    <t>2:236581272..236581272</t>
  </si>
  <si>
    <t>p.K2193K</t>
  </si>
  <si>
    <t>c.6579A&gt;G</t>
  </si>
  <si>
    <t>5:112842173..112842173</t>
  </si>
  <si>
    <t>p.K1094fs*67</t>
  </si>
  <si>
    <t>c.3277delA</t>
  </si>
  <si>
    <t>1:26771197..26771197</t>
  </si>
  <si>
    <t>ENST00000358595</t>
  </si>
  <si>
    <t>p.I41V</t>
  </si>
  <si>
    <t>c.121A&gt;G</t>
  </si>
  <si>
    <t>1:150858365..150858365</t>
  </si>
  <si>
    <t>ENST00000375687</t>
  </si>
  <si>
    <t>p.G646fs*57</t>
  </si>
  <si>
    <t>c.1935delT</t>
  </si>
  <si>
    <t>20:32434647..32434647</t>
  </si>
  <si>
    <t>p.R834W</t>
  </si>
  <si>
    <t>c.2500C&gt;T</t>
  </si>
  <si>
    <t>17:65530008..65530008</t>
  </si>
  <si>
    <t>ENST00000293288</t>
  </si>
  <si>
    <t>p.E41fs*19</t>
  </si>
  <si>
    <t>c.114delG</t>
  </si>
  <si>
    <t>19:48955714..48955714</t>
  </si>
  <si>
    <t>p.P159L</t>
  </si>
  <si>
    <t>c.476C&gt;T</t>
  </si>
  <si>
    <t>2:60468743..60468743</t>
  </si>
  <si>
    <t>p.P449fs*14</t>
  </si>
  <si>
    <t>c.1346delC</t>
  </si>
  <si>
    <t>11:118902397..118902397</t>
  </si>
  <si>
    <t>p.Q452fs*11</t>
  </si>
  <si>
    <t>c.1354delC</t>
  </si>
  <si>
    <t>11:118902389..118902389</t>
  </si>
  <si>
    <t>ENST00000355112</t>
  </si>
  <si>
    <t>p.I1367M</t>
  </si>
  <si>
    <t>c.4101A&gt;G</t>
  </si>
  <si>
    <t>15:90815126..90815126</t>
  </si>
  <si>
    <t>p.D211G</t>
  </si>
  <si>
    <t>c.632A&gt;G</t>
  </si>
  <si>
    <t>7:140808039..140808039</t>
  </si>
  <si>
    <t>ENST00000357654</t>
  </si>
  <si>
    <t>p.N810T</t>
  </si>
  <si>
    <t>c.2429A&gt;C</t>
  </si>
  <si>
    <t>17:43093102..43093102</t>
  </si>
  <si>
    <t>ENST00000380152</t>
  </si>
  <si>
    <t>p.H962H</t>
  </si>
  <si>
    <t>c.2886T&gt;C</t>
  </si>
  <si>
    <t>13:32337241..32337241</t>
  </si>
  <si>
    <t>ENST00000259008</t>
  </si>
  <si>
    <t>p.D184Y</t>
  </si>
  <si>
    <t>c.550G&gt;T</t>
  </si>
  <si>
    <t>17:61847178..61847178</t>
  </si>
  <si>
    <t>p.I362V</t>
  </si>
  <si>
    <t>c.1084A&gt;G</t>
  </si>
  <si>
    <t>11:3019201..3019201</t>
  </si>
  <si>
    <t>p.N605I</t>
  </si>
  <si>
    <t>c.1814A&gt;T</t>
  </si>
  <si>
    <t>16:64950847..64950847</t>
  </si>
  <si>
    <t>ENST00000265734</t>
  </si>
  <si>
    <t>p.R144H</t>
  </si>
  <si>
    <t>c.431G&gt;A</t>
  </si>
  <si>
    <t>7:92725732..92725732</t>
  </si>
  <si>
    <t>ENST00000498907</t>
  </si>
  <si>
    <t>p.T337M</t>
  </si>
  <si>
    <t>c.1010C&gt;T</t>
  </si>
  <si>
    <t>19:33301405..33301405</t>
  </si>
  <si>
    <t>p.Y249H</t>
  </si>
  <si>
    <t>c.745T&gt;C</t>
  </si>
  <si>
    <t>19:42287707..42287707</t>
  </si>
  <si>
    <t>p.R177C</t>
  </si>
  <si>
    <t>c.529C&gt;T</t>
  </si>
  <si>
    <t>19:54145643..54145643</t>
  </si>
  <si>
    <t>p.R165Q</t>
  </si>
  <si>
    <t>c.494G&gt;A</t>
  </si>
  <si>
    <t>19:54145608..54145608</t>
  </si>
  <si>
    <t>ENST00000264010</t>
  </si>
  <si>
    <t>p.T204fs*26</t>
  </si>
  <si>
    <t>c.603_604insA</t>
  </si>
  <si>
    <t>16:67611435..67611436</t>
  </si>
  <si>
    <t>p.S45F</t>
  </si>
  <si>
    <t>c.134C&gt;T</t>
  </si>
  <si>
    <t>3:41224646..41224646</t>
  </si>
  <si>
    <t>p.E131K</t>
  </si>
  <si>
    <t>c.391G&gt;A</t>
  </si>
  <si>
    <t>7:102097486..102097486</t>
  </si>
  <si>
    <t>ENST00000367922</t>
  </si>
  <si>
    <t>p.P519H</t>
  </si>
  <si>
    <t>c.1556C&gt;A</t>
  </si>
  <si>
    <t>1:162772075..162772075</t>
  </si>
  <si>
    <t>p.R365fs*20</t>
  </si>
  <si>
    <t>c.1093delA</t>
  </si>
  <si>
    <t>11:108691993..108691993</t>
  </si>
  <si>
    <t>DROSHA</t>
  </si>
  <si>
    <t>p.R1066H</t>
  </si>
  <si>
    <t>c.3197G&gt;A</t>
  </si>
  <si>
    <t>5:31429494..31429494</t>
  </si>
  <si>
    <t>p.G30V</t>
  </si>
  <si>
    <t>c.89G&gt;T</t>
  </si>
  <si>
    <t>22:41093093..41093093</t>
  </si>
  <si>
    <t>p.N768T</t>
  </si>
  <si>
    <t>c.2303A&gt;C</t>
  </si>
  <si>
    <t>2:46382440..46382440</t>
  </si>
  <si>
    <t>p.G729G</t>
  </si>
  <si>
    <t>c.2187C&gt;T</t>
  </si>
  <si>
    <t>17:39723639..39723639</t>
  </si>
  <si>
    <t>p.S477A</t>
  </si>
  <si>
    <t>c.1429T&gt;G</t>
  </si>
  <si>
    <t>13:102862578..102862578</t>
  </si>
  <si>
    <t>p.P45T</t>
  </si>
  <si>
    <t>c.133C&gt;A</t>
  </si>
  <si>
    <t>12:22625296..22625296</t>
  </si>
  <si>
    <t>p.Q493fs*27</t>
  </si>
  <si>
    <t>c.1476_1477delTC</t>
  </si>
  <si>
    <t>8:117819735..117819736</t>
  </si>
  <si>
    <t>p.R1084C</t>
  </si>
  <si>
    <t>c.3250C&gt;T</t>
  </si>
  <si>
    <t>16:89748757..89748757</t>
  </si>
  <si>
    <t>p.S829S</t>
  </si>
  <si>
    <t>c.2487C&gt;A</t>
  </si>
  <si>
    <t>16:89769854..89769854</t>
  </si>
  <si>
    <t>ENST00000327470</t>
  </si>
  <si>
    <t>p.A353S</t>
  </si>
  <si>
    <t>c.1057G&gt;T</t>
  </si>
  <si>
    <t>11:22624754..22624754</t>
  </si>
  <si>
    <t>p.S4566S</t>
  </si>
  <si>
    <t>c.13698C&gt;T</t>
  </si>
  <si>
    <t>4:186588661..186588661</t>
  </si>
  <si>
    <t>p.I698I</t>
  </si>
  <si>
    <t>c.2094T&gt;C</t>
  </si>
  <si>
    <t>4:125318505..125318505</t>
  </si>
  <si>
    <t>p.F1107S</t>
  </si>
  <si>
    <t>c.3320T&gt;C</t>
  </si>
  <si>
    <t>4:125319731..125319731</t>
  </si>
  <si>
    <t>p.V2361A</t>
  </si>
  <si>
    <t>c.7082T&gt;C</t>
  </si>
  <si>
    <t>4:125434308..125434308</t>
  </si>
  <si>
    <t>p.D3469E</t>
  </si>
  <si>
    <t>c.10407T&gt;A</t>
  </si>
  <si>
    <t>4:125451423..125451423</t>
  </si>
  <si>
    <t>p.A4572T</t>
  </si>
  <si>
    <t>c.13714G&gt;A</t>
  </si>
  <si>
    <t>4:125490707..125490707</t>
  </si>
  <si>
    <t>ENST00000402508</t>
  </si>
  <si>
    <t>p.A348V</t>
  </si>
  <si>
    <t>c.1043C&gt;T</t>
  </si>
  <si>
    <t>2:47832452..47832452</t>
  </si>
  <si>
    <t>p.N240fs*21</t>
  </si>
  <si>
    <t>c.719delA</t>
  </si>
  <si>
    <t>2:47833034..47833034</t>
  </si>
  <si>
    <t>p.E592G</t>
  </si>
  <si>
    <t>c.1775A&gt;G</t>
  </si>
  <si>
    <t>8:38415949..38415949</t>
  </si>
  <si>
    <t>p.R739R</t>
  </si>
  <si>
    <t>c.2217C&gt;T</t>
  </si>
  <si>
    <t>5:180620958..180620958</t>
  </si>
  <si>
    <t>p.N690S</t>
  </si>
  <si>
    <t>c.2069A&gt;G</t>
  </si>
  <si>
    <t>5:180621204..180621204</t>
  </si>
  <si>
    <t>ENST00000374259</t>
  </si>
  <si>
    <t>p.K57fs*32</t>
  </si>
  <si>
    <t>c.167delA</t>
  </si>
  <si>
    <t>X:71096695..71096695</t>
  </si>
  <si>
    <t>p.M388T</t>
  </si>
  <si>
    <t>c.1163T&gt;C</t>
  </si>
  <si>
    <t>3:128481299..128481299</t>
  </si>
  <si>
    <t>ENST00000379328</t>
  </si>
  <si>
    <t>p.S237fs*67</t>
  </si>
  <si>
    <t>c.701_702insC</t>
  </si>
  <si>
    <t>10:8058764..8058765</t>
  </si>
  <si>
    <t>p.Q297*</t>
  </si>
  <si>
    <t>c.889C&gt;T</t>
  </si>
  <si>
    <t>10:8064103..8064103</t>
  </si>
  <si>
    <t>ENST00000368498</t>
  </si>
  <si>
    <t>p.A44A</t>
  </si>
  <si>
    <t>c.132T&gt;C</t>
  </si>
  <si>
    <t>6:117602157..117602157</t>
  </si>
  <si>
    <t>p.S1341fs*56</t>
  </si>
  <si>
    <t>c.4021delA</t>
  </si>
  <si>
    <t>16:9763523..9763523</t>
  </si>
  <si>
    <t>ENST00000257555</t>
  </si>
  <si>
    <t>p.P291fs*51</t>
  </si>
  <si>
    <t>c.862delG</t>
  </si>
  <si>
    <t>12:120994312..120994312</t>
  </si>
  <si>
    <t>ENST00000303115</t>
  </si>
  <si>
    <t>p.R267fs*28</t>
  </si>
  <si>
    <t>c.793delA</t>
  </si>
  <si>
    <t>5:35874535..35874535</t>
  </si>
  <si>
    <t>1:64845587..64845587</t>
  </si>
  <si>
    <t>NM_005056.1</t>
  </si>
  <si>
    <t>p.R76H</t>
  </si>
  <si>
    <t>c.227G&gt;A</t>
  </si>
  <si>
    <t>12:385913..385913</t>
  </si>
  <si>
    <t>p.E1316fs*17</t>
  </si>
  <si>
    <t>c.3941_3942insA</t>
  </si>
  <si>
    <t>X:45107472..45107473</t>
  </si>
  <si>
    <t>p.N965T</t>
  </si>
  <si>
    <t>c.2894A&gt;C</t>
  </si>
  <si>
    <t>X:45078461..45078461</t>
  </si>
  <si>
    <t>p.A10T</t>
  </si>
  <si>
    <t>c.28G&gt;A</t>
  </si>
  <si>
    <t>4:55125266..55125266</t>
  </si>
  <si>
    <t>p.M3926I</t>
  </si>
  <si>
    <t>c.11778G&gt;T</t>
  </si>
  <si>
    <t>2:140350911..140350911</t>
  </si>
  <si>
    <t>p.C455C</t>
  </si>
  <si>
    <t>c.1365C&gt;T</t>
  </si>
  <si>
    <t>22:20993935..20993935</t>
  </si>
  <si>
    <t>ENST00000326043</t>
  </si>
  <si>
    <t>p.S66S</t>
  </si>
  <si>
    <t>c.198G&gt;C</t>
  </si>
  <si>
    <t>16:79599705..79599705</t>
  </si>
  <si>
    <t>ENST00000312049</t>
  </si>
  <si>
    <t>p.R229H</t>
  </si>
  <si>
    <t>c.686G&gt;A</t>
  </si>
  <si>
    <t>11:64807649..64807649</t>
  </si>
  <si>
    <t>ENST00000252674</t>
  </si>
  <si>
    <t>p.Q461fs*46</t>
  </si>
  <si>
    <t>c.1381delC</t>
  </si>
  <si>
    <t>19:6213965..6213965</t>
  </si>
  <si>
    <t>p.G42R</t>
  </si>
  <si>
    <t>c.124G&gt;A</t>
  </si>
  <si>
    <t>22:27800420..27800420</t>
  </si>
  <si>
    <t>p.P1933fs*&gt;6</t>
  </si>
  <si>
    <t>c.5798delC</t>
  </si>
  <si>
    <t>16:15708830..15708830</t>
  </si>
  <si>
    <t>p.K797fs*103</t>
  </si>
  <si>
    <t>c.2391_2392delAG</t>
  </si>
  <si>
    <t>22:36302675..36302676</t>
  </si>
  <si>
    <t>p.L990M</t>
  </si>
  <si>
    <t>c.2968C&gt;A</t>
  </si>
  <si>
    <t>22:36300135..36300135</t>
  </si>
  <si>
    <t>p.Q1816H</t>
  </si>
  <si>
    <t>c.5448G&gt;C</t>
  </si>
  <si>
    <t>15:52313816..52313816</t>
  </si>
  <si>
    <t>p.M276V</t>
  </si>
  <si>
    <t>c.826A&gt;G</t>
  </si>
  <si>
    <t>15:52408071..52408071</t>
  </si>
  <si>
    <t>p.D627D</t>
  </si>
  <si>
    <t>c.1881C&gt;T</t>
  </si>
  <si>
    <t>8:70156484..70156484</t>
  </si>
  <si>
    <t>p.S2309S</t>
  </si>
  <si>
    <t>c.6927G&gt;A</t>
  </si>
  <si>
    <t>17:31340510..31340510</t>
  </si>
  <si>
    <t>NOTCH1</t>
  </si>
  <si>
    <t>p.G54G</t>
  </si>
  <si>
    <t>c.162C&gt;T</t>
  </si>
  <si>
    <t>9:136523958..136523958</t>
  </si>
  <si>
    <t>ENST00000356819</t>
  </si>
  <si>
    <t>p.K91fs*24</t>
  </si>
  <si>
    <t>c.266delA</t>
  </si>
  <si>
    <t>8:32595993..32595993</t>
  </si>
  <si>
    <t>p.G775V</t>
  </si>
  <si>
    <t>c.2324G&gt;T</t>
  </si>
  <si>
    <t>11:72015179..72015179</t>
  </si>
  <si>
    <t>p.R1399H</t>
  </si>
  <si>
    <t>c.4196G&gt;A</t>
  </si>
  <si>
    <t>8:17985534..17985534</t>
  </si>
  <si>
    <t>ENST00000261799</t>
  </si>
  <si>
    <t>p.T369M</t>
  </si>
  <si>
    <t>c.1106C&gt;T</t>
  </si>
  <si>
    <t>5:150132771..150132771</t>
  </si>
  <si>
    <t>p.H1047R</t>
  </si>
  <si>
    <t>c.3140A&gt;G</t>
  </si>
  <si>
    <t>3:179234297..179234297</t>
  </si>
  <si>
    <t>p.V65fs*11</t>
  </si>
  <si>
    <t>c.189delG</t>
  </si>
  <si>
    <t>19:50399040..50399040</t>
  </si>
  <si>
    <t>p.A162V</t>
  </si>
  <si>
    <t>c.485C&gt;T</t>
  </si>
  <si>
    <t>3:121545792..121545792</t>
  </si>
  <si>
    <t>p.F2453S</t>
  </si>
  <si>
    <t>c.7358T&gt;C</t>
  </si>
  <si>
    <t>3:121467533..121467533</t>
  </si>
  <si>
    <t>p.R157fs*6</t>
  </si>
  <si>
    <t>c.465delC</t>
  </si>
  <si>
    <t>19:52211454..52211454</t>
  </si>
  <si>
    <t>PRDM16</t>
  </si>
  <si>
    <t>p.S138S</t>
  </si>
  <si>
    <t>c.414G&gt;A</t>
  </si>
  <si>
    <t>1:3244113..3244113</t>
  </si>
  <si>
    <t>ENST00000308677</t>
  </si>
  <si>
    <t>p.N284D</t>
  </si>
  <si>
    <t>c.850A&gt;G</t>
  </si>
  <si>
    <t>19:14093708..14093708</t>
  </si>
  <si>
    <t>ENST00000331920</t>
  </si>
  <si>
    <t>p.E267E</t>
  </si>
  <si>
    <t>c.801G&gt;A</t>
  </si>
  <si>
    <t>9:95480534..95480534</t>
  </si>
  <si>
    <t>p.K285fs*45</t>
  </si>
  <si>
    <t>c.848delA</t>
  </si>
  <si>
    <t>4:86701454..86701454</t>
  </si>
  <si>
    <t>p.R1139C</t>
  </si>
  <si>
    <t>c.3415C&gt;T</t>
  </si>
  <si>
    <t>20:42106827..42106827</t>
  </si>
  <si>
    <t>p.K134fs*14</t>
  </si>
  <si>
    <t>c.394delA</t>
  </si>
  <si>
    <t>6:163478888..163478888</t>
  </si>
  <si>
    <t>p.S1978S</t>
  </si>
  <si>
    <t>c.5934C&gt;T</t>
  </si>
  <si>
    <t>17:80363755..80363755</t>
  </si>
  <si>
    <t>p.R389H</t>
  </si>
  <si>
    <t>c.1166G&gt;A</t>
  </si>
  <si>
    <t>17:58358610..58358610</t>
  </si>
  <si>
    <t>p.K108E</t>
  </si>
  <si>
    <t>c.322A&gt;G</t>
  </si>
  <si>
    <t>17:58370964..58370964</t>
  </si>
  <si>
    <t>ENST00000370321</t>
  </si>
  <si>
    <t>p.I173T</t>
  </si>
  <si>
    <t>c.518T&gt;C</t>
  </si>
  <si>
    <t>1:92836383..92836383</t>
  </si>
  <si>
    <t>p.V995fs*14</t>
  </si>
  <si>
    <t>c.2983delG</t>
  </si>
  <si>
    <t>20:51784444..51784444</t>
  </si>
  <si>
    <t>p.G1267G</t>
  </si>
  <si>
    <t>c.3801C&gt;T</t>
  </si>
  <si>
    <t>18:44953141..44953141</t>
  </si>
  <si>
    <t>ENST00000327367</t>
  </si>
  <si>
    <t>p.I396I</t>
  </si>
  <si>
    <t>c.1188T&gt;C</t>
  </si>
  <si>
    <t>15:67190446..67190446</t>
  </si>
  <si>
    <t>ACKR3 </t>
  </si>
  <si>
    <t>ARNT </t>
  </si>
  <si>
    <t>ASXL1 </t>
  </si>
  <si>
    <t>BAX </t>
  </si>
  <si>
    <t>BLM </t>
  </si>
  <si>
    <t>BRCA1 </t>
  </si>
  <si>
    <t>BRCA2 </t>
  </si>
  <si>
    <t>BRIP1 </t>
  </si>
  <si>
    <t>CDK6 </t>
  </si>
  <si>
    <t>CEBPA </t>
  </si>
  <si>
    <t>CTCF </t>
  </si>
  <si>
    <t>CTNNB1 </t>
  </si>
  <si>
    <t>DDR2 </t>
  </si>
  <si>
    <t>FANCF </t>
  </si>
  <si>
    <t>FBXO11 </t>
  </si>
  <si>
    <t>FOXO4 </t>
  </si>
  <si>
    <t>GATA3 </t>
  </si>
  <si>
    <t>GOPC </t>
  </si>
  <si>
    <t>HNF1A </t>
  </si>
  <si>
    <t>IL7R </t>
  </si>
  <si>
    <t>KDM5A </t>
  </si>
  <si>
    <t>MAF </t>
  </si>
  <si>
    <t>MEN1 </t>
  </si>
  <si>
    <t>MLLT1 </t>
  </si>
  <si>
    <t>NRG1 </t>
  </si>
  <si>
    <t>PDGFRB </t>
  </si>
  <si>
    <t>PRKACA </t>
  </si>
  <si>
    <t>PTCH1 </t>
  </si>
  <si>
    <t>RPL5 </t>
  </si>
  <si>
    <t>SMAD3 </t>
  </si>
  <si>
    <t>p.R732R</t>
  </si>
  <si>
    <t>c.2196A&gt;G</t>
  </si>
  <si>
    <t>1:15928436..15928436</t>
  </si>
  <si>
    <t>ENST00000300134</t>
  </si>
  <si>
    <t>p.L761F</t>
  </si>
  <si>
    <t>c.2281C&gt;T</t>
  </si>
  <si>
    <t>12:57096923..57096923</t>
  </si>
  <si>
    <t>ENST00000326873</t>
  </si>
  <si>
    <t>p.I46T</t>
  </si>
  <si>
    <t>c.137T&gt;C</t>
  </si>
  <si>
    <t>19:1207050..1207050</t>
  </si>
  <si>
    <t>p.Q212R</t>
  </si>
  <si>
    <t>c.635A&gt;G</t>
  </si>
  <si>
    <t>10:102593673..102593673</t>
  </si>
  <si>
    <t>p.M34fs*3</t>
  </si>
  <si>
    <t>c.92_93insG</t>
  </si>
  <si>
    <t>9:90843990..90843991</t>
  </si>
  <si>
    <t>p.A573A</t>
  </si>
  <si>
    <t>c.1719G&gt;A</t>
  </si>
  <si>
    <t>12:114674216..114674216</t>
  </si>
  <si>
    <t>p.P540fs*61</t>
  </si>
  <si>
    <t>c.1619delC</t>
  </si>
  <si>
    <t>19:1615488..1615488</t>
  </si>
  <si>
    <t>ENST00000369397</t>
  </si>
  <si>
    <t>p.K462fs*23</t>
  </si>
  <si>
    <t>c.1377delA</t>
  </si>
  <si>
    <t>10:113165558..113165558</t>
  </si>
  <si>
    <t>TGFBR2</t>
  </si>
  <si>
    <t>TNFAIP3</t>
  </si>
  <si>
    <t>p.R562H</t>
  </si>
  <si>
    <t>c.1685G&gt;A</t>
  </si>
  <si>
    <t>6:137879130..137879130</t>
  </si>
  <si>
    <t>ENST00000343526</t>
  </si>
  <si>
    <t>p.N752fs*14</t>
  </si>
  <si>
    <t>c.2252delA</t>
  </si>
  <si>
    <t>7:138577584..138577584</t>
  </si>
  <si>
    <t>p.R1576C</t>
  </si>
  <si>
    <t>c.4726C&gt;T</t>
  </si>
  <si>
    <t>14:91999406..91999406</t>
  </si>
  <si>
    <t>p.R1752fs*17</t>
  </si>
  <si>
    <t>c.5254delA</t>
  </si>
  <si>
    <t>14:91988290..91988290</t>
  </si>
  <si>
    <t>ENST00000298552</t>
  </si>
  <si>
    <t>p.R1027Q</t>
  </si>
  <si>
    <t>c.3080G&gt;A</t>
  </si>
  <si>
    <t>9:132896650..132896650</t>
  </si>
  <si>
    <t>p.D3699G</t>
  </si>
  <si>
    <t>c.11096A&gt;G</t>
  </si>
  <si>
    <t>16:72787180..72787180</t>
  </si>
  <si>
    <t>p.A3407fs*78</t>
  </si>
  <si>
    <t>c.10215delC</t>
  </si>
  <si>
    <t>16:72788061..72788061</t>
  </si>
  <si>
    <t>STAT6 </t>
  </si>
  <si>
    <t>STK11 </t>
  </si>
  <si>
    <t>TCF7L2 </t>
  </si>
  <si>
    <t>TRIM24 </t>
  </si>
  <si>
    <t>TSC1 </t>
  </si>
  <si>
    <t>NM_005158</t>
  </si>
  <si>
    <t>p.V309A</t>
  </si>
  <si>
    <t>c.926T&gt;C</t>
  </si>
  <si>
    <t>1:179120201..179120201</t>
  </si>
  <si>
    <t>ENST00000392038</t>
  </si>
  <si>
    <t>p.R251W</t>
  </si>
  <si>
    <t>c.751C&gt;T</t>
  </si>
  <si>
    <t>19:40238049..40238049</t>
  </si>
  <si>
    <t>p.P1543S</t>
  </si>
  <si>
    <t>c.4627C&gt;T</t>
  </si>
  <si>
    <t>2:29193460..29193460</t>
  </si>
  <si>
    <t>p.R2714C</t>
  </si>
  <si>
    <t>c.8140C&gt;T</t>
  </si>
  <si>
    <t>5:112843734..112843734</t>
  </si>
  <si>
    <t>ENST00000374690</t>
  </si>
  <si>
    <t>X:67545300..67545300</t>
  </si>
  <si>
    <t>p.R1247R</t>
  </si>
  <si>
    <t>c.3741G&gt;A</t>
  </si>
  <si>
    <t>11:120478364..120478364</t>
  </si>
  <si>
    <t>p.M1564fs*1</t>
  </si>
  <si>
    <t>c.4684delC</t>
  </si>
  <si>
    <t>1:26774911..26774911</t>
  </si>
  <si>
    <t>p.P1326L</t>
  </si>
  <si>
    <t>c.3977C&gt;T</t>
  </si>
  <si>
    <t>1:26773690..26773690</t>
  </si>
  <si>
    <t>p.G589fs*8</t>
  </si>
  <si>
    <t>c.1760delC</t>
  </si>
  <si>
    <t>6:156935512..156935512</t>
  </si>
  <si>
    <t>p.S207N</t>
  </si>
  <si>
    <t>c.620G&gt;A</t>
  </si>
  <si>
    <t>1:150836360..150836360</t>
  </si>
  <si>
    <t>ENST00000295598</t>
  </si>
  <si>
    <t>p.G718D</t>
  </si>
  <si>
    <t>c.2153G&gt;A</t>
  </si>
  <si>
    <t>1:116398649..116398649</t>
  </si>
  <si>
    <t>p.E886fs*10</t>
  </si>
  <si>
    <t>c.2658_2659delGA</t>
  </si>
  <si>
    <t>X:77682597..77682598</t>
  </si>
  <si>
    <t>p.Q22*</t>
  </si>
  <si>
    <t>c.64C&gt;T</t>
  </si>
  <si>
    <t>15:44711610..44711610</t>
  </si>
  <si>
    <t>p.V69fs*34</t>
  </si>
  <si>
    <t>c.200delA</t>
  </si>
  <si>
    <t>15:44715555..44715555</t>
  </si>
  <si>
    <t>ENST00000406870</t>
  </si>
  <si>
    <t>p.T455T</t>
  </si>
  <si>
    <t>c.1365G&gt;A</t>
  </si>
  <si>
    <t>3:187728535..187728535</t>
  </si>
  <si>
    <t>p.S512N</t>
  </si>
  <si>
    <t>c.1535G&gt;A</t>
  </si>
  <si>
    <t>3:187728365..187728365</t>
  </si>
  <si>
    <t>ENST00000218147</t>
  </si>
  <si>
    <t>p.P1681fs*20</t>
  </si>
  <si>
    <t>c.5036delC</t>
  </si>
  <si>
    <t>X:130056036..130056036</t>
  </si>
  <si>
    <t>ENST00000308731</t>
  </si>
  <si>
    <t>p.I79I</t>
  </si>
  <si>
    <t>c.237T&gt;C</t>
  </si>
  <si>
    <t>X:101374539..101374539</t>
  </si>
  <si>
    <t>p.S1473G</t>
  </si>
  <si>
    <t>c.4417A&gt;G</t>
  </si>
  <si>
    <t>1:7745891..7745891</t>
  </si>
  <si>
    <t>ENST00000392446</t>
  </si>
  <si>
    <t>p.V22M</t>
  </si>
  <si>
    <t>c.64G&gt;A</t>
  </si>
  <si>
    <t>17:78997559..78997559</t>
  </si>
  <si>
    <t>ENST00000396946</t>
  </si>
  <si>
    <t>p.A968T</t>
  </si>
  <si>
    <t>c.2902G&gt;A</t>
  </si>
  <si>
    <t>7:2913404..2913404</t>
  </si>
  <si>
    <t>p.S172fs*3</t>
  </si>
  <si>
    <t>c.508_509insT</t>
  </si>
  <si>
    <t>15:40620694..40620695</t>
  </si>
  <si>
    <t>p.C329Y</t>
  </si>
  <si>
    <t>c.986G&gt;A</t>
  </si>
  <si>
    <t>2:201284948..201284948</t>
  </si>
  <si>
    <t>p.M178I</t>
  </si>
  <si>
    <t>c.534G&gt;A</t>
  </si>
  <si>
    <t>2:201272664..201272664</t>
  </si>
  <si>
    <t>p.R653H</t>
  </si>
  <si>
    <t>c.1958G&gt;A</t>
  </si>
  <si>
    <t>16:88876980..88876980</t>
  </si>
  <si>
    <t>p.L782L</t>
  </si>
  <si>
    <t>c.2344C&gt;T</t>
  </si>
  <si>
    <t>16:64947650..64947650</t>
  </si>
  <si>
    <t>p.N788N</t>
  </si>
  <si>
    <t>c.2364C&gt;T</t>
  </si>
  <si>
    <t>17:39494639..39494639</t>
  </si>
  <si>
    <t>ENST00000381020</t>
  </si>
  <si>
    <t>p.V306fs*2</t>
  </si>
  <si>
    <t>c.916delG</t>
  </si>
  <si>
    <t>13:27963141..27963141</t>
  </si>
  <si>
    <t>ENST00000263200</t>
  </si>
  <si>
    <t>p.T1031I</t>
  </si>
  <si>
    <t>c.3092C&gt;T</t>
  </si>
  <si>
    <t>22:19210483..19210483</t>
  </si>
  <si>
    <t>1:36467598..36467598</t>
  </si>
  <si>
    <t>p.Y523fs*61</t>
  </si>
  <si>
    <t>c.1566delT</t>
  </si>
  <si>
    <t>16:67628417..67628417</t>
  </si>
  <si>
    <t>p.S33Y</t>
  </si>
  <si>
    <t>c.98C&gt;A</t>
  </si>
  <si>
    <t>3:41224610..41224610</t>
  </si>
  <si>
    <t>p.S1162F</t>
  </si>
  <si>
    <t>c.3485C&gt;T</t>
  </si>
  <si>
    <t>7:102234103..102234103</t>
  </si>
  <si>
    <t>p.S165S</t>
  </si>
  <si>
    <t>c.495C&gt;A</t>
  </si>
  <si>
    <t>6:33321280..33321280</t>
  </si>
  <si>
    <t>ENST00000361874</t>
  </si>
  <si>
    <t>p.T147A</t>
  </si>
  <si>
    <t>c.439A&gt;G</t>
  </si>
  <si>
    <t>2:74372942..74372942</t>
  </si>
  <si>
    <t>ENST00000355667</t>
  </si>
  <si>
    <t>p.S184S</t>
  </si>
  <si>
    <t>c.552C&gt;A</t>
  </si>
  <si>
    <t>19:10775869..10775869</t>
  </si>
  <si>
    <t>ENST00000275493</t>
  </si>
  <si>
    <t>p.G719S</t>
  </si>
  <si>
    <t>c.2155G&gt;A</t>
  </si>
  <si>
    <t>7:55174014..55174014</t>
  </si>
  <si>
    <t>ENST00000220849</t>
  </si>
  <si>
    <t>p.T48I</t>
  </si>
  <si>
    <t>c.143C&gt;T</t>
  </si>
  <si>
    <t>8:108241861..108241861</t>
  </si>
  <si>
    <t>p.T594M</t>
  </si>
  <si>
    <t>c.1781C&gt;T</t>
  </si>
  <si>
    <t>22:41140160..41140160</t>
  </si>
  <si>
    <t>p.M1470fs*26</t>
  </si>
  <si>
    <t>c.4402delA</t>
  </si>
  <si>
    <t>22:41170521..41170521</t>
  </si>
  <si>
    <t>ENST00000397203</t>
  </si>
  <si>
    <t>p.K772N</t>
  </si>
  <si>
    <t>c.2316G&gt;T</t>
  </si>
  <si>
    <t>12:1190017..1190017</t>
  </si>
  <si>
    <t>p.A513T</t>
  </si>
  <si>
    <t>c.1537G&gt;A</t>
  </si>
  <si>
    <t>13:102862686..102862686</t>
  </si>
  <si>
    <t>p.R163R</t>
  </si>
  <si>
    <t>c.489G&gt;A</t>
  </si>
  <si>
    <t>12:11869449..11869449</t>
  </si>
  <si>
    <t>p.G395fs*29</t>
  </si>
  <si>
    <t>c.1184delG</t>
  </si>
  <si>
    <t>7:148817933..148817933</t>
  </si>
  <si>
    <t>p.D1350N</t>
  </si>
  <si>
    <t>c.4048G&gt;A</t>
  </si>
  <si>
    <t>3:10096335..10096335</t>
  </si>
  <si>
    <t>NM_000043.3</t>
  </si>
  <si>
    <t>p.R105S</t>
  </si>
  <si>
    <t>c.315A&gt;T</t>
  </si>
  <si>
    <t>10:89007818..89007818</t>
  </si>
  <si>
    <t>p.V4452M</t>
  </si>
  <si>
    <t>c.13354G&gt;A</t>
  </si>
  <si>
    <t>4:125490347..125490347</t>
  </si>
  <si>
    <t>p.D1743N</t>
  </si>
  <si>
    <t>c.5227G&gt;A</t>
  </si>
  <si>
    <t>4:125398835..125398835</t>
  </si>
  <si>
    <t>p.Y1215C</t>
  </si>
  <si>
    <t>c.3644A&gt;G</t>
  </si>
  <si>
    <t>4:125320055..125320055</t>
  </si>
  <si>
    <t>ENST00000281708</t>
  </si>
  <si>
    <t>p.S668fs*39</t>
  </si>
  <si>
    <t>c.2001delG</t>
  </si>
  <si>
    <t>4:152323004..152323004</t>
  </si>
  <si>
    <t>p.L152L</t>
  </si>
  <si>
    <t>c.456G&gt;A</t>
  </si>
  <si>
    <t>4:152411348..152411348</t>
  </si>
  <si>
    <t>p.K502N</t>
  </si>
  <si>
    <t>c.1506G&gt;T</t>
  </si>
  <si>
    <t>8:38417916..38417916</t>
  </si>
  <si>
    <t>ENST00000440486</t>
  </si>
  <si>
    <t>p.Q92fs*6</t>
  </si>
  <si>
    <t>c.267delG</t>
  </si>
  <si>
    <t>4:1799411..1799411</t>
  </si>
  <si>
    <t>ENST00000222753</t>
  </si>
  <si>
    <t>p.Q277Q</t>
  </si>
  <si>
    <t>c.831G&gt;A</t>
  </si>
  <si>
    <t>7:27199247..27199247</t>
  </si>
  <si>
    <t>p.K110N</t>
  </si>
  <si>
    <t>c.330G&gt;T</t>
  </si>
  <si>
    <t>5:35867414..35867414</t>
  </si>
  <si>
    <t>p.A28T</t>
  </si>
  <si>
    <t>c.82G&gt;A</t>
  </si>
  <si>
    <t>X:108736263..108736263</t>
  </si>
  <si>
    <t>ENST00000375401</t>
  </si>
  <si>
    <t>p.P1223L</t>
  </si>
  <si>
    <t>c.3668C&gt;T</t>
  </si>
  <si>
    <t>X:53194509..53194509</t>
  </si>
  <si>
    <t>p.N634fs*5</t>
  </si>
  <si>
    <t>c.1896_1897insA</t>
  </si>
  <si>
    <t>X:45063790..45063791</t>
  </si>
  <si>
    <t>p.S967S</t>
  </si>
  <si>
    <t>c.2901C&gt;A</t>
  </si>
  <si>
    <t>4:54738527..54738527</t>
  </si>
  <si>
    <t>ENST00000325321</t>
  </si>
  <si>
    <t>p.K131K</t>
  </si>
  <si>
    <t>c.393G&gt;A</t>
  </si>
  <si>
    <t>19:50876658..50876658</t>
  </si>
  <si>
    <t>p.R4544W</t>
  </si>
  <si>
    <t>c.13630C&gt;T</t>
  </si>
  <si>
    <t>7:152148297..152148297</t>
  </si>
  <si>
    <t>p.R4634*</t>
  </si>
  <si>
    <t>c.13900C&gt;T</t>
  </si>
  <si>
    <t>12:49027256..49027256</t>
  </si>
  <si>
    <t>p.Q2541Q</t>
  </si>
  <si>
    <t>c.7623G&gt;A</t>
  </si>
  <si>
    <t>12:49038923..49038923</t>
  </si>
  <si>
    <t>p.T1710T</t>
  </si>
  <si>
    <t>c.5130G&gt;A</t>
  </si>
  <si>
    <t>12:49042258..49042258</t>
  </si>
  <si>
    <t>p.W3255L</t>
  </si>
  <si>
    <t>c.9764G&gt;T</t>
  </si>
  <si>
    <t>2:140457513..140457513</t>
  </si>
  <si>
    <t>p.P637P</t>
  </si>
  <si>
    <t>c.1911T&gt;C</t>
  </si>
  <si>
    <t>22:20994995..20994995</t>
  </si>
  <si>
    <t>p.R249P</t>
  </si>
  <si>
    <t>c.746G&gt;C</t>
  </si>
  <si>
    <t>20:40688105..40688105</t>
  </si>
  <si>
    <t>ENST00000307102</t>
  </si>
  <si>
    <t>p.D351G</t>
  </si>
  <si>
    <t>c.1052A&gt;G</t>
  </si>
  <si>
    <t>15:66489747..66489747</t>
  </si>
  <si>
    <t>p.H119Y</t>
  </si>
  <si>
    <t>c.355C&gt;T</t>
  </si>
  <si>
    <t>15:66436809..66436809</t>
  </si>
  <si>
    <t>p.Q56P</t>
  </si>
  <si>
    <t>c.167A&gt;C</t>
  </si>
  <si>
    <t>15:66435113..66435113</t>
  </si>
  <si>
    <t>p.R53*</t>
  </si>
  <si>
    <t>c.157C&gt;T</t>
  </si>
  <si>
    <t>3:185428738..185428738</t>
  </si>
  <si>
    <t>p.S649S</t>
  </si>
  <si>
    <t>c.1947C&gt;A</t>
  </si>
  <si>
    <t>3:185473278..185473278</t>
  </si>
  <si>
    <t>p.T845T</t>
  </si>
  <si>
    <t>c.2535A&gt;C</t>
  </si>
  <si>
    <t>3:169093023..169093023</t>
  </si>
  <si>
    <t>p.R18W</t>
  </si>
  <si>
    <t>c.52C&gt;T</t>
  </si>
  <si>
    <t>X:71118806..71118806</t>
  </si>
  <si>
    <t>p.A529S</t>
  </si>
  <si>
    <t>c.1585G&gt;T</t>
  </si>
  <si>
    <t>6:167902369..167902369</t>
  </si>
  <si>
    <t>p.P757L</t>
  </si>
  <si>
    <t>c.2270C&gt;T</t>
  </si>
  <si>
    <t>22:27798274..27798274</t>
  </si>
  <si>
    <t>p.S53S</t>
  </si>
  <si>
    <t>c.159C&gt;T</t>
  </si>
  <si>
    <t>22:27800385..27800385</t>
  </si>
  <si>
    <t>p.D401N</t>
  </si>
  <si>
    <t>c.1201G&gt;A</t>
  </si>
  <si>
    <t>15:52397319..52397319</t>
  </si>
  <si>
    <t>p.A993V</t>
  </si>
  <si>
    <t>c.2978C&gt;T</t>
  </si>
  <si>
    <t>15:52370257..52370257</t>
  </si>
  <si>
    <t>p.K1545R</t>
  </si>
  <si>
    <t>c.4634A&gt;G</t>
  </si>
  <si>
    <t>15:52327853..52327853</t>
  </si>
  <si>
    <t>p.G187G</t>
  </si>
  <si>
    <t>c.561C&gt;T</t>
  </si>
  <si>
    <t>12:57091602..57091602</t>
  </si>
  <si>
    <t>p.A839A</t>
  </si>
  <si>
    <t>c.2517G&gt;A</t>
  </si>
  <si>
    <t>2:24711029..24711029</t>
  </si>
  <si>
    <t>p.S1211N</t>
  </si>
  <si>
    <t>c.3632G&gt;A</t>
  </si>
  <si>
    <t>8:70128482..70128482</t>
  </si>
  <si>
    <t>p.V1607M</t>
  </si>
  <si>
    <t>c.4819G&gt;A</t>
  </si>
  <si>
    <t>12:124343143..124343143</t>
  </si>
  <si>
    <t>p.R541R</t>
  </si>
  <si>
    <t>c.1621C&gt;A</t>
  </si>
  <si>
    <t>20:51474067..51474067</t>
  </si>
  <si>
    <t>p.P477P</t>
  </si>
  <si>
    <t>c.1431T&gt;C</t>
  </si>
  <si>
    <t>2:177231172..177231172</t>
  </si>
  <si>
    <t>p.G1788S</t>
  </si>
  <si>
    <t>c.5362G&gt;A</t>
  </si>
  <si>
    <t>9:136502294..136502294</t>
  </si>
  <si>
    <t>p.P668S</t>
  </si>
  <si>
    <t>c.2002C&gt;T</t>
  </si>
  <si>
    <t>9:136515302..136515302</t>
  </si>
  <si>
    <t>p.R1231W</t>
  </si>
  <si>
    <t>c.3691C&gt;T</t>
  </si>
  <si>
    <t>1:119929177..119929177</t>
  </si>
  <si>
    <t>p.L585fs*73</t>
  </si>
  <si>
    <t>c.1749delC</t>
  </si>
  <si>
    <t>1:156876516..156876516</t>
  </si>
  <si>
    <t>p.L1786fs*18</t>
  </si>
  <si>
    <t>c.5356_5357insC</t>
  </si>
  <si>
    <t>11:72007295..72007296</t>
  </si>
  <si>
    <t>ENST00000359428</t>
  </si>
  <si>
    <t>p.P1377L</t>
  </si>
  <si>
    <t>c.4130C&gt;T</t>
  </si>
  <si>
    <t>9:131197624..131197624</t>
  </si>
  <si>
    <t>p.E1670G</t>
  </si>
  <si>
    <t>c.5009A&gt;G</t>
  </si>
  <si>
    <t>11:3679618..3679618</t>
  </si>
  <si>
    <t>p.G914R</t>
  </si>
  <si>
    <t>c.2740G&gt;A</t>
  </si>
  <si>
    <t>3:179230077..179230077</t>
  </si>
  <si>
    <t>p.R284C</t>
  </si>
  <si>
    <t>c.850C&gt;T</t>
  </si>
  <si>
    <t>15:74023075..74023075</t>
  </si>
  <si>
    <t>p.C512R</t>
  </si>
  <si>
    <t>c.1534T&gt;C</t>
  </si>
  <si>
    <t>3:121522129..121522129</t>
  </si>
  <si>
    <t>p.I1556fs*8</t>
  </si>
  <si>
    <t>c.4667_4673delTACTATT</t>
  </si>
  <si>
    <t>3:121488663..121488669</t>
  </si>
  <si>
    <t>ABL2 </t>
  </si>
  <si>
    <t>AKT2 </t>
  </si>
  <si>
    <t>AR </t>
  </si>
  <si>
    <t>ATP1A1 </t>
  </si>
  <si>
    <t>BCL6 </t>
  </si>
  <si>
    <t>BCORL1 </t>
  </si>
  <si>
    <t>BTK </t>
  </si>
  <si>
    <t>CANT1 </t>
  </si>
  <si>
    <t>CARD11 </t>
  </si>
  <si>
    <t>CDX2 </t>
  </si>
  <si>
    <t>CLTCL1 </t>
  </si>
  <si>
    <t>DCTN1 </t>
  </si>
  <si>
    <t>DNM2 </t>
  </si>
  <si>
    <t>EGFR </t>
  </si>
  <si>
    <t>EIF3E </t>
  </si>
  <si>
    <t>ERC1 </t>
  </si>
  <si>
    <t>FAS </t>
  </si>
  <si>
    <t>FBXW7 </t>
  </si>
  <si>
    <t>FGFR3 </t>
  </si>
  <si>
    <t>HOXA13 </t>
  </si>
  <si>
    <t>KDM5C </t>
  </si>
  <si>
    <t>KLK2 </t>
  </si>
  <si>
    <t>MAP2K1 </t>
  </si>
  <si>
    <t>NUP214 </t>
  </si>
  <si>
    <t>p.R877*</t>
  </si>
  <si>
    <t>c.2629C&gt;T</t>
  </si>
  <si>
    <t>12:27689147..27689147</t>
  </si>
  <si>
    <t>p.S1203fs*52</t>
  </si>
  <si>
    <t>c.3606delC</t>
  </si>
  <si>
    <t>9:95449267..95449267</t>
  </si>
  <si>
    <t>p.C454Y</t>
  </si>
  <si>
    <t>c.1361G&gt;A</t>
  </si>
  <si>
    <t>9:95477689..95477689</t>
  </si>
  <si>
    <t>ENST00000217185</t>
  </si>
  <si>
    <t>p.C326C</t>
  </si>
  <si>
    <t>c.978C&gt;T</t>
  </si>
  <si>
    <t>20:63530782..63530782</t>
  </si>
  <si>
    <t>p.I2331V</t>
  </si>
  <si>
    <t>c.6991A&gt;G</t>
  </si>
  <si>
    <t>4:86807790..86807790</t>
  </si>
  <si>
    <t>p.T7M</t>
  </si>
  <si>
    <t>c.20C&gt;T</t>
  </si>
  <si>
    <t>6:163415213..163415213</t>
  </si>
  <si>
    <t>p.R895W</t>
  </si>
  <si>
    <t>c.2683C&gt;T</t>
  </si>
  <si>
    <t>X:47186489..47186489</t>
  </si>
  <si>
    <t>p.T690S</t>
  </si>
  <si>
    <t>c.2068A&gt;T</t>
  </si>
  <si>
    <t>8:144513703..144513703</t>
  </si>
  <si>
    <t>p.C1927C</t>
  </si>
  <si>
    <t>c.5781T&gt;C</t>
  </si>
  <si>
    <t>17:80363308..80363308</t>
  </si>
  <si>
    <t>p.V299fs*143</t>
  </si>
  <si>
    <t>c.896_897delTG</t>
  </si>
  <si>
    <t>17:58360204..58360205</t>
  </si>
  <si>
    <t>p.Q249Q</t>
  </si>
  <si>
    <t>c.747G&gt;A</t>
  </si>
  <si>
    <t>6:117396947..117396947</t>
  </si>
  <si>
    <t>p.R904fs*5</t>
  </si>
  <si>
    <t>c.2710delA</t>
  </si>
  <si>
    <t>3:47120417..47120417</t>
  </si>
  <si>
    <t>SLC34A2</t>
  </si>
  <si>
    <t>p.S497S</t>
  </si>
  <si>
    <t>c.1491C&gt;T</t>
  </si>
  <si>
    <t>4:25676167..25676167</t>
  </si>
  <si>
    <t>p.P694fs*82</t>
  </si>
  <si>
    <t>c.2076delC</t>
  </si>
  <si>
    <t>7:129212163..129212163</t>
  </si>
  <si>
    <t>ENST00000354725</t>
  </si>
  <si>
    <t>p.R819Q</t>
  </si>
  <si>
    <t>c.2456G&gt;A</t>
  </si>
  <si>
    <t>7:128089526..128089526</t>
  </si>
  <si>
    <t>p.P356L</t>
  </si>
  <si>
    <t>c.1067C&gt;T</t>
  </si>
  <si>
    <t>17:42331514..42331514</t>
  </si>
  <si>
    <t>p.E586K</t>
  </si>
  <si>
    <t>c.1756G&gt;A</t>
  </si>
  <si>
    <t>1:47280702..47280702</t>
  </si>
  <si>
    <t>p.G518R</t>
  </si>
  <si>
    <t>c.1552G&gt;A</t>
  </si>
  <si>
    <t>17:31994678..31994678</t>
  </si>
  <si>
    <t>p.L1329M</t>
  </si>
  <si>
    <t>c.3985C&gt;A</t>
  </si>
  <si>
    <t>4:105261789..105261789</t>
  </si>
  <si>
    <t>ENST00000230323</t>
  </si>
  <si>
    <t>p.Q44delQ</t>
  </si>
  <si>
    <t>c.120_122delGCA</t>
  </si>
  <si>
    <t>Deletion - In frame</t>
  </si>
  <si>
    <t>6:41691092..41691094</t>
  </si>
  <si>
    <t>p.L130I</t>
  </si>
  <si>
    <t>c.388C&gt;A</t>
  </si>
  <si>
    <t>6:137874937..137874937</t>
  </si>
  <si>
    <t>p.G2101E</t>
  </si>
  <si>
    <t>c.6302G&gt;A</t>
  </si>
  <si>
    <t>7:98959378..98959378</t>
  </si>
  <si>
    <t>p.D47N</t>
  </si>
  <si>
    <t>c.139G&gt;A</t>
  </si>
  <si>
    <t>9:132927272..132927272</t>
  </si>
  <si>
    <t>p.R1409R</t>
  </si>
  <si>
    <t>c.4227G&gt;A</t>
  </si>
  <si>
    <t>16:2084449..2084449</t>
  </si>
  <si>
    <t>p.N1826N</t>
  </si>
  <si>
    <t>c.5478C&gt;T</t>
  </si>
  <si>
    <t>8:102285519..102285519</t>
  </si>
  <si>
    <t>p.A896T</t>
  </si>
  <si>
    <t>c.2686G&gt;A</t>
  </si>
  <si>
    <t>4:1955993..1955993</t>
  </si>
  <si>
    <t>ENST00000375128</t>
  </si>
  <si>
    <t>p.I240I</t>
  </si>
  <si>
    <t>c.720T&gt;C</t>
  </si>
  <si>
    <t>9:97675541..97675541</t>
  </si>
  <si>
    <t>p.S114S</t>
  </si>
  <si>
    <t>c.342C&gt;T</t>
  </si>
  <si>
    <t>16:72959804..72959804</t>
  </si>
  <si>
    <t>PTK6 </t>
  </si>
  <si>
    <t>SND1 </t>
  </si>
  <si>
    <t>TFEB </t>
  </si>
  <si>
    <t>XPA </t>
  </si>
  <si>
    <t>APC p.Arg2714Cys (c.8140C&gt;T) (PubMed=24755471).</t>
  </si>
  <si>
    <t>Heterozygous for CTNNB1 p.Ser33Tyr (c.98C&gt;A) (ATCC; PubMed=9294210; PubMed=24755471).</t>
  </si>
  <si>
    <t>APC p.Asn125Lys (c.375T&gt;G), p.Ser1198fs*67 (c.3591delC) and p.Ser1198Leu (c.3593C&gt;T) (not confirmed by Sanger sequencing) (PubMed=24755471).</t>
  </si>
  <si>
    <t>PIK3CA p.Gln546Lys (c.1636C&gt;A) (PubMed=24755471).</t>
  </si>
  <si>
    <t>Heterozygous for KRAS p.Gly12Val (c.35G&gt;T) (PubMed=20570890; PubMed=24755471; PubMed=28683746).</t>
  </si>
  <si>
    <t>TP53 p.Glu51Ter (c.151G&gt;T) (PubMed=16418264; PubMed=28683746).</t>
  </si>
  <si>
    <t>p.S1198fs*67</t>
  </si>
  <si>
    <t>c.3591delC</t>
  </si>
  <si>
    <t>5:112839185..112839185</t>
  </si>
  <si>
    <t>p.S1198L</t>
  </si>
  <si>
    <t>c.3593C&gt;T</t>
  </si>
  <si>
    <t>5:112839187..112839187</t>
  </si>
  <si>
    <t>p.N125K</t>
  </si>
  <si>
    <t>c.375T&gt;G</t>
  </si>
  <si>
    <t>5:112767343..112767343</t>
  </si>
  <si>
    <t>p.S444*</t>
  </si>
  <si>
    <t>c.1331C&gt;A</t>
  </si>
  <si>
    <t>20:32433529..32433529</t>
  </si>
  <si>
    <t>p.V181A</t>
  </si>
  <si>
    <t>c.542T&gt;C</t>
  </si>
  <si>
    <t>17:65558079..65558079</t>
  </si>
  <si>
    <t>ENST00000164227</t>
  </si>
  <si>
    <t>p.A304A</t>
  </si>
  <si>
    <t>c.912G&gt;T</t>
  </si>
  <si>
    <t>19:44758266..44758266</t>
  </si>
  <si>
    <t>p.V432I</t>
  </si>
  <si>
    <t>X:40074052..40074052</t>
  </si>
  <si>
    <t>CACNA1D</t>
  </si>
  <si>
    <t>p.R1735S</t>
  </si>
  <si>
    <t>c.5205G&gt;T</t>
  </si>
  <si>
    <t>3:53801162..53801162</t>
  </si>
  <si>
    <t>p.K10R</t>
  </si>
  <si>
    <t>c.29A&gt;G</t>
  </si>
  <si>
    <t>11:3042253..3042253</t>
  </si>
  <si>
    <t>p.R363fs*20</t>
  </si>
  <si>
    <t>c.1087delC</t>
  </si>
  <si>
    <t>16:88885076..88885076</t>
  </si>
  <si>
    <t>ENST00000357008</t>
  </si>
  <si>
    <t>p.Q1342H</t>
  </si>
  <si>
    <t>c.4026G&gt;T</t>
  </si>
  <si>
    <t>12:6583232..6583232</t>
  </si>
  <si>
    <t>p.M775I</t>
  </si>
  <si>
    <t>c.2325G&gt;A</t>
  </si>
  <si>
    <t>16:3773889..3773889</t>
  </si>
  <si>
    <t>p.P229P</t>
  </si>
  <si>
    <t>c.687A&gt;T</t>
  </si>
  <si>
    <t>16:3850408..3850408</t>
  </si>
  <si>
    <t>p.Q1258K</t>
  </si>
  <si>
    <t>c.3772C&gt;A</t>
  </si>
  <si>
    <t>2:74361564..74361564</t>
  </si>
  <si>
    <t>p.P505L</t>
  </si>
  <si>
    <t>c.1514C&gt;T</t>
  </si>
  <si>
    <t>10:74975851..74975851</t>
  </si>
  <si>
    <t>p.A198V</t>
  </si>
  <si>
    <t>c.593C&gt;T</t>
  </si>
  <si>
    <t>12:49054058..49054058</t>
  </si>
  <si>
    <t>p.G12V</t>
  </si>
  <si>
    <t>c.35G&gt;T</t>
  </si>
  <si>
    <t>p.D907Y</t>
  </si>
  <si>
    <t>c.2719G&gt;T</t>
  </si>
  <si>
    <t>20:51432070..51432070</t>
  </si>
  <si>
    <t>p.Q1100K</t>
  </si>
  <si>
    <t>c.3298C&gt;A</t>
  </si>
  <si>
    <t>9:131175600..131175600</t>
  </si>
  <si>
    <t>p.Q313H</t>
  </si>
  <si>
    <t>c.939G&gt;T</t>
  </si>
  <si>
    <t>2:222221241..222221241</t>
  </si>
  <si>
    <t>p.A249A</t>
  </si>
  <si>
    <t>c.747A&gt;G</t>
  </si>
  <si>
    <t>4:41746005..41746005</t>
  </si>
  <si>
    <t>p.A248A</t>
  </si>
  <si>
    <t>c.744G&gt;A</t>
  </si>
  <si>
    <t>4:41746008..41746008</t>
  </si>
  <si>
    <t>p.Q546K</t>
  </si>
  <si>
    <t>c.1636C&gt;A</t>
  </si>
  <si>
    <t>3:179218306..179218306</t>
  </si>
  <si>
    <t>p.L20I</t>
  </si>
  <si>
    <t>c.58C&gt;A</t>
  </si>
  <si>
    <t>19:52190154..52190154</t>
  </si>
  <si>
    <t>ENST00000373209</t>
  </si>
  <si>
    <t>p.T63T</t>
  </si>
  <si>
    <t>c.189A&gt;C</t>
  </si>
  <si>
    <t>10:70600714..70600714</t>
  </si>
  <si>
    <t>p.Q459P</t>
  </si>
  <si>
    <t>c.1376A&gt;C</t>
  </si>
  <si>
    <t>4:86717108..86717108</t>
  </si>
  <si>
    <t>p.T1368M</t>
  </si>
  <si>
    <t>c.4103C&gt;T</t>
  </si>
  <si>
    <t>20:42084781..42084781</t>
  </si>
  <si>
    <t>p.Y290Y</t>
  </si>
  <si>
    <t>c.870C&gt;T</t>
  </si>
  <si>
    <t>6:163563655..163563655</t>
  </si>
  <si>
    <t>ENST00000293328</t>
  </si>
  <si>
    <t>p.Q6K</t>
  </si>
  <si>
    <t>c.16C&gt;A</t>
  </si>
  <si>
    <t>17:42232112..42232112</t>
  </si>
  <si>
    <t>p.R105Q</t>
  </si>
  <si>
    <t>c.314G&gt;A</t>
  </si>
  <si>
    <t>19:1627411..1627411</t>
  </si>
  <si>
    <t>p.E51*</t>
  </si>
  <si>
    <t>c.151G&gt;T</t>
  </si>
  <si>
    <t>17:7676218..7676218</t>
  </si>
  <si>
    <t>p.S106Y</t>
  </si>
  <si>
    <t>c.317C&gt;A</t>
  </si>
  <si>
    <t>15:50449467..50449467</t>
  </si>
  <si>
    <t>BCL3 </t>
  </si>
  <si>
    <t>CHD4 </t>
  </si>
  <si>
    <t>PPP2R1A </t>
  </si>
  <si>
    <t>PRF1 </t>
  </si>
  <si>
    <t>STAT5B </t>
  </si>
  <si>
    <t>p.Q1338*</t>
  </si>
  <si>
    <t>c.4012C&gt;T</t>
  </si>
  <si>
    <t>5:112839606..112839606</t>
  </si>
  <si>
    <t>ATP1A1</t>
  </si>
  <si>
    <t>p.H398H</t>
  </si>
  <si>
    <t>c.1194T&gt;C</t>
  </si>
  <si>
    <t>1:116390383..116390383</t>
  </si>
  <si>
    <t>p.K326*</t>
  </si>
  <si>
    <t>c.976A&gt;T</t>
  </si>
  <si>
    <t>19:33301439..33301439</t>
  </si>
  <si>
    <t>CLTCL1</t>
  </si>
  <si>
    <t>p.Y1206*</t>
  </si>
  <si>
    <t>c.3618C&gt;G</t>
  </si>
  <si>
    <t>22:19201476..19201476</t>
  </si>
  <si>
    <t>p.L146R</t>
  </si>
  <si>
    <t>c.437T&gt;G</t>
  </si>
  <si>
    <t>1:51463737..51463737</t>
  </si>
  <si>
    <t>p.P191S</t>
  </si>
  <si>
    <t>c.571C&gt;T</t>
  </si>
  <si>
    <t>1:157587552..157587552</t>
  </si>
  <si>
    <t>p.Q4279*</t>
  </si>
  <si>
    <t>c.12835C&gt;T</t>
  </si>
  <si>
    <t>7:152149092..152149092</t>
  </si>
  <si>
    <t>p.D1360N</t>
  </si>
  <si>
    <t>c.4078G&gt;A</t>
  </si>
  <si>
    <t>12:49044810..49044810</t>
  </si>
  <si>
    <t>p.D939Y</t>
  </si>
  <si>
    <t>c.2815G&gt;T</t>
  </si>
  <si>
    <t>12:58874454..58874454</t>
  </si>
  <si>
    <t>p.I565F</t>
  </si>
  <si>
    <t>c.1693A&gt;T</t>
  </si>
  <si>
    <t>12:58880689..58880689</t>
  </si>
  <si>
    <t>p.G19G</t>
  </si>
  <si>
    <t>c.57C&gt;A</t>
  </si>
  <si>
    <t>22:27800487..27800487</t>
  </si>
  <si>
    <t>p.V282V</t>
  </si>
  <si>
    <t>c.846G&gt;C</t>
  </si>
  <si>
    <t>2:47798829..47798829</t>
  </si>
  <si>
    <t>p.A241A</t>
  </si>
  <si>
    <t>c.723A&gt;G</t>
  </si>
  <si>
    <t>1:11253956..11253956</t>
  </si>
  <si>
    <t>p.R235C</t>
  </si>
  <si>
    <t>c.703C&gt;T</t>
  </si>
  <si>
    <t>1:155187269..155187269</t>
  </si>
  <si>
    <t>p.D663V</t>
  </si>
  <si>
    <t>c.1988A&gt;T</t>
  </si>
  <si>
    <t>12:124385776..124385776</t>
  </si>
  <si>
    <t>p.E893E</t>
  </si>
  <si>
    <t>c.2679G&gt;A</t>
  </si>
  <si>
    <t>14:50758351..50758351</t>
  </si>
  <si>
    <t>p.P1006P</t>
  </si>
  <si>
    <t>c.3018T&gt;A</t>
  </si>
  <si>
    <t>5:177211417..177211417</t>
  </si>
  <si>
    <t>p.P1259P</t>
  </si>
  <si>
    <t>c.3777C&gt;T</t>
  </si>
  <si>
    <t>12:132649695..132649695</t>
  </si>
  <si>
    <t>PTPN13</t>
  </si>
  <si>
    <t>p.R782*</t>
  </si>
  <si>
    <t>4:86741673..86741673</t>
  </si>
  <si>
    <t>p.L936Q</t>
  </si>
  <si>
    <t>c.2807T&gt;A</t>
  </si>
  <si>
    <t>6:117366081..117366081</t>
  </si>
  <si>
    <t>p.P1136L</t>
  </si>
  <si>
    <t>c.3407C&gt;T</t>
  </si>
  <si>
    <t>6:117360380..117360380</t>
  </si>
  <si>
    <t>p.P309S</t>
  </si>
  <si>
    <t>c.925C&gt;T</t>
  </si>
  <si>
    <t>17:7673603..7673603</t>
  </si>
  <si>
    <t>Homozygous for APC p.Gln1338Ter (c.4012C&gt;T) (PubMed=24755471).</t>
  </si>
  <si>
    <t>Homozygous for KRAS p.Gly12Val (c.35G&gt;T) (PubMed=20570890; PubMed=24755471; PubMed=28683746).</t>
  </si>
  <si>
    <t>Heterozygous for TP53 p.Arg273His (c.818G&gt;A) and p.Pro309Ser (PubMed=16418264; PubMed=24755471; PubMed=28683746).</t>
  </si>
  <si>
    <t>Homozygous for APC p.Gln1338Ter (c.4012C&gt;T) (PubMed=17088437; PubMed=24755471).</t>
  </si>
  <si>
    <t>Homozygous for KRAS p.Gly12Val (c.35G&gt;T) (PubMed=12068308; PubMed=17088437; PubMed=20570890; PubMed=24755471; PubMed=28683746).</t>
  </si>
  <si>
    <t>Heterozygous for TP53 p.Arg273His (c.818G&gt;A) and p.Pro309Ser (PubMed=17088437; PubMed=21912889; PubMed=24755471; PubMed=28683746).</t>
  </si>
  <si>
    <t>ARID1B</t>
  </si>
  <si>
    <t>p.L1962F</t>
  </si>
  <si>
    <t>c.5884C&gt;T</t>
  </si>
  <si>
    <t>6:157207079..157207079</t>
  </si>
  <si>
    <t>p.G297S</t>
  </si>
  <si>
    <t>c.889G&gt;A</t>
  </si>
  <si>
    <t>1:116389573..116389573</t>
  </si>
  <si>
    <t>p.R285R</t>
  </si>
  <si>
    <t>c.855G&gt;A</t>
  </si>
  <si>
    <t>12:4299994..4299994</t>
  </si>
  <si>
    <t>p.V284M</t>
  </si>
  <si>
    <t>c.850G&gt;A</t>
  </si>
  <si>
    <t>12:4299989..4299989</t>
  </si>
  <si>
    <t>p.P1440L</t>
  </si>
  <si>
    <t>c.4319C&gt;T</t>
  </si>
  <si>
    <t>22:41170438..41170438</t>
  </si>
  <si>
    <t>p.H248N</t>
  </si>
  <si>
    <t>c.742C&gt;A</t>
  </si>
  <si>
    <t>2:46361053..46361053</t>
  </si>
  <si>
    <t>p.V1146M</t>
  </si>
  <si>
    <t>c.3436G&gt;A</t>
  </si>
  <si>
    <t>X:53194933..53194933</t>
  </si>
  <si>
    <t>p.R4062*</t>
  </si>
  <si>
    <t>c.12184A&gt;T</t>
  </si>
  <si>
    <t>2:140334492..140334492</t>
  </si>
  <si>
    <t>p.A135V</t>
  </si>
  <si>
    <t>c.404C&gt;T</t>
  </si>
  <si>
    <t>16:79599499..79599499</t>
  </si>
  <si>
    <t>ENST00000276079</t>
  </si>
  <si>
    <t>p.D422Y</t>
  </si>
  <si>
    <t>c.1264G&gt;T</t>
  </si>
  <si>
    <t>X:71298799..71298799</t>
  </si>
  <si>
    <t>ENST00000337303</t>
  </si>
  <si>
    <t>p.R982K</t>
  </si>
  <si>
    <t>c.2945G&gt;A</t>
  </si>
  <si>
    <t>3:52589090..52589090</t>
  </si>
  <si>
    <t>p.P1952A</t>
  </si>
  <si>
    <t>c.5854C&gt;G</t>
  </si>
  <si>
    <t>3:121487482..121487482</t>
  </si>
  <si>
    <t>p.V775I</t>
  </si>
  <si>
    <t>c.2323G&gt;A</t>
  </si>
  <si>
    <t>6:128009140..128009140</t>
  </si>
  <si>
    <t>NONO </t>
  </si>
  <si>
    <t>PBRM1 </t>
  </si>
  <si>
    <t>APC p.Arg1450Ter (c.4348C&gt;T) (PubMed=24755471).</t>
  </si>
  <si>
    <t>FBXW7 p.Leu403fs*34 (c.1208_1209insT) (PubMed=24755471).</t>
  </si>
  <si>
    <t>KRAS p.Gly12Cys (c.34G&gt;T) (PubMed=20570890; PubMed=24755471; PubMed=28683746).</t>
  </si>
  <si>
    <t>TP53 p.Arg248Trp (c.742C&gt;T) (PubMed=16418264; PubMed=24755471; PubMed=28683746).</t>
  </si>
  <si>
    <t>p.R497*</t>
  </si>
  <si>
    <t>c.1489C&gt;T</t>
  </si>
  <si>
    <t>X:64191798..64191798</t>
  </si>
  <si>
    <t>p.R1450*</t>
  </si>
  <si>
    <t>c.4348C&gt;T</t>
  </si>
  <si>
    <t>5:112839942..112839942</t>
  </si>
  <si>
    <t>ENST00000278616</t>
  </si>
  <si>
    <t>p.H448R</t>
  </si>
  <si>
    <t>c.1343A&gt;G</t>
  </si>
  <si>
    <t>11:108250808..108250808</t>
  </si>
  <si>
    <t>p.P1228T</t>
  </si>
  <si>
    <t>c.3682C&gt;A</t>
  </si>
  <si>
    <t>1:7737982..7737982</t>
  </si>
  <si>
    <t>p.M470L</t>
  </si>
  <si>
    <t>c.1408A&gt;T</t>
  </si>
  <si>
    <t>2:74369476..74369476</t>
  </si>
  <si>
    <t>p.P959P</t>
  </si>
  <si>
    <t>c.2877A&gt;T</t>
  </si>
  <si>
    <t>7:55200344..55200344</t>
  </si>
  <si>
    <t>p.L403fs*34</t>
  </si>
  <si>
    <t>c.1208_1209insT</t>
  </si>
  <si>
    <t>4:152329699..152329700</t>
  </si>
  <si>
    <t>ENST00000254108</t>
  </si>
  <si>
    <t>p.P450S</t>
  </si>
  <si>
    <t>c.1348C&gt;T</t>
  </si>
  <si>
    <t>16:31190797..31190797</t>
  </si>
  <si>
    <t>p.G12C</t>
  </si>
  <si>
    <t>c.34G&gt;T</t>
  </si>
  <si>
    <t>12:25245351..25245351</t>
  </si>
  <si>
    <t>NM_002467.2</t>
  </si>
  <si>
    <t>p.V77I</t>
  </si>
  <si>
    <t>c.229G&gt;A</t>
  </si>
  <si>
    <t>8:127738491..127738491</t>
  </si>
  <si>
    <t>p.G338R</t>
  </si>
  <si>
    <t>c.1012G&gt;A</t>
  </si>
  <si>
    <t>2:113235469..113235469</t>
  </si>
  <si>
    <t>p.S538F</t>
  </si>
  <si>
    <t>c.1613C&gt;T</t>
  </si>
  <si>
    <t>3:121522050..121522050</t>
  </si>
  <si>
    <t>p.E521Q</t>
  </si>
  <si>
    <t>c.1561G&gt;C</t>
  </si>
  <si>
    <t>3:121522102..121522102</t>
  </si>
  <si>
    <t>PPFIBP1</t>
  </si>
  <si>
    <t>p.E547E</t>
  </si>
  <si>
    <t>c.1641G&gt;A</t>
  </si>
  <si>
    <t>12:27679514..27679514</t>
  </si>
  <si>
    <t>p.V1920I</t>
  </si>
  <si>
    <t>c.5758G&gt;A</t>
  </si>
  <si>
    <t>1:15931998..15931998</t>
  </si>
  <si>
    <t>p.R248W</t>
  </si>
  <si>
    <t>c.742C&gt;T</t>
  </si>
  <si>
    <t>17:7674221..7674221</t>
  </si>
  <si>
    <t>p.E953K</t>
  </si>
  <si>
    <t>c.2857G&gt;A</t>
  </si>
  <si>
    <t>1:186347378..186347378</t>
  </si>
  <si>
    <t>ENST00000285021</t>
  </si>
  <si>
    <t>p.R192G</t>
  </si>
  <si>
    <t>c.574A&gt;G</t>
  </si>
  <si>
    <t>3:14167216..14167216</t>
  </si>
  <si>
    <t>p.N938N</t>
  </si>
  <si>
    <t>c.2814C&gt;T</t>
  </si>
  <si>
    <t>16:72950871..72950871</t>
  </si>
  <si>
    <t>ATM </t>
  </si>
  <si>
    <t>FUS </t>
  </si>
  <si>
    <t>MYC </t>
  </si>
  <si>
    <t>XPC </t>
  </si>
  <si>
    <t>p.R1114*</t>
  </si>
  <si>
    <t>c.3340C&gt;T</t>
  </si>
  <si>
    <t>5:112838934..112838934</t>
  </si>
  <si>
    <t>p.G701A</t>
  </si>
  <si>
    <t>c.2102G&gt;C</t>
  </si>
  <si>
    <t>1:26761037..26761037</t>
  </si>
  <si>
    <t>p.Q2210*</t>
  </si>
  <si>
    <t>c.6628C&gt;T</t>
  </si>
  <si>
    <t>11:108325365..108325365</t>
  </si>
  <si>
    <t>ENST00000429175</t>
  </si>
  <si>
    <t>p.P40H</t>
  </si>
  <si>
    <t>c.119C&gt;A</t>
  </si>
  <si>
    <t>11:128758215..128758215</t>
  </si>
  <si>
    <t>ENST00000336926</t>
  </si>
  <si>
    <t>p.E962*</t>
  </si>
  <si>
    <t>c.2884G&gt;T</t>
  </si>
  <si>
    <t>7:75542857..75542857</t>
  </si>
  <si>
    <t>p.G1205G</t>
  </si>
  <si>
    <t>c.3615G&gt;A</t>
  </si>
  <si>
    <t>X:108732730..108732730</t>
  </si>
  <si>
    <t>p.R4850C</t>
  </si>
  <si>
    <t>c.14548C&gt;T</t>
  </si>
  <si>
    <t>12:49026608..49026608</t>
  </si>
  <si>
    <t>p.N1760H</t>
  </si>
  <si>
    <t>c.5278A&gt;C</t>
  </si>
  <si>
    <t>12:49042110..49042110</t>
  </si>
  <si>
    <t>p.Q61L</t>
  </si>
  <si>
    <t>c.182A&gt;T</t>
  </si>
  <si>
    <t>12:25227342..25227342</t>
  </si>
  <si>
    <t>p.R624R</t>
  </si>
  <si>
    <t>c.1872G&gt;A</t>
  </si>
  <si>
    <t>13:20987908..20987908</t>
  </si>
  <si>
    <t>p.L1984L</t>
  </si>
  <si>
    <t>c.5952T&gt;A</t>
  </si>
  <si>
    <t>X:71137851..71137851</t>
  </si>
  <si>
    <t>p.R492Q</t>
  </si>
  <si>
    <t>c.1475G&gt;A</t>
  </si>
  <si>
    <t>8:32763939..32763939</t>
  </si>
  <si>
    <t>p.E542K</t>
  </si>
  <si>
    <t>c.1624G&gt;A</t>
  </si>
  <si>
    <t>3:179218294..179218294</t>
  </si>
  <si>
    <t>p.R1189R</t>
  </si>
  <si>
    <t>c.3565C&gt;A</t>
  </si>
  <si>
    <t>18:44952905..44952905</t>
  </si>
  <si>
    <t>p.D537Y</t>
  </si>
  <si>
    <t>c.1609G&gt;T</t>
  </si>
  <si>
    <t>18:51078417..51078417</t>
  </si>
  <si>
    <t>p.R1443R</t>
  </si>
  <si>
    <t>c.4329C&gt;T</t>
  </si>
  <si>
    <t>19:11041465..11041465</t>
  </si>
  <si>
    <t>p.T118fs*5</t>
  </si>
  <si>
    <t>c.351delG</t>
  </si>
  <si>
    <t>17:7676018..7676018</t>
  </si>
  <si>
    <t>FLI1 </t>
  </si>
  <si>
    <t>HIP1 </t>
  </si>
  <si>
    <t>Heterozygous for APC p.Glu853Ter (c.2557G&gt;T) and p.Thr1556fs*3 (c.4666_4667insA) (from parent cell line).</t>
  </si>
  <si>
    <t>Heterozygous for PIK3CA p.Pro449Thr (c.1345C&gt;A) (PubMed=24042735).</t>
  </si>
  <si>
    <t>Homozygous for SMAD4 p.Gln311Ter (c.931C&gt;T) (from parent cell line).</t>
  </si>
  <si>
    <t>Heterozygous for BRAF p.Val600Glu (c.1799T&gt;A) (PubMed=20570890; PubMed=24042735; PubMed=28683746).</t>
  </si>
  <si>
    <t>Homozygous for TP53 p.Arg273His (c.818G&gt;A) (PubMed=24042735; PubMed=28683746).</t>
  </si>
  <si>
    <t>no data in cosmic</t>
  </si>
  <si>
    <t>APC p.Arg1114Ter (c.3340C&gt;T) (PubMed=24755471).</t>
  </si>
  <si>
    <t>SMAD4 p.Asp537Tyr (c.1609G&gt;T) (PubMed=24755471).</t>
  </si>
  <si>
    <t>TP53 p.Thr118fs*5 (c.351delG) (p.G117fs) (PubMed=28683746).</t>
  </si>
  <si>
    <t>Heterozygous for KRAS p.Gln61Leu (c.182A&gt;T) (PubMed=20570890; PubMed=24755471; PubMed=28683746).</t>
  </si>
  <si>
    <t>PIK3CA p.Glu542Lys (c.1624G&gt;A) (PubMed=20570890; PubMed=24755471; PubMed=28683746).</t>
  </si>
  <si>
    <t>?</t>
  </si>
  <si>
    <t>HCT116</t>
  </si>
  <si>
    <t>Heterozygous for BRCA2 p.Ile2675fs*6 (c.8021_8022insA) (PubMed=17088437).</t>
  </si>
  <si>
    <t>Heterozygous for CDKN2A p.Arg24fs*20 (c.68_69insG) and p.Glu74fs*15 (c.220delG) (PubMed=17088437).</t>
  </si>
  <si>
    <t>Hemizygous for EP300 c.6294delA (PubMed=10700188).</t>
  </si>
  <si>
    <t>Heterozygous for CTNNB1 p.Ser45del (c.133_135delTCT) (ATCC; PubMed=9294210; PubMed=24755471).</t>
  </si>
  <si>
    <t>Heterozygous for KRAS p.Gly13Asp (c.38G&gt;A) (PubMed=12068308; PubMed=17088437; PubMed=20570890; PubMed=24755471; PubMed=28683746).</t>
  </si>
  <si>
    <t>Heterozygous for PIK3CA p.His1047Arg (c.3140A&gt;G) (PubMed=17088437; PubMed=20570890; PubMed=24755471; PubMed=28683746).</t>
  </si>
  <si>
    <t>Has no TP53 mutation (PubMed=15900046; PubMed=16418264).</t>
  </si>
  <si>
    <t>dependent? (definition- KRAS dependent cell growth/viability)</t>
  </si>
  <si>
    <t>MSI</t>
  </si>
  <si>
    <t>MSS</t>
  </si>
  <si>
    <t>S241F</t>
  </si>
  <si>
    <t>Observation Replicate 4</t>
  </si>
  <si>
    <t>4th replicate</t>
  </si>
  <si>
    <t>Caco2KRASpool+</t>
  </si>
  <si>
    <t>Caco2KRASpool-</t>
  </si>
  <si>
    <t>Caco2etKRASwtpool+dox</t>
  </si>
  <si>
    <t>0,1uM</t>
  </si>
  <si>
    <t>OT227</t>
  </si>
  <si>
    <t>OT227 Chk1i 2,5µM Mk2i  2,5µM resistant</t>
  </si>
  <si>
    <t>OT227 Chk1i 5µM resistant</t>
  </si>
  <si>
    <t>Chk1i= PF477736</t>
  </si>
  <si>
    <t>Mk2i= PF3644022</t>
  </si>
  <si>
    <t>Caco2etKRASwtpool-</t>
  </si>
  <si>
    <t>other mutations CRC panel</t>
  </si>
  <si>
    <t>E204*</t>
  </si>
  <si>
    <t>CTNNB1 G245A; HDAC3 G296V; HDAC2 R82S; HDAC2 82insS; ATM D351H; ERBB3 D857N; SMAD4 D351H; ERCC1 F231L; TIAM1 G247M</t>
  </si>
  <si>
    <t>DPYD P1010H; ERBB4 L369I; TGFBR2 L477P; PIK3CA E545K; PIK3CA D549N; APC K993N; APC SG1415SGfs*2; CSMD3 T2957N; ACVR1B V487D; ERBB3 R667H; ERBB3 P1142H; CDH11 G96*; AMER1 E582*; TENM1 T479A</t>
  </si>
  <si>
    <t>A146T</t>
  </si>
  <si>
    <t>Y236C</t>
  </si>
  <si>
    <t>MLH1 S252*; CTNNB1 44delP; PIK3CA H1047R; (HDAC3 G296V); ERBB3 Q261*; POLE E2140K</t>
  </si>
  <si>
    <r>
      <t xml:space="preserve">DPYD P1010H; </t>
    </r>
    <r>
      <rPr>
        <b/>
        <sz val="11"/>
        <color theme="1"/>
        <rFont val="Calibri"/>
        <family val="2"/>
        <scheme val="minor"/>
      </rPr>
      <t>NRAS G12C</t>
    </r>
    <r>
      <rPr>
        <sz val="11"/>
        <color theme="1"/>
        <rFont val="Calibri"/>
        <family val="2"/>
        <scheme val="minor"/>
      </rPr>
      <t>; ERBB4 L369I; TGFBR2 L477P; PIK3CA E545K; PIK3CA D549N; APC K993N; APC SG1415SGfs*2; CSMD3 T2957N; ACVR1B V487D; ERBB3 R667H; ERBB3 P1142H; CDH11 G96*; AMER1 E582*; TENM1 T479A</t>
    </r>
  </si>
  <si>
    <t>R273H</t>
  </si>
  <si>
    <t>ERBB4 H374Q; TGFBR2 S578T; PIK3CA P449T; APC E853*; SMAD4 Q311*</t>
  </si>
  <si>
    <t>D211G</t>
  </si>
  <si>
    <t>ARID1A 1848dupG; ARID1A GG1847GGfs*5; SOX11 A385T; CTNNB1 S45F; PIK3CA H1047R; KDR A10T; STK11 I46T</t>
  </si>
  <si>
    <t>CTNNB1 S33Y; PIK3CA G914R; FBXW7 S668Vfs*38; (HDAC3 G286V); EGFR G719S; CSMD3 W3459R; DAPK1 GY1299VQfs*33; DAPK1 Y1300D; DAPK1 Y1300Tfs*33; ACVR1B R485*; AMER G80C; GRIA A313T</t>
  </si>
  <si>
    <t>PIK3CA Q546K; APC N125K; APC SF1196SFfs*67; APC S1198L; APC S127*; (HDAC3 G296V)</t>
  </si>
  <si>
    <t>E51*</t>
  </si>
  <si>
    <t>P309S; R273H</t>
  </si>
  <si>
    <t>R248W</t>
  </si>
  <si>
    <t>T118Qfs*4</t>
  </si>
  <si>
    <t>(HDAC3 G296V); GLI3 A1139T; ATM R2461P</t>
  </si>
  <si>
    <t>WNK3 S905N</t>
  </si>
  <si>
    <t>APC R213*; APC R1450*; (HDAC3 G296V); AMER1 R497*</t>
  </si>
  <si>
    <t>EPHA3 R83G; PIK3CA E542K; APC R1114*; APC Q1429*; SMAD4 D537Y; NOTCH3 G1494C</t>
  </si>
  <si>
    <t>DLD1etKRASG13D</t>
  </si>
  <si>
    <t>contains KRAS A146T, NRAS G12C</t>
  </si>
  <si>
    <t>HCEC-1ct</t>
  </si>
  <si>
    <t>DLD1et wt</t>
  </si>
  <si>
    <t>Car1</t>
  </si>
  <si>
    <t>DLD1etmut</t>
  </si>
  <si>
    <t>DLD1etwt</t>
  </si>
  <si>
    <t>ColoUp!</t>
  </si>
  <si>
    <t>MSI/MSS (Bardelli paper; sup fig 1)</t>
  </si>
  <si>
    <t>(MSI)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</si>
</sst>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/>
    <xf numFmtId="0" fontId="0" fillId="0" borderId="0" xfId="0" applyAlignment="1">
      <alignment vertical="center"/>
    </xf>
    <xf numFmtId="0" fontId="0" fillId="2" borderId="13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20" xfId="0" applyFill="1" applyBorder="1" applyAlignment="1">
      <alignment vertical="center" wrapText="1"/>
    </xf>
    <xf numFmtId="0" fontId="2" fillId="0" borderId="0" xfId="0" applyFont="1" applyFill="1" applyBorder="1"/>
    <xf numFmtId="0" fontId="3" fillId="0" borderId="0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9" xfId="0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3" fillId="0" borderId="13" xfId="0" applyFont="1" applyFill="1" applyBorder="1"/>
    <xf numFmtId="0" fontId="3" fillId="0" borderId="14" xfId="0" applyFont="1" applyFill="1" applyBorder="1"/>
    <xf numFmtId="0" fontId="3" fillId="0" borderId="15" xfId="0" applyFont="1" applyFill="1" applyBorder="1"/>
    <xf numFmtId="0" fontId="3" fillId="0" borderId="1" xfId="0" applyFont="1" applyFill="1" applyBorder="1"/>
    <xf numFmtId="0" fontId="3" fillId="0" borderId="16" xfId="0" applyFont="1" applyFill="1" applyBorder="1"/>
    <xf numFmtId="0" fontId="3" fillId="0" borderId="17" xfId="0" applyFont="1" applyFill="1" applyBorder="1"/>
    <xf numFmtId="0" fontId="3" fillId="0" borderId="18" xfId="0" applyFont="1" applyFill="1" applyBorder="1"/>
    <xf numFmtId="0" fontId="3" fillId="0" borderId="19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26" xfId="0" applyBorder="1"/>
    <xf numFmtId="0" fontId="0" fillId="0" borderId="27" xfId="0" applyBorder="1"/>
    <xf numFmtId="0" fontId="0" fillId="0" borderId="2" xfId="0" applyBorder="1"/>
    <xf numFmtId="0" fontId="0" fillId="0" borderId="3" xfId="0" applyBorder="1"/>
    <xf numFmtId="0" fontId="0" fillId="0" borderId="6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28" xfId="0" applyFont="1" applyFill="1" applyBorder="1"/>
    <xf numFmtId="0" fontId="3" fillId="0" borderId="32" xfId="0" applyFont="1" applyFill="1" applyBorder="1"/>
    <xf numFmtId="0" fontId="3" fillId="0" borderId="29" xfId="0" applyFont="1" applyFill="1" applyBorder="1"/>
    <xf numFmtId="0" fontId="3" fillId="0" borderId="33" xfId="0" applyFont="1" applyFill="1" applyBorder="1"/>
    <xf numFmtId="0" fontId="3" fillId="0" borderId="30" xfId="0" applyFont="1" applyFill="1" applyBorder="1"/>
    <xf numFmtId="0" fontId="3" fillId="0" borderId="37" xfId="0" applyFont="1" applyFill="1" applyBorder="1"/>
    <xf numFmtId="0" fontId="3" fillId="0" borderId="31" xfId="0" applyFont="1" applyFill="1" applyBorder="1"/>
    <xf numFmtId="0" fontId="0" fillId="0" borderId="20" xfId="0" applyBorder="1"/>
    <xf numFmtId="0" fontId="0" fillId="0" borderId="22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3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38" xfId="0" applyBorder="1"/>
    <xf numFmtId="0" fontId="0" fillId="0" borderId="23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36" xfId="0" applyBorder="1"/>
    <xf numFmtId="0" fontId="0" fillId="0" borderId="21" xfId="0" applyBorder="1"/>
    <xf numFmtId="0" fontId="0" fillId="0" borderId="40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0" fontId="0" fillId="0" borderId="35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37" xfId="0" applyBorder="1"/>
    <xf numFmtId="0" fontId="0" fillId="0" borderId="66" xfId="0" applyBorder="1"/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1" fillId="3" borderId="13" xfId="0" applyFont="1" applyFill="1" applyBorder="1" applyAlignment="1">
      <alignment vertical="center"/>
    </xf>
    <xf numFmtId="0" fontId="0" fillId="0" borderId="24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2" borderId="41" xfId="0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0" fontId="0" fillId="0" borderId="13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A5" sqref="A5:XFD5"/>
    </sheetView>
  </sheetViews>
  <sheetFormatPr baseColWidth="10" defaultColWidth="9.140625" defaultRowHeight="15" x14ac:dyDescent="0.25"/>
  <cols>
    <col min="1" max="1" width="4.140625" style="21" bestFit="1" customWidth="1"/>
    <col min="2" max="2" width="27.85546875" style="21" bestFit="1" customWidth="1"/>
    <col min="3" max="3" width="15.85546875" style="21" bestFit="1" customWidth="1"/>
    <col min="4" max="5" width="11.28515625" style="21" bestFit="1" customWidth="1"/>
    <col min="6" max="6" width="14.28515625" style="21" customWidth="1"/>
    <col min="7" max="7" width="43.5703125" style="39" customWidth="1"/>
    <col min="8" max="8" width="14.28515625" style="39" customWidth="1"/>
    <col min="9" max="9" width="42.85546875" style="21" customWidth="1"/>
    <col min="10" max="10" width="27.5703125" style="21" customWidth="1"/>
    <col min="11" max="11" width="38.42578125" style="21" customWidth="1"/>
    <col min="12" max="16384" width="9.140625" style="21"/>
  </cols>
  <sheetData>
    <row r="1" spans="1:11" ht="15.75" thickBot="1" x14ac:dyDescent="0.3"/>
    <row r="2" spans="1:11" ht="45.75" thickBot="1" x14ac:dyDescent="0.3">
      <c r="A2" s="30" t="s">
        <v>33</v>
      </c>
      <c r="B2" s="28" t="s">
        <v>34</v>
      </c>
      <c r="C2" s="28" t="s">
        <v>35</v>
      </c>
      <c r="D2" s="28" t="s">
        <v>36</v>
      </c>
      <c r="E2" s="28" t="s">
        <v>37</v>
      </c>
      <c r="F2" s="28" t="s">
        <v>38</v>
      </c>
      <c r="G2" s="43" t="s">
        <v>2920</v>
      </c>
      <c r="H2" s="40" t="s">
        <v>2950</v>
      </c>
      <c r="I2" s="28" t="s">
        <v>43</v>
      </c>
      <c r="J2" s="37" t="s">
        <v>2904</v>
      </c>
      <c r="K2" s="29" t="s">
        <v>40</v>
      </c>
    </row>
    <row r="3" spans="1:11" ht="45" x14ac:dyDescent="0.25">
      <c r="A3" s="31">
        <v>1</v>
      </c>
      <c r="B3" s="122" t="s">
        <v>23</v>
      </c>
      <c r="C3" s="122" t="s">
        <v>41</v>
      </c>
      <c r="D3" s="26" t="s">
        <v>42</v>
      </c>
      <c r="E3" s="26" t="s">
        <v>42</v>
      </c>
      <c r="F3" s="38" t="s">
        <v>2921</v>
      </c>
      <c r="G3" s="126" t="s">
        <v>2922</v>
      </c>
      <c r="H3" s="41" t="s">
        <v>2906</v>
      </c>
      <c r="I3" s="122" t="s">
        <v>98</v>
      </c>
      <c r="J3" s="122" t="s">
        <v>97</v>
      </c>
      <c r="K3" s="32"/>
    </row>
    <row r="4" spans="1:11" x14ac:dyDescent="0.25">
      <c r="A4" s="33"/>
      <c r="B4" s="131" t="s">
        <v>2946</v>
      </c>
      <c r="C4" s="131" t="s">
        <v>50</v>
      </c>
      <c r="D4" s="135"/>
      <c r="E4" s="135"/>
      <c r="F4" s="136" t="s">
        <v>2895</v>
      </c>
      <c r="G4" s="125"/>
      <c r="H4" s="27" t="s">
        <v>2906</v>
      </c>
      <c r="I4" s="131"/>
      <c r="J4" s="131"/>
      <c r="K4" s="34"/>
    </row>
    <row r="5" spans="1:11" ht="75" x14ac:dyDescent="0.25">
      <c r="A5" s="33">
        <v>4</v>
      </c>
      <c r="B5" s="121" t="s">
        <v>24</v>
      </c>
      <c r="C5" s="121" t="s">
        <v>48</v>
      </c>
      <c r="D5" s="23" t="s">
        <v>47</v>
      </c>
      <c r="E5" s="22" t="s">
        <v>42</v>
      </c>
      <c r="F5" s="127" t="s">
        <v>2907</v>
      </c>
      <c r="G5" s="124" t="s">
        <v>2923</v>
      </c>
      <c r="H5" s="138" t="s">
        <v>2905</v>
      </c>
      <c r="I5" s="139" t="s">
        <v>98</v>
      </c>
      <c r="J5" s="121" t="s">
        <v>52</v>
      </c>
      <c r="K5" s="140" t="s">
        <v>99</v>
      </c>
    </row>
    <row r="6" spans="1:11" x14ac:dyDescent="0.25">
      <c r="A6" s="33"/>
      <c r="B6" s="131" t="s">
        <v>2947</v>
      </c>
      <c r="C6" s="131" t="s">
        <v>48</v>
      </c>
      <c r="D6" s="23" t="s">
        <v>47</v>
      </c>
      <c r="E6" s="22" t="s">
        <v>42</v>
      </c>
      <c r="F6" s="127" t="s">
        <v>103</v>
      </c>
      <c r="G6" s="130"/>
      <c r="H6" s="138"/>
      <c r="I6" s="139"/>
      <c r="J6" s="131"/>
      <c r="K6" s="140"/>
    </row>
    <row r="7" spans="1:11" ht="75" x14ac:dyDescent="0.25">
      <c r="A7" s="33">
        <v>5</v>
      </c>
      <c r="B7" s="121" t="s">
        <v>25</v>
      </c>
      <c r="C7" s="121" t="s">
        <v>49</v>
      </c>
      <c r="D7" s="128" t="s">
        <v>2924</v>
      </c>
      <c r="E7" s="22" t="s">
        <v>42</v>
      </c>
      <c r="F7" s="127" t="s">
        <v>2907</v>
      </c>
      <c r="G7" s="124" t="s">
        <v>2927</v>
      </c>
      <c r="H7" s="138"/>
      <c r="I7" s="139"/>
      <c r="J7" s="121"/>
      <c r="K7" s="140"/>
    </row>
    <row r="8" spans="1:11" x14ac:dyDescent="0.25">
      <c r="A8" s="33"/>
      <c r="B8" s="131" t="s">
        <v>2948</v>
      </c>
      <c r="C8" s="131" t="s">
        <v>49</v>
      </c>
      <c r="D8" s="22" t="s">
        <v>42</v>
      </c>
      <c r="E8" s="22" t="s">
        <v>42</v>
      </c>
      <c r="F8" s="127" t="s">
        <v>2907</v>
      </c>
      <c r="G8" s="130"/>
      <c r="H8" s="138"/>
      <c r="I8" s="139"/>
      <c r="J8" s="131"/>
      <c r="K8" s="140"/>
    </row>
    <row r="9" spans="1:11" x14ac:dyDescent="0.25">
      <c r="A9" s="33"/>
      <c r="B9" s="131" t="s">
        <v>2944</v>
      </c>
      <c r="C9" s="131" t="s">
        <v>2949</v>
      </c>
      <c r="D9" s="22"/>
      <c r="E9" s="22"/>
      <c r="F9" s="137" t="s">
        <v>2895</v>
      </c>
      <c r="G9" s="130"/>
      <c r="H9" s="132" t="s">
        <v>2951</v>
      </c>
      <c r="I9" s="133"/>
      <c r="J9" s="131"/>
      <c r="K9" s="134"/>
    </row>
    <row r="10" spans="1:11" ht="30" x14ac:dyDescent="0.25">
      <c r="A10" s="33">
        <v>6</v>
      </c>
      <c r="B10" s="121" t="s">
        <v>2896</v>
      </c>
      <c r="C10" s="121" t="s">
        <v>41</v>
      </c>
      <c r="D10" s="23" t="s">
        <v>47</v>
      </c>
      <c r="E10" s="22" t="s">
        <v>42</v>
      </c>
      <c r="F10" s="127" t="s">
        <v>2925</v>
      </c>
      <c r="G10" s="125" t="s">
        <v>2926</v>
      </c>
      <c r="H10" s="124" t="s">
        <v>2905</v>
      </c>
      <c r="I10" s="121" t="s">
        <v>98</v>
      </c>
      <c r="J10" s="121" t="s">
        <v>97</v>
      </c>
      <c r="K10" s="34"/>
    </row>
    <row r="11" spans="1:11" ht="30" x14ac:dyDescent="0.25">
      <c r="A11" s="33">
        <v>7</v>
      </c>
      <c r="B11" s="121" t="s">
        <v>39</v>
      </c>
      <c r="C11" s="121" t="s">
        <v>41</v>
      </c>
      <c r="D11" s="22" t="s">
        <v>42</v>
      </c>
      <c r="E11" s="23" t="s">
        <v>44</v>
      </c>
      <c r="F11" s="23" t="s">
        <v>2928</v>
      </c>
      <c r="G11" s="125" t="s">
        <v>2929</v>
      </c>
      <c r="H11" s="27" t="s">
        <v>2906</v>
      </c>
      <c r="I11" s="121" t="s">
        <v>98</v>
      </c>
      <c r="J11" s="121" t="s">
        <v>97</v>
      </c>
      <c r="K11" s="34"/>
    </row>
    <row r="12" spans="1:11" ht="45" x14ac:dyDescent="0.25">
      <c r="A12" s="33">
        <v>8</v>
      </c>
      <c r="B12" s="121" t="s">
        <v>27</v>
      </c>
      <c r="C12" s="121" t="s">
        <v>50</v>
      </c>
      <c r="D12" s="23" t="s">
        <v>55</v>
      </c>
      <c r="E12" s="128" t="s">
        <v>2930</v>
      </c>
      <c r="F12" s="22" t="s">
        <v>42</v>
      </c>
      <c r="G12" s="125" t="s">
        <v>2931</v>
      </c>
      <c r="H12" s="27" t="s">
        <v>2905</v>
      </c>
      <c r="I12" s="121" t="s">
        <v>98</v>
      </c>
      <c r="J12" s="121" t="s">
        <v>52</v>
      </c>
      <c r="K12" s="34"/>
    </row>
    <row r="13" spans="1:11" ht="75" x14ac:dyDescent="0.25">
      <c r="A13" s="33">
        <v>9</v>
      </c>
      <c r="B13" s="121" t="s">
        <v>28</v>
      </c>
      <c r="C13" s="121" t="s">
        <v>51</v>
      </c>
      <c r="D13" s="22" t="s">
        <v>42</v>
      </c>
      <c r="E13" s="22" t="s">
        <v>42</v>
      </c>
      <c r="F13" s="22" t="s">
        <v>42</v>
      </c>
      <c r="G13" s="125" t="s">
        <v>2932</v>
      </c>
      <c r="H13" s="124" t="s">
        <v>2905</v>
      </c>
      <c r="I13" s="121" t="s">
        <v>98</v>
      </c>
      <c r="J13" s="121" t="s">
        <v>97</v>
      </c>
      <c r="K13" s="34"/>
    </row>
    <row r="14" spans="1:11" ht="30" x14ac:dyDescent="0.25">
      <c r="A14" s="33">
        <v>10</v>
      </c>
      <c r="B14" s="121" t="s">
        <v>22</v>
      </c>
      <c r="C14" s="121" t="s">
        <v>41</v>
      </c>
      <c r="D14" s="23" t="s">
        <v>45</v>
      </c>
      <c r="E14" s="22" t="s">
        <v>42</v>
      </c>
      <c r="F14" s="23" t="s">
        <v>2934</v>
      </c>
      <c r="G14" s="125" t="s">
        <v>2933</v>
      </c>
      <c r="H14" s="27" t="s">
        <v>2906</v>
      </c>
      <c r="I14" s="121" t="s">
        <v>98</v>
      </c>
      <c r="J14" s="121" t="s">
        <v>2895</v>
      </c>
      <c r="K14" s="34"/>
    </row>
    <row r="15" spans="1:11" x14ac:dyDescent="0.25">
      <c r="A15" s="33">
        <v>11</v>
      </c>
      <c r="B15" s="121" t="s">
        <v>29</v>
      </c>
      <c r="C15" s="121" t="s">
        <v>41</v>
      </c>
      <c r="D15" s="23" t="s">
        <v>45</v>
      </c>
      <c r="E15" s="22" t="s">
        <v>42</v>
      </c>
      <c r="F15" s="23" t="s">
        <v>2935</v>
      </c>
      <c r="G15" s="125" t="s">
        <v>2938</v>
      </c>
      <c r="H15" s="27" t="s">
        <v>2906</v>
      </c>
      <c r="I15" s="121" t="s">
        <v>98</v>
      </c>
      <c r="J15" s="121" t="s">
        <v>52</v>
      </c>
      <c r="K15" s="34" t="s">
        <v>100</v>
      </c>
    </row>
    <row r="16" spans="1:11" x14ac:dyDescent="0.25">
      <c r="A16" s="33">
        <v>12</v>
      </c>
      <c r="B16" s="121" t="s">
        <v>30</v>
      </c>
      <c r="C16" s="121" t="s">
        <v>51</v>
      </c>
      <c r="D16" s="23" t="s">
        <v>45</v>
      </c>
      <c r="E16" s="22" t="s">
        <v>42</v>
      </c>
      <c r="F16" s="23" t="s">
        <v>2935</v>
      </c>
      <c r="G16" s="27" t="s">
        <v>2939</v>
      </c>
      <c r="H16" s="27" t="s">
        <v>2906</v>
      </c>
      <c r="I16" s="121" t="s">
        <v>102</v>
      </c>
      <c r="J16" s="121" t="s">
        <v>52</v>
      </c>
      <c r="K16" s="34" t="s">
        <v>100</v>
      </c>
    </row>
    <row r="17" spans="1:11" ht="30" x14ac:dyDescent="0.25">
      <c r="A17" s="33">
        <v>13</v>
      </c>
      <c r="B17" s="121" t="s">
        <v>31</v>
      </c>
      <c r="C17" s="121" t="s">
        <v>51</v>
      </c>
      <c r="D17" s="23" t="s">
        <v>54</v>
      </c>
      <c r="E17" s="22" t="s">
        <v>42</v>
      </c>
      <c r="F17" s="23" t="s">
        <v>2936</v>
      </c>
      <c r="G17" s="125" t="s">
        <v>2940</v>
      </c>
      <c r="H17" s="27" t="s">
        <v>2906</v>
      </c>
      <c r="I17" s="121" t="s">
        <v>101</v>
      </c>
      <c r="J17" s="121" t="s">
        <v>53</v>
      </c>
      <c r="K17" s="34"/>
    </row>
    <row r="18" spans="1:11" ht="30" x14ac:dyDescent="0.25">
      <c r="A18" s="33">
        <v>14</v>
      </c>
      <c r="B18" s="121" t="s">
        <v>0</v>
      </c>
      <c r="C18" s="121" t="s">
        <v>51</v>
      </c>
      <c r="D18" s="23" t="s">
        <v>46</v>
      </c>
      <c r="E18" s="22" t="s">
        <v>42</v>
      </c>
      <c r="F18" s="23" t="s">
        <v>2937</v>
      </c>
      <c r="G18" s="125" t="s">
        <v>2941</v>
      </c>
      <c r="H18" s="27" t="s">
        <v>2906</v>
      </c>
      <c r="I18" s="121" t="s">
        <v>98</v>
      </c>
      <c r="J18" s="121" t="s">
        <v>53</v>
      </c>
      <c r="K18" s="34"/>
    </row>
    <row r="19" spans="1:11" ht="30.75" thickBot="1" x14ac:dyDescent="0.3">
      <c r="A19" s="35">
        <v>15</v>
      </c>
      <c r="B19" s="123" t="s">
        <v>32</v>
      </c>
      <c r="C19" s="123" t="s">
        <v>41</v>
      </c>
      <c r="D19" s="24" t="s">
        <v>42</v>
      </c>
      <c r="E19" s="25" t="s">
        <v>44</v>
      </c>
      <c r="F19" s="25" t="s">
        <v>2928</v>
      </c>
      <c r="G19" s="129" t="s">
        <v>2929</v>
      </c>
      <c r="H19" s="42" t="s">
        <v>2906</v>
      </c>
      <c r="I19" s="123" t="s">
        <v>98</v>
      </c>
      <c r="J19" s="123" t="s">
        <v>97</v>
      </c>
      <c r="K19" s="36" t="s">
        <v>2889</v>
      </c>
    </row>
    <row r="20" spans="1:1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3" spans="1:11" x14ac:dyDescent="0.25">
      <c r="E23" s="20"/>
    </row>
    <row r="24" spans="1:11" x14ac:dyDescent="0.25">
      <c r="E24" s="20"/>
    </row>
    <row r="25" spans="1:11" x14ac:dyDescent="0.25">
      <c r="E25" s="20"/>
    </row>
    <row r="26" spans="1:11" x14ac:dyDescent="0.25">
      <c r="E26" s="20"/>
    </row>
    <row r="27" spans="1:11" x14ac:dyDescent="0.25">
      <c r="E27" s="20"/>
    </row>
    <row r="28" spans="1:11" x14ac:dyDescent="0.25">
      <c r="E28" s="20"/>
    </row>
    <row r="29" spans="1:11" x14ac:dyDescent="0.25">
      <c r="E29" s="20"/>
    </row>
    <row r="30" spans="1:11" x14ac:dyDescent="0.25">
      <c r="E30" s="20"/>
    </row>
    <row r="31" spans="1:11" x14ac:dyDescent="0.25">
      <c r="E31" s="20"/>
    </row>
    <row r="32" spans="1:11" x14ac:dyDescent="0.25">
      <c r="E32" s="20"/>
    </row>
  </sheetData>
  <mergeCells count="3">
    <mergeCell ref="H5:H8"/>
    <mergeCell ref="I5:I8"/>
    <mergeCell ref="K5:K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topLeftCell="AF13" workbookViewId="0">
      <selection activeCell="AM36" sqref="AM36"/>
    </sheetView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</cols>
  <sheetData>
    <row r="1" spans="1:64" x14ac:dyDescent="0.25">
      <c r="A1" t="s">
        <v>2896</v>
      </c>
    </row>
    <row r="8" spans="1:64" ht="15.75" thickBot="1" x14ac:dyDescent="0.3"/>
    <row r="9" spans="1:64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A9" s="63"/>
      <c r="AB9" s="143" t="s">
        <v>2908</v>
      </c>
      <c r="AC9" s="144"/>
      <c r="AD9" s="144"/>
      <c r="AE9" s="144"/>
      <c r="AF9" s="144"/>
      <c r="AG9" s="144"/>
      <c r="AH9" s="144"/>
      <c r="AI9" s="145"/>
      <c r="AK9" s="143" t="s">
        <v>4</v>
      </c>
      <c r="AL9" s="144"/>
      <c r="AM9" s="144"/>
      <c r="AN9" s="144"/>
      <c r="AO9" s="144"/>
      <c r="AP9" s="144"/>
      <c r="AQ9" s="144"/>
      <c r="AR9" s="145"/>
      <c r="AU9" s="143" t="s">
        <v>5</v>
      </c>
      <c r="AV9" s="144"/>
      <c r="AW9" s="144"/>
      <c r="AX9" s="144"/>
      <c r="AY9" s="144"/>
      <c r="AZ9" s="144"/>
      <c r="BA9" s="144"/>
      <c r="BB9" s="145"/>
      <c r="BE9" s="143" t="s">
        <v>6</v>
      </c>
      <c r="BF9" s="144"/>
      <c r="BG9" s="144"/>
      <c r="BH9" s="144"/>
      <c r="BI9" s="144"/>
      <c r="BJ9" s="144"/>
      <c r="BK9" s="144"/>
      <c r="BL9" s="145"/>
    </row>
    <row r="11" spans="1:64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2909</v>
      </c>
      <c r="AD11" s="1" t="s">
        <v>8</v>
      </c>
      <c r="AK11" s="1" t="s">
        <v>4</v>
      </c>
      <c r="AM11" s="1" t="s">
        <v>8</v>
      </c>
      <c r="AU11" s="1" t="s">
        <v>4</v>
      </c>
      <c r="AW11" s="1" t="s">
        <v>8</v>
      </c>
      <c r="BE11" s="1" t="s">
        <v>4</v>
      </c>
      <c r="BG11" s="1" t="s">
        <v>8</v>
      </c>
    </row>
    <row r="12" spans="1:64" ht="15.75" thickBot="1" x14ac:dyDescent="0.3">
      <c r="A12" s="1" t="s">
        <v>11</v>
      </c>
      <c r="B12" s="1" t="str">
        <f>A1</f>
        <v>HCT116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HCT116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HCT116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A12" s="9"/>
      <c r="AB12" s="1" t="s">
        <v>11</v>
      </c>
      <c r="AC12" s="1" t="str">
        <f>A1</f>
        <v>HCT116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K12" s="1" t="s">
        <v>11</v>
      </c>
      <c r="AL12" s="1" t="str">
        <f>A1</f>
        <v>HCT116</v>
      </c>
      <c r="AM12" s="2" t="s">
        <v>12</v>
      </c>
      <c r="AN12" s="3" t="s">
        <v>13</v>
      </c>
      <c r="AO12" s="3" t="s">
        <v>14</v>
      </c>
      <c r="AP12" s="3" t="s">
        <v>15</v>
      </c>
      <c r="AQ12" s="3" t="s">
        <v>16</v>
      </c>
      <c r="AR12" s="4" t="s">
        <v>17</v>
      </c>
      <c r="AU12" s="1" t="s">
        <v>11</v>
      </c>
      <c r="AV12" s="1" t="str">
        <f>A1</f>
        <v>HCT116</v>
      </c>
      <c r="AW12" s="2" t="s">
        <v>12</v>
      </c>
      <c r="AX12" s="3" t="s">
        <v>13</v>
      </c>
      <c r="AY12" s="3" t="s">
        <v>14</v>
      </c>
      <c r="AZ12" s="3" t="s">
        <v>15</v>
      </c>
      <c r="BA12" s="3" t="s">
        <v>16</v>
      </c>
      <c r="BB12" s="4" t="s">
        <v>17</v>
      </c>
      <c r="BE12" s="1" t="s">
        <v>11</v>
      </c>
      <c r="BF12" s="1" t="str">
        <f>A1</f>
        <v>HCT116</v>
      </c>
      <c r="BG12" s="2" t="s">
        <v>12</v>
      </c>
      <c r="BH12" s="3" t="s">
        <v>13</v>
      </c>
      <c r="BI12" s="3" t="s">
        <v>14</v>
      </c>
      <c r="BJ12" s="3" t="s">
        <v>15</v>
      </c>
      <c r="BK12" s="3" t="s">
        <v>16</v>
      </c>
      <c r="BL12" s="4" t="s">
        <v>17</v>
      </c>
    </row>
    <row r="13" spans="1:64" ht="15.75" thickBot="1" x14ac:dyDescent="0.3">
      <c r="A13" s="1" t="s">
        <v>18</v>
      </c>
      <c r="B13" s="2" t="s">
        <v>12</v>
      </c>
      <c r="C13" s="2">
        <v>1</v>
      </c>
      <c r="D13" s="2">
        <v>0.97464779967971116</v>
      </c>
      <c r="E13" s="2">
        <v>0.97940436345551973</v>
      </c>
      <c r="F13" s="2">
        <v>0.85742152597778176</v>
      </c>
      <c r="G13" s="2">
        <v>0.72571611181069129</v>
      </c>
      <c r="H13" s="5">
        <v>0.57201207687603428</v>
      </c>
      <c r="J13" s="1" t="s">
        <v>18</v>
      </c>
      <c r="K13" s="2" t="s">
        <v>12</v>
      </c>
      <c r="L13" s="2">
        <v>1</v>
      </c>
      <c r="M13" s="2">
        <v>0.89909044335514976</v>
      </c>
      <c r="N13" s="2">
        <v>0.93235117997089056</v>
      </c>
      <c r="O13" s="2">
        <v>0.78891665139956435</v>
      </c>
      <c r="P13" s="2">
        <v>0.77353873555881314</v>
      </c>
      <c r="Q13" s="5">
        <v>0.65181411297965242</v>
      </c>
      <c r="S13" s="1" t="s">
        <v>18</v>
      </c>
      <c r="T13" s="2" t="s">
        <v>12</v>
      </c>
      <c r="U13" s="2">
        <v>1</v>
      </c>
      <c r="V13" s="2">
        <v>0.88200840234267563</v>
      </c>
      <c r="W13" s="2">
        <v>0.88203206523356315</v>
      </c>
      <c r="X13" s="2">
        <v>0.90406500660241818</v>
      </c>
      <c r="Y13" s="2">
        <v>0.75470240428364932</v>
      </c>
      <c r="Z13" s="5">
        <v>0.61180517912598242</v>
      </c>
      <c r="AA13" s="9"/>
      <c r="AB13" s="1" t="s">
        <v>18</v>
      </c>
      <c r="AC13" s="2" t="s">
        <v>12</v>
      </c>
      <c r="AD13" s="2">
        <v>1</v>
      </c>
      <c r="AE13" s="2">
        <v>0.95842401907670227</v>
      </c>
      <c r="AF13" s="2">
        <v>1.0063721108285915</v>
      </c>
      <c r="AG13" s="2">
        <v>0.88277869727399993</v>
      </c>
      <c r="AH13" s="2">
        <v>0.74694339211469241</v>
      </c>
      <c r="AI13" s="5">
        <v>0.63188316032095881</v>
      </c>
      <c r="AK13" s="1" t="s">
        <v>18</v>
      </c>
      <c r="AL13" s="2" t="s">
        <v>12</v>
      </c>
      <c r="AM13" s="6">
        <f>AVERAGE(U13,L13,C13,AD13)</f>
        <v>1</v>
      </c>
      <c r="AN13" s="7">
        <f t="shared" ref="AN13:AR17" si="0">AVERAGE(V13,M13,D13,AE13)</f>
        <v>0.92854266611355973</v>
      </c>
      <c r="AO13" s="7">
        <f t="shared" si="0"/>
        <v>0.95003992987214125</v>
      </c>
      <c r="AP13" s="7">
        <f t="shared" si="0"/>
        <v>0.858295470313441</v>
      </c>
      <c r="AQ13" s="7">
        <f t="shared" si="0"/>
        <v>0.75022516094196146</v>
      </c>
      <c r="AR13" s="8">
        <f t="shared" si="0"/>
        <v>0.61687863232565698</v>
      </c>
      <c r="AU13" s="1" t="s">
        <v>18</v>
      </c>
      <c r="AV13" s="2" t="s">
        <v>12</v>
      </c>
      <c r="AW13" s="6">
        <f>AM13</f>
        <v>1</v>
      </c>
      <c r="AX13" s="7">
        <f t="shared" ref="AX13:BB13" si="1">AN13</f>
        <v>0.92854266611355973</v>
      </c>
      <c r="AY13" s="7">
        <f t="shared" si="1"/>
        <v>0.95003992987214125</v>
      </c>
      <c r="AZ13" s="7">
        <f t="shared" si="1"/>
        <v>0.858295470313441</v>
      </c>
      <c r="BA13" s="7">
        <f t="shared" si="1"/>
        <v>0.75022516094196146</v>
      </c>
      <c r="BB13" s="8">
        <f t="shared" si="1"/>
        <v>0.61687863232565698</v>
      </c>
      <c r="BE13" s="1" t="s">
        <v>18</v>
      </c>
      <c r="BF13" s="2" t="s">
        <v>12</v>
      </c>
      <c r="BG13" s="2"/>
      <c r="BH13" s="3"/>
      <c r="BI13" s="3"/>
      <c r="BJ13" s="3"/>
      <c r="BK13" s="3"/>
      <c r="BL13" s="4"/>
    </row>
    <row r="14" spans="1:64" ht="15.75" thickBot="1" x14ac:dyDescent="0.3">
      <c r="A14" s="9"/>
      <c r="B14" s="10" t="s">
        <v>14</v>
      </c>
      <c r="C14" s="2">
        <v>0.98134912354408876</v>
      </c>
      <c r="D14" s="2">
        <v>1.0346377286561401</v>
      </c>
      <c r="E14" s="2">
        <v>0.99764887508224187</v>
      </c>
      <c r="F14" s="2">
        <v>0.84028603410325176</v>
      </c>
      <c r="G14" s="2">
        <v>0.61508338209912938</v>
      </c>
      <c r="H14" s="5">
        <v>0.61201350864455795</v>
      </c>
      <c r="J14" s="9"/>
      <c r="K14" s="10" t="s">
        <v>14</v>
      </c>
      <c r="L14" s="2">
        <v>0.89561485317998846</v>
      </c>
      <c r="M14" s="2">
        <v>0.76839430446484891</v>
      </c>
      <c r="N14" s="2">
        <v>0.78139470271462086</v>
      </c>
      <c r="O14" s="2">
        <v>0.75380206917321546</v>
      </c>
      <c r="P14" s="2">
        <v>0.65502229885791519</v>
      </c>
      <c r="Q14" s="5">
        <v>0.52646749587115427</v>
      </c>
      <c r="S14" s="9"/>
      <c r="T14" s="10" t="s">
        <v>14</v>
      </c>
      <c r="U14" s="2">
        <v>0.98009052357098969</v>
      </c>
      <c r="V14" s="2">
        <v>0.95695591082073372</v>
      </c>
      <c r="W14" s="2">
        <v>0.86472725579281695</v>
      </c>
      <c r="X14" s="2">
        <v>0.72229146191269955</v>
      </c>
      <c r="Y14" s="2">
        <v>0.67638471315091642</v>
      </c>
      <c r="Z14" s="5">
        <v>0.52469632466435312</v>
      </c>
      <c r="AA14" s="9"/>
      <c r="AB14" s="9"/>
      <c r="AC14" s="10" t="s">
        <v>14</v>
      </c>
      <c r="AD14" s="2">
        <v>1.0231635835788964</v>
      </c>
      <c r="AE14" s="2">
        <v>0.86284186076655889</v>
      </c>
      <c r="AF14" s="2">
        <v>0.9299870152225862</v>
      </c>
      <c r="AG14" s="2">
        <v>0.68173702807339176</v>
      </c>
      <c r="AH14" s="2">
        <v>0.64489941031072928</v>
      </c>
      <c r="AI14" s="5">
        <v>0.65371842314172457</v>
      </c>
      <c r="AK14" s="9"/>
      <c r="AL14" s="10" t="s">
        <v>14</v>
      </c>
      <c r="AM14" s="11">
        <f t="shared" ref="AM14:AM17" si="2">AVERAGE(U14,L14,C14,AD14)</f>
        <v>0.97005452096849076</v>
      </c>
      <c r="AN14" s="12">
        <f t="shared" si="0"/>
        <v>0.90570745117707041</v>
      </c>
      <c r="AO14" s="12">
        <f t="shared" si="0"/>
        <v>0.89343946220306658</v>
      </c>
      <c r="AP14" s="12">
        <f t="shared" si="0"/>
        <v>0.74952914831563955</v>
      </c>
      <c r="AQ14" s="12">
        <f t="shared" si="0"/>
        <v>0.64784745110467257</v>
      </c>
      <c r="AR14" s="13">
        <f t="shared" si="0"/>
        <v>0.57922393808044748</v>
      </c>
      <c r="AU14" s="9"/>
      <c r="AV14" s="10" t="s">
        <v>14</v>
      </c>
      <c r="AW14" s="11">
        <f t="shared" ref="AW14:AW17" si="3">AM14</f>
        <v>0.97005452096849076</v>
      </c>
      <c r="AX14" s="12">
        <f>AX13*AW14</f>
        <v>0.90073701117559446</v>
      </c>
      <c r="AY14" s="12">
        <f>AY13*AW14</f>
        <v>0.9215905290730585</v>
      </c>
      <c r="AZ14" s="12">
        <f>AZ13*AW14</f>
        <v>0.83259340130433046</v>
      </c>
      <c r="BA14" s="12">
        <f>BA13*AW14</f>
        <v>0.72775930911606335</v>
      </c>
      <c r="BB14" s="13">
        <f>BB13*AW14</f>
        <v>0.59840590617636291</v>
      </c>
      <c r="BE14" s="9"/>
      <c r="BF14" s="10" t="s">
        <v>14</v>
      </c>
      <c r="BG14" s="10"/>
      <c r="BH14" s="6">
        <f>AN14-AX14</f>
        <v>4.9704400014759509E-3</v>
      </c>
      <c r="BI14" s="7">
        <f t="shared" ref="BI14:BL17" si="4">AO14-AY14</f>
        <v>-2.8151066869991914E-2</v>
      </c>
      <c r="BJ14" s="84">
        <f t="shared" si="4"/>
        <v>-8.3064252988690912E-2</v>
      </c>
      <c r="BK14" s="7">
        <f t="shared" si="4"/>
        <v>-7.9911858011390779E-2</v>
      </c>
      <c r="BL14" s="8">
        <f t="shared" si="4"/>
        <v>-1.9181968095915436E-2</v>
      </c>
    </row>
    <row r="15" spans="1:64" ht="15.75" thickBot="1" x14ac:dyDescent="0.3">
      <c r="A15" s="9"/>
      <c r="B15" s="10" t="s">
        <v>15</v>
      </c>
      <c r="C15" s="2">
        <v>0.98838015158682957</v>
      </c>
      <c r="D15" s="2">
        <v>0.84022128944126728</v>
      </c>
      <c r="E15" s="2">
        <v>0.84938468115481958</v>
      </c>
      <c r="F15" s="2">
        <v>0.71888847224382235</v>
      </c>
      <c r="G15" s="2">
        <v>0.63494068652183755</v>
      </c>
      <c r="H15" s="5">
        <v>0.57436579008759547</v>
      </c>
      <c r="J15" s="9"/>
      <c r="K15" s="10" t="s">
        <v>15</v>
      </c>
      <c r="L15" s="2">
        <v>0.89058319923086904</v>
      </c>
      <c r="M15" s="2">
        <v>0.72519858443580765</v>
      </c>
      <c r="N15" s="2">
        <v>0.74462260719540452</v>
      </c>
      <c r="O15" s="2">
        <v>0.66411424979112965</v>
      </c>
      <c r="P15" s="2">
        <v>0.65389833864912472</v>
      </c>
      <c r="Q15" s="5">
        <v>0.58878543173483344</v>
      </c>
      <c r="S15" s="9"/>
      <c r="T15" s="10" t="s">
        <v>15</v>
      </c>
      <c r="U15" s="2">
        <v>0.94877118352630829</v>
      </c>
      <c r="V15" s="2">
        <v>0.83767474843329814</v>
      </c>
      <c r="W15" s="2">
        <v>0.7838413516192263</v>
      </c>
      <c r="X15" s="2">
        <v>0.74054525728168608</v>
      </c>
      <c r="Y15" s="2">
        <v>0.59774021616103468</v>
      </c>
      <c r="Z15" s="5">
        <v>0.53777653612910958</v>
      </c>
      <c r="AA15" s="9"/>
      <c r="AB15" s="9"/>
      <c r="AC15" s="10" t="s">
        <v>15</v>
      </c>
      <c r="AD15" s="2">
        <v>0.900846017823421</v>
      </c>
      <c r="AE15" s="2">
        <v>0.98957896664040657</v>
      </c>
      <c r="AF15" s="2">
        <v>0.85407622430343377</v>
      </c>
      <c r="AG15" s="2">
        <v>0.63438315295068293</v>
      </c>
      <c r="AH15" s="2">
        <v>0.73268181108060715</v>
      </c>
      <c r="AI15" s="5">
        <v>0.64767194747630741</v>
      </c>
      <c r="AK15" s="9"/>
      <c r="AL15" s="10" t="s">
        <v>15</v>
      </c>
      <c r="AM15" s="11">
        <f t="shared" si="2"/>
        <v>0.93214513804185695</v>
      </c>
      <c r="AN15" s="12">
        <f t="shared" si="0"/>
        <v>0.84816839723769499</v>
      </c>
      <c r="AO15" s="12">
        <f t="shared" si="0"/>
        <v>0.80798121606822093</v>
      </c>
      <c r="AP15" s="12">
        <f t="shared" si="0"/>
        <v>0.68948278306683031</v>
      </c>
      <c r="AQ15" s="12">
        <f t="shared" si="0"/>
        <v>0.65481526310315097</v>
      </c>
      <c r="AR15" s="13">
        <f t="shared" si="0"/>
        <v>0.5871499263569615</v>
      </c>
      <c r="AU15" s="9"/>
      <c r="AV15" s="10" t="s">
        <v>15</v>
      </c>
      <c r="AW15" s="11">
        <f t="shared" si="3"/>
        <v>0.93214513804185695</v>
      </c>
      <c r="AX15" s="12">
        <f>AX13*AW15</f>
        <v>0.86553653168217803</v>
      </c>
      <c r="AY15" s="12">
        <f>AY13*AW15</f>
        <v>0.88557510157594321</v>
      </c>
      <c r="AZ15" s="12">
        <f>AZ13*AW15</f>
        <v>0.800055949656023</v>
      </c>
      <c r="BA15" s="12">
        <f>BA13*AW15</f>
        <v>0.69931873620871898</v>
      </c>
      <c r="BB15" s="13">
        <f>BB13*AW15</f>
        <v>0.5750204178842715</v>
      </c>
      <c r="BE15" s="9"/>
      <c r="BF15" s="10" t="s">
        <v>15</v>
      </c>
      <c r="BG15" s="10"/>
      <c r="BH15" s="11">
        <f t="shared" ref="BH15:BH17" si="5">AN15-AX15</f>
        <v>-1.7368134444483041E-2</v>
      </c>
      <c r="BI15" s="88">
        <f t="shared" si="4"/>
        <v>-7.7593885507722282E-2</v>
      </c>
      <c r="BJ15" s="16">
        <f t="shared" si="4"/>
        <v>-0.1105731665891927</v>
      </c>
      <c r="BK15" s="71">
        <f t="shared" si="4"/>
        <v>-4.4503473105568014E-2</v>
      </c>
      <c r="BL15" s="13">
        <f t="shared" si="4"/>
        <v>1.2129508472690009E-2</v>
      </c>
    </row>
    <row r="16" spans="1:64" ht="15.75" thickBot="1" x14ac:dyDescent="0.3">
      <c r="A16" s="9"/>
      <c r="B16" s="10" t="s">
        <v>16</v>
      </c>
      <c r="C16" s="2">
        <v>0.91735263289354807</v>
      </c>
      <c r="D16" s="2">
        <v>0.82605956940709457</v>
      </c>
      <c r="E16" s="2">
        <v>0.75771341119718127</v>
      </c>
      <c r="F16" s="2">
        <v>0.71129655604870634</v>
      </c>
      <c r="G16" s="2">
        <v>0.60758179350342334</v>
      </c>
      <c r="H16" s="5">
        <v>0.59373344770871639</v>
      </c>
      <c r="J16" s="9"/>
      <c r="K16" s="10" t="s">
        <v>16</v>
      </c>
      <c r="L16" s="2">
        <v>0.82992702772624727</v>
      </c>
      <c r="M16" s="2">
        <v>0.68320026878155304</v>
      </c>
      <c r="N16" s="2">
        <v>0.69543444814652955</v>
      </c>
      <c r="O16" s="2">
        <v>0.67413540568411545</v>
      </c>
      <c r="P16" s="2">
        <v>0.54564900247138004</v>
      </c>
      <c r="Q16" s="5">
        <v>0.53907345055255573</v>
      </c>
      <c r="S16" s="9"/>
      <c r="T16" s="10" t="s">
        <v>16</v>
      </c>
      <c r="U16" s="2">
        <v>0.90051759601458092</v>
      </c>
      <c r="V16" s="2">
        <v>0.78677633702826966</v>
      </c>
      <c r="W16" s="2">
        <v>0.82525087760917804</v>
      </c>
      <c r="X16" s="2">
        <v>0.71690613994338181</v>
      </c>
      <c r="Y16" s="2">
        <v>0.55757950956525781</v>
      </c>
      <c r="Z16" s="5">
        <v>0.53061849392265892</v>
      </c>
      <c r="AA16" s="9"/>
      <c r="AB16" s="9"/>
      <c r="AC16" s="10" t="s">
        <v>16</v>
      </c>
      <c r="AD16" s="2">
        <v>0.9878938651223188</v>
      </c>
      <c r="AE16" s="2">
        <v>0.88597485219818861</v>
      </c>
      <c r="AF16" s="2">
        <v>0.80537914607086969</v>
      </c>
      <c r="AG16" s="2">
        <v>0.63569518084401988</v>
      </c>
      <c r="AH16" s="2">
        <v>0.67865181838392097</v>
      </c>
      <c r="AI16" s="5">
        <v>0.6800918768808093</v>
      </c>
      <c r="AK16" s="9"/>
      <c r="AL16" s="10" t="s">
        <v>16</v>
      </c>
      <c r="AM16" s="11">
        <f t="shared" si="2"/>
        <v>0.90892278043917374</v>
      </c>
      <c r="AN16" s="12">
        <f t="shared" si="0"/>
        <v>0.79550275685377647</v>
      </c>
      <c r="AO16" s="12">
        <f t="shared" si="0"/>
        <v>0.77094447075593964</v>
      </c>
      <c r="AP16" s="12">
        <f t="shared" si="0"/>
        <v>0.68450832063005596</v>
      </c>
      <c r="AQ16" s="12">
        <f t="shared" si="0"/>
        <v>0.59736553098099554</v>
      </c>
      <c r="AR16" s="13">
        <f t="shared" si="0"/>
        <v>0.58587931726618514</v>
      </c>
      <c r="AU16" s="9"/>
      <c r="AV16" s="10" t="s">
        <v>16</v>
      </c>
      <c r="AW16" s="11">
        <f t="shared" si="3"/>
        <v>0.90892278043917374</v>
      </c>
      <c r="AX16" s="12">
        <f>AX13*AW16</f>
        <v>0.8439735818403401</v>
      </c>
      <c r="AY16" s="12">
        <f>AY13*AW16</f>
        <v>0.86351293458762424</v>
      </c>
      <c r="AZ16" s="12">
        <f>AZ13*AW16</f>
        <v>0.78012430531564114</v>
      </c>
      <c r="BA16" s="12">
        <f>BA13*AW16</f>
        <v>0.68189673923879424</v>
      </c>
      <c r="BB16" s="13">
        <f>BB13*AW16</f>
        <v>0.56069504168695095</v>
      </c>
      <c r="BE16" s="9"/>
      <c r="BF16" s="10" t="s">
        <v>16</v>
      </c>
      <c r="BG16" s="10"/>
      <c r="BH16" s="11">
        <f t="shared" si="5"/>
        <v>-4.8470824986563632E-2</v>
      </c>
      <c r="BI16" s="72">
        <f t="shared" si="4"/>
        <v>-9.25684638316846E-2</v>
      </c>
      <c r="BJ16" s="76">
        <f t="shared" si="4"/>
        <v>-9.5615984685585187E-2</v>
      </c>
      <c r="BK16" s="12">
        <f t="shared" si="4"/>
        <v>-8.4531208257798696E-2</v>
      </c>
      <c r="BL16" s="13">
        <f t="shared" si="4"/>
        <v>2.5184275579234194E-2</v>
      </c>
    </row>
    <row r="17" spans="1:64" ht="15.75" thickBot="1" x14ac:dyDescent="0.3">
      <c r="A17" s="9"/>
      <c r="B17" s="14" t="s">
        <v>17</v>
      </c>
      <c r="C17" s="15">
        <v>0.86683599429537406</v>
      </c>
      <c r="D17" s="15">
        <v>0.77678540182665301</v>
      </c>
      <c r="E17" s="15">
        <v>0.86148514498458995</v>
      </c>
      <c r="F17" s="15">
        <v>0.63196376927042108</v>
      </c>
      <c r="G17" s="15">
        <v>0.57780491216352992</v>
      </c>
      <c r="H17" s="16">
        <v>0.54707349262864202</v>
      </c>
      <c r="J17" s="9"/>
      <c r="K17" s="14" t="s">
        <v>17</v>
      </c>
      <c r="L17" s="15">
        <v>0.90345338124814401</v>
      </c>
      <c r="M17" s="15">
        <v>0.69253763608692198</v>
      </c>
      <c r="N17" s="15">
        <v>0.65967913198080275</v>
      </c>
      <c r="O17" s="15">
        <v>0.65694011263919827</v>
      </c>
      <c r="P17" s="15">
        <v>0.55041508524971483</v>
      </c>
      <c r="Q17" s="16">
        <v>0.57654105721354909</v>
      </c>
      <c r="S17" s="9"/>
      <c r="T17" s="14" t="s">
        <v>17</v>
      </c>
      <c r="U17" s="15">
        <v>0.87355469778614625</v>
      </c>
      <c r="V17" s="15">
        <v>0.79935173760037803</v>
      </c>
      <c r="W17" s="15">
        <v>0.69028202383552262</v>
      </c>
      <c r="X17" s="15">
        <v>0.77616696639136107</v>
      </c>
      <c r="Y17" s="15">
        <v>0.61356832380090187</v>
      </c>
      <c r="Z17" s="16">
        <v>0.55599193030985261</v>
      </c>
      <c r="AA17" s="9"/>
      <c r="AB17" s="9"/>
      <c r="AC17" s="14" t="s">
        <v>17</v>
      </c>
      <c r="AD17" s="15">
        <v>1.0243431436122865</v>
      </c>
      <c r="AE17" s="15">
        <v>0.90479834477916399</v>
      </c>
      <c r="AF17" s="15">
        <v>0.78217227717317739</v>
      </c>
      <c r="AG17" s="15">
        <v>0.6195243022574991</v>
      </c>
      <c r="AH17" s="15">
        <v>0.67393243310099593</v>
      </c>
      <c r="AI17" s="16">
        <v>0.74588995870108854</v>
      </c>
      <c r="AK17" s="9"/>
      <c r="AL17" s="14" t="s">
        <v>17</v>
      </c>
      <c r="AM17" s="17">
        <f t="shared" si="2"/>
        <v>0.91704680423548768</v>
      </c>
      <c r="AN17" s="18">
        <f t="shared" si="0"/>
        <v>0.7933682800732792</v>
      </c>
      <c r="AO17" s="18">
        <f t="shared" si="0"/>
        <v>0.74840464449352317</v>
      </c>
      <c r="AP17" s="18">
        <f t="shared" si="0"/>
        <v>0.67114878763961994</v>
      </c>
      <c r="AQ17" s="18">
        <f t="shared" si="0"/>
        <v>0.60393018857878555</v>
      </c>
      <c r="AR17" s="19">
        <f t="shared" si="0"/>
        <v>0.60637410971328309</v>
      </c>
      <c r="AU17" s="9"/>
      <c r="AV17" s="14" t="s">
        <v>17</v>
      </c>
      <c r="AW17" s="17">
        <f t="shared" si="3"/>
        <v>0.91704680423548768</v>
      </c>
      <c r="AX17" s="18">
        <f>AX13*AW17</f>
        <v>0.85151708455573938</v>
      </c>
      <c r="AY17" s="18">
        <f>AY13*AW17</f>
        <v>0.87123108158535401</v>
      </c>
      <c r="AZ17" s="18">
        <f>AZ13*AW17</f>
        <v>0.78709711814073591</v>
      </c>
      <c r="BA17" s="18">
        <f>BA13*AW17</f>
        <v>0.68799158629888013</v>
      </c>
      <c r="BB17" s="19">
        <f>BB13*AW17</f>
        <v>0.56570657837540217</v>
      </c>
      <c r="BE17" s="9"/>
      <c r="BF17" s="14" t="s">
        <v>17</v>
      </c>
      <c r="BG17" s="14"/>
      <c r="BH17" s="105">
        <f t="shared" si="5"/>
        <v>-5.8148804482460181E-2</v>
      </c>
      <c r="BI17" s="16">
        <f t="shared" si="4"/>
        <v>-0.12282643709183083</v>
      </c>
      <c r="BJ17" s="16">
        <f t="shared" si="4"/>
        <v>-0.11594833050111597</v>
      </c>
      <c r="BK17" s="106">
        <f t="shared" si="4"/>
        <v>-8.4061397720094577E-2</v>
      </c>
      <c r="BL17" s="19">
        <f t="shared" si="4"/>
        <v>4.0667531337880924E-2</v>
      </c>
    </row>
    <row r="18" spans="1:64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  <c r="AA18" s="9"/>
      <c r="AB18" s="9"/>
      <c r="AD18" s="9"/>
      <c r="AE18" s="9"/>
      <c r="AF18" s="9"/>
      <c r="AG18" s="9"/>
      <c r="AH18" s="9"/>
      <c r="AI18" s="9"/>
    </row>
    <row r="21" spans="1:64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2909</v>
      </c>
      <c r="AD21" s="1" t="s">
        <v>8</v>
      </c>
      <c r="AK21" s="1" t="s">
        <v>4</v>
      </c>
      <c r="AM21" s="1" t="s">
        <v>8</v>
      </c>
      <c r="AU21" s="1" t="s">
        <v>4</v>
      </c>
      <c r="AW21" s="1" t="s">
        <v>8</v>
      </c>
      <c r="BE21" s="1" t="s">
        <v>4</v>
      </c>
      <c r="BG21" s="1" t="s">
        <v>8</v>
      </c>
    </row>
    <row r="22" spans="1:64" ht="15.75" thickBot="1" x14ac:dyDescent="0.3">
      <c r="A22" s="1" t="s">
        <v>19</v>
      </c>
      <c r="B22" s="1" t="str">
        <f>A1</f>
        <v>HCT116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HCT116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HCT116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A22" s="9"/>
      <c r="AB22" s="1" t="s">
        <v>19</v>
      </c>
      <c r="AC22" s="1" t="str">
        <f>A1</f>
        <v>HCT116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K22" s="1" t="s">
        <v>19</v>
      </c>
      <c r="AL22" s="1" t="str">
        <f>A1</f>
        <v>HCT116</v>
      </c>
      <c r="AM22" s="2" t="s">
        <v>12</v>
      </c>
      <c r="AN22" s="3" t="s">
        <v>13</v>
      </c>
      <c r="AO22" s="3" t="s">
        <v>14</v>
      </c>
      <c r="AP22" s="3" t="s">
        <v>15</v>
      </c>
      <c r="AQ22" s="3" t="s">
        <v>16</v>
      </c>
      <c r="AR22" s="4" t="s">
        <v>17</v>
      </c>
      <c r="AU22" s="1" t="s">
        <v>19</v>
      </c>
      <c r="AV22" s="1" t="str">
        <f>A1</f>
        <v>HCT116</v>
      </c>
      <c r="AW22" s="2" t="s">
        <v>12</v>
      </c>
      <c r="AX22" s="3" t="s">
        <v>13</v>
      </c>
      <c r="AY22" s="3" t="s">
        <v>14</v>
      </c>
      <c r="AZ22" s="3" t="s">
        <v>15</v>
      </c>
      <c r="BA22" s="3" t="s">
        <v>16</v>
      </c>
      <c r="BB22" s="4" t="s">
        <v>17</v>
      </c>
      <c r="BE22" s="1" t="s">
        <v>19</v>
      </c>
      <c r="BF22" s="1" t="str">
        <f>A1</f>
        <v>HCT116</v>
      </c>
      <c r="BG22" s="2" t="s">
        <v>12</v>
      </c>
      <c r="BH22" s="3" t="s">
        <v>13</v>
      </c>
      <c r="BI22" s="3" t="s">
        <v>14</v>
      </c>
      <c r="BJ22" s="3" t="s">
        <v>15</v>
      </c>
      <c r="BK22" s="3" t="s">
        <v>16</v>
      </c>
      <c r="BL22" s="4" t="s">
        <v>17</v>
      </c>
    </row>
    <row r="23" spans="1:64" ht="15.75" thickBot="1" x14ac:dyDescent="0.3">
      <c r="A23" s="1" t="s">
        <v>18</v>
      </c>
      <c r="B23" s="2" t="s">
        <v>12</v>
      </c>
      <c r="C23" s="2">
        <v>1</v>
      </c>
      <c r="D23" s="2">
        <v>0.88206126756295944</v>
      </c>
      <c r="E23" s="2">
        <v>0.83240492927357956</v>
      </c>
      <c r="F23" s="2">
        <v>0.63621026093830235</v>
      </c>
      <c r="G23" s="2">
        <v>0.54036890420432249</v>
      </c>
      <c r="H23" s="5">
        <v>0.36701201120463733</v>
      </c>
      <c r="J23" s="1" t="s">
        <v>18</v>
      </c>
      <c r="K23" s="2" t="s">
        <v>12</v>
      </c>
      <c r="L23" s="2">
        <v>1</v>
      </c>
      <c r="M23" s="2">
        <v>0.79209572917427029</v>
      </c>
      <c r="N23" s="2">
        <v>0.75472918251051713</v>
      </c>
      <c r="O23" s="2">
        <v>0.65051448757075925</v>
      </c>
      <c r="P23" s="2">
        <v>0.57640322516119602</v>
      </c>
      <c r="Q23" s="5">
        <v>0.44055158915907155</v>
      </c>
      <c r="S23" s="1" t="s">
        <v>18</v>
      </c>
      <c r="T23" s="2" t="s">
        <v>12</v>
      </c>
      <c r="U23" s="2">
        <v>1</v>
      </c>
      <c r="V23" s="2">
        <v>0.76569561617386106</v>
      </c>
      <c r="W23" s="2">
        <v>0.74970869487927805</v>
      </c>
      <c r="X23" s="2">
        <v>0.69732679833655387</v>
      </c>
      <c r="Y23" s="2">
        <v>0.55765352199155849</v>
      </c>
      <c r="Z23" s="5">
        <v>0.43901856873432832</v>
      </c>
      <c r="AA23" s="9"/>
      <c r="AB23" s="1" t="s">
        <v>18</v>
      </c>
      <c r="AC23" s="2" t="s">
        <v>12</v>
      </c>
      <c r="AD23" s="2">
        <v>1</v>
      </c>
      <c r="AE23" s="2">
        <v>0.83603599277715668</v>
      </c>
      <c r="AF23" s="2">
        <v>0.81551808820432026</v>
      </c>
      <c r="AG23" s="2">
        <v>0.60297429704033312</v>
      </c>
      <c r="AH23" s="2">
        <v>0.52424845347084703</v>
      </c>
      <c r="AI23" s="5">
        <v>0.42177962756293497</v>
      </c>
      <c r="AK23" s="1" t="s">
        <v>18</v>
      </c>
      <c r="AL23" s="2" t="s">
        <v>12</v>
      </c>
      <c r="AM23" s="6">
        <f>AVERAGE(U23,L23,C23,AD23)</f>
        <v>1</v>
      </c>
      <c r="AN23" s="7">
        <f t="shared" ref="AN23:AR27" si="6">AVERAGE(V23,M23,D23,AE23)</f>
        <v>0.81897215142206192</v>
      </c>
      <c r="AO23" s="7">
        <f t="shared" si="6"/>
        <v>0.78809022371692383</v>
      </c>
      <c r="AP23" s="7">
        <f t="shared" si="6"/>
        <v>0.64675646097148709</v>
      </c>
      <c r="AQ23" s="7">
        <f t="shared" si="6"/>
        <v>0.54966852620698103</v>
      </c>
      <c r="AR23" s="8">
        <f t="shared" si="6"/>
        <v>0.41709044916524307</v>
      </c>
      <c r="AU23" s="1" t="s">
        <v>18</v>
      </c>
      <c r="AV23" s="2" t="s">
        <v>12</v>
      </c>
      <c r="AW23" s="6">
        <f>AM23</f>
        <v>1</v>
      </c>
      <c r="AX23" s="7">
        <f t="shared" ref="AX23:BB23" si="7">AN23</f>
        <v>0.81897215142206192</v>
      </c>
      <c r="AY23" s="7">
        <f t="shared" si="7"/>
        <v>0.78809022371692383</v>
      </c>
      <c r="AZ23" s="7">
        <f t="shared" si="7"/>
        <v>0.64675646097148709</v>
      </c>
      <c r="BA23" s="7">
        <f t="shared" si="7"/>
        <v>0.54966852620698103</v>
      </c>
      <c r="BB23" s="8">
        <f t="shared" si="7"/>
        <v>0.41709044916524307</v>
      </c>
      <c r="BE23" s="1" t="s">
        <v>18</v>
      </c>
      <c r="BF23" s="2" t="s">
        <v>12</v>
      </c>
      <c r="BG23" s="2"/>
      <c r="BH23" s="3"/>
      <c r="BI23" s="3"/>
      <c r="BJ23" s="3"/>
      <c r="BK23" s="3"/>
      <c r="BL23" s="4"/>
    </row>
    <row r="24" spans="1:64" ht="15.75" thickBot="1" x14ac:dyDescent="0.3">
      <c r="A24" s="9"/>
      <c r="B24" s="10" t="s">
        <v>14</v>
      </c>
      <c r="C24" s="2">
        <v>1.0045219941379693</v>
      </c>
      <c r="D24" s="2">
        <v>0.95881534759787057</v>
      </c>
      <c r="E24" s="2">
        <v>0.88028292209183256</v>
      </c>
      <c r="F24" s="2">
        <v>0.62898840727990046</v>
      </c>
      <c r="G24" s="2">
        <v>0.43565808679799212</v>
      </c>
      <c r="H24" s="5">
        <v>0.33640732682025759</v>
      </c>
      <c r="J24" s="9"/>
      <c r="K24" s="10" t="s">
        <v>14</v>
      </c>
      <c r="L24" s="2">
        <v>0.86808580462371987</v>
      </c>
      <c r="M24" s="2">
        <v>0.63850029704361067</v>
      </c>
      <c r="N24" s="2">
        <v>0.61025112546911087</v>
      </c>
      <c r="O24" s="2">
        <v>0.53405623744070718</v>
      </c>
      <c r="P24" s="2">
        <v>0.45193051810738738</v>
      </c>
      <c r="Q24" s="5">
        <v>0.32526231817663809</v>
      </c>
      <c r="S24" s="9"/>
      <c r="T24" s="10" t="s">
        <v>14</v>
      </c>
      <c r="U24" s="2">
        <v>0.93102226717700654</v>
      </c>
      <c r="V24" s="2">
        <v>0.79404412436481908</v>
      </c>
      <c r="W24" s="2">
        <v>0.68914644983676454</v>
      </c>
      <c r="X24" s="2">
        <v>0.55376649943974998</v>
      </c>
      <c r="Y24" s="2">
        <v>0.45079980521872776</v>
      </c>
      <c r="Z24" s="5">
        <v>0.29873532497289079</v>
      </c>
      <c r="AA24" s="9"/>
      <c r="AB24" s="9"/>
      <c r="AC24" s="10" t="s">
        <v>14</v>
      </c>
      <c r="AD24" s="2">
        <v>0.96858494347516244</v>
      </c>
      <c r="AE24" s="2">
        <v>0.71451087825306048</v>
      </c>
      <c r="AF24" s="2">
        <v>0.60723024490964561</v>
      </c>
      <c r="AG24" s="2">
        <v>0.43268943067658067</v>
      </c>
      <c r="AH24" s="2">
        <v>0.39942953128987263</v>
      </c>
      <c r="AI24" s="5">
        <v>0.3639182016846077</v>
      </c>
      <c r="AK24" s="9"/>
      <c r="AL24" s="10" t="s">
        <v>14</v>
      </c>
      <c r="AM24" s="11">
        <f t="shared" ref="AM24:AM27" si="8">AVERAGE(U24,L24,C24,AD24)</f>
        <v>0.94305375235346445</v>
      </c>
      <c r="AN24" s="12">
        <f t="shared" si="6"/>
        <v>0.77646766181484028</v>
      </c>
      <c r="AO24" s="12">
        <f t="shared" si="6"/>
        <v>0.69672768557683828</v>
      </c>
      <c r="AP24" s="12">
        <f t="shared" si="6"/>
        <v>0.53737514370923456</v>
      </c>
      <c r="AQ24" s="12">
        <f t="shared" si="6"/>
        <v>0.43445448535349496</v>
      </c>
      <c r="AR24" s="13">
        <f t="shared" si="6"/>
        <v>0.33108079291359854</v>
      </c>
      <c r="AU24" s="9"/>
      <c r="AV24" s="10" t="s">
        <v>14</v>
      </c>
      <c r="AW24" s="11">
        <f t="shared" ref="AW24:AW27" si="9">AM24</f>
        <v>0.94305375235346445</v>
      </c>
      <c r="AX24" s="12">
        <f>AX23*AW24</f>
        <v>0.77233476047156513</v>
      </c>
      <c r="AY24" s="12">
        <f>AY23*AW24</f>
        <v>0.74321144266932626</v>
      </c>
      <c r="AZ24" s="12">
        <f>AZ23*AW24</f>
        <v>0.6099261073780079</v>
      </c>
      <c r="BA24" s="12">
        <f>BA23*AW24</f>
        <v>0.51836696619009204</v>
      </c>
      <c r="BB24" s="13">
        <f>BB23*AW24</f>
        <v>0.39333871315607438</v>
      </c>
      <c r="BE24" s="9"/>
      <c r="BF24" s="10" t="s">
        <v>14</v>
      </c>
      <c r="BG24" s="10"/>
      <c r="BH24" s="6">
        <f>AN24-AX24</f>
        <v>4.1329013432751527E-3</v>
      </c>
      <c r="BI24" s="7">
        <f t="shared" ref="BI24:BL27" si="10">AO24-AY24</f>
        <v>-4.6483757092487976E-2</v>
      </c>
      <c r="BJ24" s="7">
        <f t="shared" si="10"/>
        <v>-7.2550963668773338E-2</v>
      </c>
      <c r="BK24" s="7">
        <f t="shared" si="10"/>
        <v>-8.3912480836597081E-2</v>
      </c>
      <c r="BL24" s="8">
        <f t="shared" si="10"/>
        <v>-6.2257920242475839E-2</v>
      </c>
    </row>
    <row r="25" spans="1:64" ht="15.75" thickBot="1" x14ac:dyDescent="0.3">
      <c r="A25" s="9"/>
      <c r="B25" s="10" t="s">
        <v>15</v>
      </c>
      <c r="C25" s="2">
        <v>0.97583539365076188</v>
      </c>
      <c r="D25" s="2">
        <v>0.75113924008694277</v>
      </c>
      <c r="E25" s="2">
        <v>0.70675429399514145</v>
      </c>
      <c r="F25" s="2">
        <v>0.49260380937440751</v>
      </c>
      <c r="G25" s="2">
        <v>0.42100782921021673</v>
      </c>
      <c r="H25" s="5">
        <v>0.36212030413913487</v>
      </c>
      <c r="J25" s="9"/>
      <c r="K25" s="10" t="s">
        <v>15</v>
      </c>
      <c r="L25" s="2">
        <v>0.80493643427375117</v>
      </c>
      <c r="M25" s="2">
        <v>0.63694244531018029</v>
      </c>
      <c r="N25" s="2">
        <v>0.6248026504437918</v>
      </c>
      <c r="O25" s="2">
        <v>0.48494796307097315</v>
      </c>
      <c r="P25" s="2">
        <v>0.43551515722035539</v>
      </c>
      <c r="Q25" s="5">
        <v>0.36518860713053247</v>
      </c>
      <c r="S25" s="9"/>
      <c r="T25" s="10" t="s">
        <v>15</v>
      </c>
      <c r="U25" s="2">
        <v>0.84057064587291774</v>
      </c>
      <c r="V25" s="2">
        <v>0.71195638048403143</v>
      </c>
      <c r="W25" s="2">
        <v>0.60414574605769444</v>
      </c>
      <c r="X25" s="2">
        <v>0.545173342708418</v>
      </c>
      <c r="Y25" s="2">
        <v>0.39866771137350798</v>
      </c>
      <c r="Z25" s="5">
        <v>0.29856315905119241</v>
      </c>
      <c r="AA25" s="9"/>
      <c r="AB25" s="9"/>
      <c r="AC25" s="10" t="s">
        <v>15</v>
      </c>
      <c r="AD25" s="2">
        <v>0.87289074004248079</v>
      </c>
      <c r="AE25" s="2">
        <v>0.75130690603474126</v>
      </c>
      <c r="AF25" s="2">
        <v>0.63921768393800726</v>
      </c>
      <c r="AG25" s="2">
        <v>0.35389319983728046</v>
      </c>
      <c r="AH25" s="2">
        <v>0.39186918774717239</v>
      </c>
      <c r="AI25" s="5">
        <v>0.38814262149877504</v>
      </c>
      <c r="AK25" s="9"/>
      <c r="AL25" s="10" t="s">
        <v>15</v>
      </c>
      <c r="AM25" s="11">
        <f t="shared" si="8"/>
        <v>0.87355830345997787</v>
      </c>
      <c r="AN25" s="12">
        <f t="shared" si="6"/>
        <v>0.71283624297897386</v>
      </c>
      <c r="AO25" s="12">
        <f t="shared" si="6"/>
        <v>0.64373009360865874</v>
      </c>
      <c r="AP25" s="12">
        <f t="shared" si="6"/>
        <v>0.46915457874776983</v>
      </c>
      <c r="AQ25" s="12">
        <f t="shared" si="6"/>
        <v>0.41176497138781309</v>
      </c>
      <c r="AR25" s="13">
        <f t="shared" si="6"/>
        <v>0.35350367295490875</v>
      </c>
      <c r="AU25" s="9"/>
      <c r="AV25" s="10" t="s">
        <v>15</v>
      </c>
      <c r="AW25" s="11">
        <f t="shared" si="9"/>
        <v>0.87355830345997787</v>
      </c>
      <c r="AX25" s="12">
        <f>AX23*AW25</f>
        <v>0.71541992317722447</v>
      </c>
      <c r="AY25" s="12">
        <f>AY23*AW25</f>
        <v>0.68844275880355044</v>
      </c>
      <c r="AZ25" s="12">
        <f>AZ23*AW25</f>
        <v>0.56497947679803162</v>
      </c>
      <c r="BA25" s="12">
        <f>BA23*AW25</f>
        <v>0.48016750521871676</v>
      </c>
      <c r="BB25" s="13">
        <f>BB23*AW25</f>
        <v>0.3643528251621499</v>
      </c>
      <c r="BE25" s="9"/>
      <c r="BF25" s="10" t="s">
        <v>15</v>
      </c>
      <c r="BG25" s="10"/>
      <c r="BH25" s="11">
        <f t="shared" ref="BH25:BH27" si="11">AN25-AX25</f>
        <v>-2.5836801982506152E-3</v>
      </c>
      <c r="BI25" s="12">
        <f t="shared" si="10"/>
        <v>-4.4712665194891699E-2</v>
      </c>
      <c r="BJ25" s="12">
        <f t="shared" si="10"/>
        <v>-9.5824898050261786E-2</v>
      </c>
      <c r="BK25" s="12">
        <f t="shared" si="10"/>
        <v>-6.8402533830903667E-2</v>
      </c>
      <c r="BL25" s="13">
        <f t="shared" si="10"/>
        <v>-1.0849152207241142E-2</v>
      </c>
    </row>
    <row r="26" spans="1:64" ht="15.75" thickBot="1" x14ac:dyDescent="0.3">
      <c r="A26" s="9"/>
      <c r="B26" s="10" t="s">
        <v>16</v>
      </c>
      <c r="C26" s="2">
        <v>0.85985153508247381</v>
      </c>
      <c r="D26" s="2">
        <v>0.69730192819494641</v>
      </c>
      <c r="E26" s="2">
        <v>0.61580314344108156</v>
      </c>
      <c r="F26" s="2">
        <v>0.49806168900817482</v>
      </c>
      <c r="G26" s="2">
        <v>0.39363335231551172</v>
      </c>
      <c r="H26" s="5">
        <v>0.29195658844258465</v>
      </c>
      <c r="J26" s="9"/>
      <c r="K26" s="10" t="s">
        <v>16</v>
      </c>
      <c r="L26" s="2">
        <v>0.73503301446501512</v>
      </c>
      <c r="M26" s="2">
        <v>0.5590551868035154</v>
      </c>
      <c r="N26" s="2">
        <v>0.52554595962292039</v>
      </c>
      <c r="O26" s="2">
        <v>0.46857964571853289</v>
      </c>
      <c r="P26" s="2">
        <v>0.34361677455466744</v>
      </c>
      <c r="Q26" s="5">
        <v>0.28796864127281757</v>
      </c>
      <c r="S26" s="9"/>
      <c r="T26" s="10" t="s">
        <v>16</v>
      </c>
      <c r="U26" s="2">
        <v>0.80416699982562534</v>
      </c>
      <c r="V26" s="2">
        <v>0.69040166143144877</v>
      </c>
      <c r="W26" s="2">
        <v>0.62145103662946</v>
      </c>
      <c r="X26" s="2">
        <v>0.49576422229043932</v>
      </c>
      <c r="Y26" s="2">
        <v>0.3295578693203291</v>
      </c>
      <c r="Z26" s="5">
        <v>0.27869165058074152</v>
      </c>
      <c r="AA26" s="9"/>
      <c r="AB26" s="9"/>
      <c r="AC26" s="10" t="s">
        <v>16</v>
      </c>
      <c r="AD26" s="2">
        <v>0.92178040953200313</v>
      </c>
      <c r="AE26" s="2">
        <v>0.61510510079208858</v>
      </c>
      <c r="AF26" s="2">
        <v>0.51761058600695586</v>
      </c>
      <c r="AG26" s="2">
        <v>0.34894442905390505</v>
      </c>
      <c r="AH26" s="2">
        <v>0.3682975123044902</v>
      </c>
      <c r="AI26" s="5">
        <v>0.37040164199899772</v>
      </c>
      <c r="AK26" s="9"/>
      <c r="AL26" s="10" t="s">
        <v>16</v>
      </c>
      <c r="AM26" s="11">
        <f t="shared" si="8"/>
        <v>0.83020798972627929</v>
      </c>
      <c r="AN26" s="12">
        <f t="shared" si="6"/>
        <v>0.64046596930549982</v>
      </c>
      <c r="AO26" s="12">
        <f t="shared" si="6"/>
        <v>0.57010268142510445</v>
      </c>
      <c r="AP26" s="12">
        <f t="shared" si="6"/>
        <v>0.45283749651776301</v>
      </c>
      <c r="AQ26" s="12">
        <f t="shared" si="6"/>
        <v>0.35877637712374966</v>
      </c>
      <c r="AR26" s="13">
        <f t="shared" si="6"/>
        <v>0.30725463057378533</v>
      </c>
      <c r="AU26" s="9"/>
      <c r="AV26" s="10" t="s">
        <v>16</v>
      </c>
      <c r="AW26" s="11">
        <f t="shared" si="9"/>
        <v>0.83020798972627929</v>
      </c>
      <c r="AX26" s="12">
        <f>AX23*AW26</f>
        <v>0.67991722347391603</v>
      </c>
      <c r="AY26" s="12">
        <f>AY23*AW26</f>
        <v>0.654278800354961</v>
      </c>
      <c r="AZ26" s="12">
        <f>AZ23*AW26</f>
        <v>0.53694238130562111</v>
      </c>
      <c r="BA26" s="12">
        <f>BA23*AW26</f>
        <v>0.45633920215810442</v>
      </c>
      <c r="BB26" s="13">
        <f>BB23*AW26</f>
        <v>0.34627182333550732</v>
      </c>
      <c r="BE26" s="9"/>
      <c r="BF26" s="10" t="s">
        <v>16</v>
      </c>
      <c r="BG26" s="10"/>
      <c r="BH26" s="11">
        <f t="shared" si="11"/>
        <v>-3.9451254168416217E-2</v>
      </c>
      <c r="BI26" s="72">
        <f t="shared" si="10"/>
        <v>-8.4176118929856547E-2</v>
      </c>
      <c r="BJ26" s="12">
        <f t="shared" si="10"/>
        <v>-8.4104884787858103E-2</v>
      </c>
      <c r="BK26" s="72">
        <f t="shared" si="10"/>
        <v>-9.7562825034354761E-2</v>
      </c>
      <c r="BL26" s="13">
        <f t="shared" si="10"/>
        <v>-3.9017192761721997E-2</v>
      </c>
    </row>
    <row r="27" spans="1:64" ht="15.75" thickBot="1" x14ac:dyDescent="0.3">
      <c r="A27" s="9"/>
      <c r="B27" s="14" t="s">
        <v>17</v>
      </c>
      <c r="C27" s="15">
        <v>0.81096059868954695</v>
      </c>
      <c r="D27" s="15">
        <v>0.73568404626210016</v>
      </c>
      <c r="E27" s="15">
        <v>0.69596394497057634</v>
      </c>
      <c r="F27" s="15">
        <v>0.44021849611673053</v>
      </c>
      <c r="G27" s="15">
        <v>0.35306093714939957</v>
      </c>
      <c r="H27" s="16">
        <v>0.29742678907630998</v>
      </c>
      <c r="J27" s="9"/>
      <c r="K27" s="14" t="s">
        <v>17</v>
      </c>
      <c r="L27" s="15">
        <v>0.82112694602795411</v>
      </c>
      <c r="M27" s="15">
        <v>0.57692179542260025</v>
      </c>
      <c r="N27" s="15">
        <v>0.49776609490346202</v>
      </c>
      <c r="O27" s="15">
        <v>0.45818583857612238</v>
      </c>
      <c r="P27" s="15">
        <v>0.35207266340670107</v>
      </c>
      <c r="Q27" s="16">
        <v>0.31689788059145008</v>
      </c>
      <c r="S27" s="9"/>
      <c r="T27" s="14" t="s">
        <v>17</v>
      </c>
      <c r="U27" s="15">
        <v>0.76535187555711326</v>
      </c>
      <c r="V27" s="15">
        <v>0.69417574240147439</v>
      </c>
      <c r="W27" s="15">
        <v>0.51263924449005893</v>
      </c>
      <c r="X27" s="15">
        <v>0.54516516488389855</v>
      </c>
      <c r="Y27" s="15">
        <v>0.34066239655865455</v>
      </c>
      <c r="Z27" s="16">
        <v>0.28553808232659283</v>
      </c>
      <c r="AA27" s="9"/>
      <c r="AB27" s="9"/>
      <c r="AC27" s="14" t="s">
        <v>17</v>
      </c>
      <c r="AD27" s="15">
        <v>0.94384342851183589</v>
      </c>
      <c r="AE27" s="15">
        <v>0.60582900093845404</v>
      </c>
      <c r="AF27" s="15">
        <v>0.4730119787313713</v>
      </c>
      <c r="AG27" s="15">
        <v>0.36466595505091948</v>
      </c>
      <c r="AH27" s="15">
        <v>0.33186567516249937</v>
      </c>
      <c r="AI27" s="16">
        <v>0.45032814976349683</v>
      </c>
      <c r="AK27" s="9"/>
      <c r="AL27" s="14" t="s">
        <v>17</v>
      </c>
      <c r="AM27" s="17">
        <f t="shared" si="8"/>
        <v>0.83532071219661264</v>
      </c>
      <c r="AN27" s="18">
        <f t="shared" si="6"/>
        <v>0.65315264625615732</v>
      </c>
      <c r="AO27" s="18">
        <f t="shared" si="6"/>
        <v>0.54484531577386708</v>
      </c>
      <c r="AP27" s="18">
        <f t="shared" si="6"/>
        <v>0.45205886365691778</v>
      </c>
      <c r="AQ27" s="18">
        <f t="shared" si="6"/>
        <v>0.34441541806931364</v>
      </c>
      <c r="AR27" s="19">
        <f t="shared" si="6"/>
        <v>0.33754772543946243</v>
      </c>
      <c r="AU27" s="9"/>
      <c r="AV27" s="14" t="s">
        <v>17</v>
      </c>
      <c r="AW27" s="17">
        <f t="shared" si="9"/>
        <v>0.83532071219661264</v>
      </c>
      <c r="AX27" s="18">
        <f>AX23*AW27</f>
        <v>0.68410440079506885</v>
      </c>
      <c r="AY27" s="18">
        <f>AY23*AW27</f>
        <v>0.65830808695040854</v>
      </c>
      <c r="AZ27" s="18">
        <f>AZ23*AW27</f>
        <v>0.54024906759646329</v>
      </c>
      <c r="BA27" s="18">
        <f>BA23*AW27</f>
        <v>0.45914950478327782</v>
      </c>
      <c r="BB27" s="19">
        <f>BB23*AW27</f>
        <v>0.3484042910471159</v>
      </c>
      <c r="BE27" s="9"/>
      <c r="BF27" s="14" t="s">
        <v>17</v>
      </c>
      <c r="BG27" s="14"/>
      <c r="BH27" s="105">
        <f t="shared" si="11"/>
        <v>-3.0951754538911525E-2</v>
      </c>
      <c r="BI27" s="16">
        <f t="shared" si="10"/>
        <v>-0.11346277117654147</v>
      </c>
      <c r="BJ27" s="110">
        <f t="shared" si="10"/>
        <v>-8.819020393954552E-2</v>
      </c>
      <c r="BK27" s="16">
        <f t="shared" si="10"/>
        <v>-0.11473408671396418</v>
      </c>
      <c r="BL27" s="111">
        <f t="shared" si="10"/>
        <v>-1.0856565607653468E-2</v>
      </c>
    </row>
    <row r="28" spans="1:64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  <c r="AA28" s="9"/>
      <c r="AB28" s="9"/>
      <c r="AD28" s="9"/>
      <c r="AE28" s="9"/>
      <c r="AF28" s="9"/>
      <c r="AG28" s="9"/>
      <c r="AH28" s="9"/>
      <c r="AI28" s="9"/>
    </row>
    <row r="31" spans="1:64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2909</v>
      </c>
      <c r="AD31" s="1" t="s">
        <v>8</v>
      </c>
      <c r="AK31" s="1" t="s">
        <v>4</v>
      </c>
      <c r="AM31" s="1" t="s">
        <v>8</v>
      </c>
      <c r="AU31" s="1" t="s">
        <v>4</v>
      </c>
      <c r="AW31" s="1" t="s">
        <v>8</v>
      </c>
      <c r="BE31" s="1" t="s">
        <v>4</v>
      </c>
      <c r="BG31" s="1" t="s">
        <v>8</v>
      </c>
    </row>
    <row r="32" spans="1:64" ht="15.75" thickBot="1" x14ac:dyDescent="0.3">
      <c r="A32" s="1" t="s">
        <v>20</v>
      </c>
      <c r="B32" s="1" t="str">
        <f>A1</f>
        <v>HCT116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HCT116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HCT116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A32" s="9"/>
      <c r="AB32" s="1" t="s">
        <v>20</v>
      </c>
      <c r="AC32" s="1" t="str">
        <f>A1</f>
        <v>HCT116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K32" s="1" t="s">
        <v>20</v>
      </c>
      <c r="AL32" s="1" t="str">
        <f>A1</f>
        <v>HCT116</v>
      </c>
      <c r="AM32" s="2" t="s">
        <v>12</v>
      </c>
      <c r="AN32" s="3" t="s">
        <v>13</v>
      </c>
      <c r="AO32" s="3" t="s">
        <v>14</v>
      </c>
      <c r="AP32" s="3" t="s">
        <v>15</v>
      </c>
      <c r="AQ32" s="3" t="s">
        <v>16</v>
      </c>
      <c r="AR32" s="4" t="s">
        <v>17</v>
      </c>
      <c r="AU32" s="1" t="s">
        <v>20</v>
      </c>
      <c r="AV32" s="1" t="str">
        <f>A1</f>
        <v>HCT116</v>
      </c>
      <c r="AW32" s="2" t="s">
        <v>12</v>
      </c>
      <c r="AX32" s="3" t="s">
        <v>13</v>
      </c>
      <c r="AY32" s="3" t="s">
        <v>14</v>
      </c>
      <c r="AZ32" s="3" t="s">
        <v>15</v>
      </c>
      <c r="BA32" s="3" t="s">
        <v>16</v>
      </c>
      <c r="BB32" s="4" t="s">
        <v>17</v>
      </c>
      <c r="BE32" s="1" t="s">
        <v>20</v>
      </c>
      <c r="BF32" s="1" t="str">
        <f>A1</f>
        <v>HCT116</v>
      </c>
      <c r="BG32" s="2" t="s">
        <v>12</v>
      </c>
      <c r="BH32" s="3" t="s">
        <v>13</v>
      </c>
      <c r="BI32" s="3" t="s">
        <v>14</v>
      </c>
      <c r="BJ32" s="3" t="s">
        <v>15</v>
      </c>
      <c r="BK32" s="3" t="s">
        <v>16</v>
      </c>
      <c r="BL32" s="4" t="s">
        <v>17</v>
      </c>
    </row>
    <row r="33" spans="1:64" ht="15.75" thickBot="1" x14ac:dyDescent="0.3">
      <c r="A33" s="1" t="s">
        <v>18</v>
      </c>
      <c r="B33" s="2" t="s">
        <v>12</v>
      </c>
      <c r="C33" s="2">
        <v>1</v>
      </c>
      <c r="D33" s="2">
        <v>0.77839667734281215</v>
      </c>
      <c r="E33" s="2">
        <v>0.71786831654999528</v>
      </c>
      <c r="F33" s="2">
        <v>0.50125221843533474</v>
      </c>
      <c r="G33" s="2">
        <v>0.38835494197748016</v>
      </c>
      <c r="H33" s="5">
        <v>0.26065631522973581</v>
      </c>
      <c r="J33" s="1" t="s">
        <v>18</v>
      </c>
      <c r="K33" s="2" t="s">
        <v>12</v>
      </c>
      <c r="L33" s="2">
        <v>1</v>
      </c>
      <c r="M33" s="2">
        <v>0.74173625555617884</v>
      </c>
      <c r="N33" s="2">
        <v>0.65669827162132566</v>
      </c>
      <c r="O33" s="2">
        <v>0.46429939534931686</v>
      </c>
      <c r="P33" s="2">
        <v>0.40940412976857349</v>
      </c>
      <c r="Q33" s="5">
        <v>0.31314440854128722</v>
      </c>
      <c r="S33" s="1" t="s">
        <v>18</v>
      </c>
      <c r="T33" s="2" t="s">
        <v>12</v>
      </c>
      <c r="U33" s="2">
        <v>1</v>
      </c>
      <c r="V33" s="2">
        <v>0.71614729777464026</v>
      </c>
      <c r="W33" s="2">
        <v>0.67315830005990263</v>
      </c>
      <c r="X33" s="2">
        <v>0.53132807420173778</v>
      </c>
      <c r="Y33" s="2">
        <v>0.42234246844975837</v>
      </c>
      <c r="Z33" s="5">
        <v>0.32309013066823827</v>
      </c>
      <c r="AA33" s="9"/>
      <c r="AB33" s="1" t="s">
        <v>18</v>
      </c>
      <c r="AC33" s="2" t="s">
        <v>12</v>
      </c>
      <c r="AD33" s="2">
        <v>1</v>
      </c>
      <c r="AE33" s="2">
        <v>0.68728392918719461</v>
      </c>
      <c r="AF33" s="2">
        <v>0.71055769859752116</v>
      </c>
      <c r="AG33" s="2">
        <v>0.51231177371309911</v>
      </c>
      <c r="AH33" s="2">
        <v>0.37985943760067997</v>
      </c>
      <c r="AI33" s="5">
        <v>0.3045327303832876</v>
      </c>
      <c r="AK33" s="1" t="s">
        <v>18</v>
      </c>
      <c r="AL33" s="2" t="s">
        <v>12</v>
      </c>
      <c r="AM33" s="6">
        <f>AVERAGE(U33,L33,C33,AD33)</f>
        <v>1</v>
      </c>
      <c r="AN33" s="7">
        <f t="shared" ref="AN33:AR37" si="12">AVERAGE(V33,M33,D33,AE33)</f>
        <v>0.73089103996520643</v>
      </c>
      <c r="AO33" s="7">
        <f t="shared" si="12"/>
        <v>0.68957064670718615</v>
      </c>
      <c r="AP33" s="7">
        <f t="shared" si="12"/>
        <v>0.5022978654248722</v>
      </c>
      <c r="AQ33" s="7">
        <f t="shared" si="12"/>
        <v>0.39999024444912301</v>
      </c>
      <c r="AR33" s="8">
        <f t="shared" si="12"/>
        <v>0.30035589620563724</v>
      </c>
      <c r="AU33" s="1" t="s">
        <v>18</v>
      </c>
      <c r="AV33" s="2" t="s">
        <v>12</v>
      </c>
      <c r="AW33" s="6">
        <f>AM33</f>
        <v>1</v>
      </c>
      <c r="AX33" s="7">
        <f t="shared" ref="AX33:BB33" si="13">AN33</f>
        <v>0.73089103996520643</v>
      </c>
      <c r="AY33" s="7">
        <f t="shared" si="13"/>
        <v>0.68957064670718615</v>
      </c>
      <c r="AZ33" s="7">
        <f t="shared" si="13"/>
        <v>0.5022978654248722</v>
      </c>
      <c r="BA33" s="7">
        <f t="shared" si="13"/>
        <v>0.39999024444912301</v>
      </c>
      <c r="BB33" s="8">
        <f t="shared" si="13"/>
        <v>0.30035589620563724</v>
      </c>
      <c r="BE33" s="1" t="s">
        <v>18</v>
      </c>
      <c r="BF33" s="2" t="s">
        <v>12</v>
      </c>
      <c r="BG33" s="2"/>
      <c r="BH33" s="3"/>
      <c r="BI33" s="3"/>
      <c r="BJ33" s="3"/>
      <c r="BK33" s="3"/>
      <c r="BL33" s="4"/>
    </row>
    <row r="34" spans="1:64" ht="15.75" thickBot="1" x14ac:dyDescent="0.3">
      <c r="A34" s="9"/>
      <c r="B34" s="10" t="s">
        <v>14</v>
      </c>
      <c r="C34" s="2">
        <v>0.9606063653636997</v>
      </c>
      <c r="D34" s="2">
        <v>0.84239869691551839</v>
      </c>
      <c r="E34" s="2">
        <v>0.74395348625663937</v>
      </c>
      <c r="F34" s="2">
        <v>0.43755038266460911</v>
      </c>
      <c r="G34" s="2">
        <v>0.31443953619787057</v>
      </c>
      <c r="H34" s="5">
        <v>0.22254671603565238</v>
      </c>
      <c r="J34" s="9"/>
      <c r="K34" s="10" t="s">
        <v>14</v>
      </c>
      <c r="L34" s="2">
        <v>0.81638580765350743</v>
      </c>
      <c r="M34" s="2">
        <v>0.53813683286347447</v>
      </c>
      <c r="N34" s="2">
        <v>0.47785524923495004</v>
      </c>
      <c r="O34" s="2">
        <v>0.37069268330249117</v>
      </c>
      <c r="P34" s="2">
        <v>0.30381320179585836</v>
      </c>
      <c r="Q34" s="5">
        <v>0.21025846080782987</v>
      </c>
      <c r="S34" s="9"/>
      <c r="T34" s="10" t="s">
        <v>14</v>
      </c>
      <c r="U34" s="2">
        <v>0.94003285615657894</v>
      </c>
      <c r="V34" s="2">
        <v>0.74288736487905549</v>
      </c>
      <c r="W34" s="2">
        <v>0.61864282953678718</v>
      </c>
      <c r="X34" s="2">
        <v>0.40485404810216225</v>
      </c>
      <c r="Y34" s="2">
        <v>0.35130631199660645</v>
      </c>
      <c r="Z34" s="5">
        <v>0.22840790114459125</v>
      </c>
      <c r="AA34" s="9"/>
      <c r="AB34" s="9"/>
      <c r="AC34" s="10" t="s">
        <v>14</v>
      </c>
      <c r="AD34" s="2">
        <v>0.9428045255508396</v>
      </c>
      <c r="AE34" s="2">
        <v>0.61474344972969952</v>
      </c>
      <c r="AF34" s="2">
        <v>0.52826960434725323</v>
      </c>
      <c r="AG34" s="2">
        <v>0.34124857717613999</v>
      </c>
      <c r="AH34" s="2">
        <v>0.28679928696178097</v>
      </c>
      <c r="AI34" s="5">
        <v>0.25851616211507478</v>
      </c>
      <c r="AK34" s="9"/>
      <c r="AL34" s="10" t="s">
        <v>14</v>
      </c>
      <c r="AM34" s="11">
        <f t="shared" ref="AM34:AM37" si="14">AVERAGE(U34,L34,C34,AD34)</f>
        <v>0.91495738868115639</v>
      </c>
      <c r="AN34" s="12">
        <f t="shared" si="12"/>
        <v>0.68454158609693694</v>
      </c>
      <c r="AO34" s="12">
        <f t="shared" si="12"/>
        <v>0.59218029234390746</v>
      </c>
      <c r="AP34" s="12">
        <f t="shared" si="12"/>
        <v>0.38858642281135058</v>
      </c>
      <c r="AQ34" s="12">
        <f t="shared" si="12"/>
        <v>0.31408958423802907</v>
      </c>
      <c r="AR34" s="13">
        <f t="shared" si="12"/>
        <v>0.22993231002578707</v>
      </c>
      <c r="AU34" s="9"/>
      <c r="AV34" s="10" t="s">
        <v>14</v>
      </c>
      <c r="AW34" s="11">
        <f t="shared" ref="AW34:AW37" si="15">AM34</f>
        <v>0.91495738868115639</v>
      </c>
      <c r="AX34" s="12">
        <f>AX33*AW34</f>
        <v>0.66873415733702002</v>
      </c>
      <c r="AY34" s="12">
        <f>AY33*AW34</f>
        <v>0.63092775822238334</v>
      </c>
      <c r="AZ34" s="12">
        <f>AZ33*AW34</f>
        <v>0.45958114328925997</v>
      </c>
      <c r="BA34" s="12">
        <f>BA33*AW34</f>
        <v>0.36597402955910702</v>
      </c>
      <c r="BB34" s="13">
        <f>BB33*AW34</f>
        <v>0.27481284646729831</v>
      </c>
      <c r="BE34" s="9"/>
      <c r="BF34" s="10" t="s">
        <v>14</v>
      </c>
      <c r="BG34" s="10"/>
      <c r="BH34" s="6">
        <f>AN34-AX34</f>
        <v>1.5807428759916919E-2</v>
      </c>
      <c r="BI34" s="7">
        <f t="shared" ref="BI34:BL37" si="16">AO34-AY34</f>
        <v>-3.8747465878475884E-2</v>
      </c>
      <c r="BJ34" s="7">
        <f t="shared" si="16"/>
        <v>-7.099472047790939E-2</v>
      </c>
      <c r="BK34" s="7">
        <f t="shared" si="16"/>
        <v>-5.1884445321077943E-2</v>
      </c>
      <c r="BL34" s="8">
        <f t="shared" si="16"/>
        <v>-4.4880536441511243E-2</v>
      </c>
    </row>
    <row r="35" spans="1:64" ht="15.75" thickBot="1" x14ac:dyDescent="0.3">
      <c r="A35" s="9"/>
      <c r="B35" s="10" t="s">
        <v>15</v>
      </c>
      <c r="C35" s="2">
        <v>0.9914094663512375</v>
      </c>
      <c r="D35" s="2">
        <v>0.708042827844791</v>
      </c>
      <c r="E35" s="2">
        <v>0.56419476316843831</v>
      </c>
      <c r="F35" s="2">
        <v>0.34262293351179718</v>
      </c>
      <c r="G35" s="2">
        <v>0.28985473257217848</v>
      </c>
      <c r="H35" s="5">
        <v>0.22432424228284023</v>
      </c>
      <c r="J35" s="9"/>
      <c r="K35" s="10" t="s">
        <v>15</v>
      </c>
      <c r="L35" s="2">
        <v>0.77323548078210302</v>
      </c>
      <c r="M35" s="2">
        <v>0.52530060073716878</v>
      </c>
      <c r="N35" s="2">
        <v>0.47319783334597038</v>
      </c>
      <c r="O35" s="2">
        <v>0.33303991928189819</v>
      </c>
      <c r="P35" s="2">
        <v>0.3018051928672435</v>
      </c>
      <c r="Q35" s="5">
        <v>0.22750384359270562</v>
      </c>
      <c r="S35" s="9"/>
      <c r="T35" s="10" t="s">
        <v>15</v>
      </c>
      <c r="U35" s="2">
        <v>0.87424566003917725</v>
      </c>
      <c r="V35" s="2">
        <v>0.70721815907121144</v>
      </c>
      <c r="W35" s="2">
        <v>0.54518321393766078</v>
      </c>
      <c r="X35" s="2">
        <v>0.41463411658308252</v>
      </c>
      <c r="Y35" s="2">
        <v>0.28934753580619493</v>
      </c>
      <c r="Z35" s="5">
        <v>0.21997387481475042</v>
      </c>
      <c r="AA35" s="9"/>
      <c r="AB35" s="9"/>
      <c r="AC35" s="10" t="s">
        <v>15</v>
      </c>
      <c r="AD35" s="2">
        <v>0.83565295925778993</v>
      </c>
      <c r="AE35" s="2">
        <v>0.66793336728071862</v>
      </c>
      <c r="AF35" s="2">
        <v>0.5361324293240477</v>
      </c>
      <c r="AG35" s="2">
        <v>0.27439766210959132</v>
      </c>
      <c r="AH35" s="2">
        <v>0.29390374466153379</v>
      </c>
      <c r="AI35" s="5">
        <v>0.22362829194937178</v>
      </c>
      <c r="AK35" s="9"/>
      <c r="AL35" s="10" t="s">
        <v>15</v>
      </c>
      <c r="AM35" s="11">
        <f t="shared" si="14"/>
        <v>0.86863589160757693</v>
      </c>
      <c r="AN35" s="12">
        <f t="shared" si="12"/>
        <v>0.6521237387334724</v>
      </c>
      <c r="AO35" s="12">
        <f t="shared" si="12"/>
        <v>0.52967705994402925</v>
      </c>
      <c r="AP35" s="12">
        <f t="shared" si="12"/>
        <v>0.34117365787159232</v>
      </c>
      <c r="AQ35" s="12">
        <f t="shared" si="12"/>
        <v>0.29372780147678768</v>
      </c>
      <c r="AR35" s="13">
        <f t="shared" si="12"/>
        <v>0.22385756315991701</v>
      </c>
      <c r="AU35" s="9"/>
      <c r="AV35" s="10" t="s">
        <v>15</v>
      </c>
      <c r="AW35" s="11">
        <f t="shared" si="15"/>
        <v>0.86863589160757693</v>
      </c>
      <c r="AX35" s="12">
        <f>AX33*AW35</f>
        <v>0.63487819016816627</v>
      </c>
      <c r="AY35" s="12">
        <f>AY33*AW35</f>
        <v>0.59898581352891012</v>
      </c>
      <c r="AZ35" s="12">
        <f>AZ33*AW35</f>
        <v>0.43631395418591656</v>
      </c>
      <c r="BA35" s="12">
        <f>BA33*AW35</f>
        <v>0.34744588262139664</v>
      </c>
      <c r="BB35" s="13">
        <f>BB33*AW35</f>
        <v>0.26089991170017651</v>
      </c>
      <c r="BE35" s="9"/>
      <c r="BF35" s="10" t="s">
        <v>15</v>
      </c>
      <c r="BG35" s="10"/>
      <c r="BH35" s="11">
        <f t="shared" ref="BH35:BH37" si="17">AN35-AX35</f>
        <v>1.7245548565306135E-2</v>
      </c>
      <c r="BI35" s="72">
        <f t="shared" si="16"/>
        <v>-6.9308753584880867E-2</v>
      </c>
      <c r="BJ35" s="12">
        <f t="shared" si="16"/>
        <v>-9.5140296314324246E-2</v>
      </c>
      <c r="BK35" s="12">
        <f t="shared" si="16"/>
        <v>-5.3718081144608965E-2</v>
      </c>
      <c r="BL35" s="13">
        <f t="shared" si="16"/>
        <v>-3.7042348540259507E-2</v>
      </c>
    </row>
    <row r="36" spans="1:64" ht="15.75" thickBot="1" x14ac:dyDescent="0.3">
      <c r="A36" s="9"/>
      <c r="B36" s="10" t="s">
        <v>16</v>
      </c>
      <c r="C36" s="2">
        <v>0.85717779673328187</v>
      </c>
      <c r="D36" s="2">
        <v>0.62607279309742681</v>
      </c>
      <c r="E36" s="2">
        <v>0.48875464590257295</v>
      </c>
      <c r="F36" s="2">
        <v>0.33417611726364849</v>
      </c>
      <c r="G36" s="2">
        <v>0.26013315722789282</v>
      </c>
      <c r="H36" s="5">
        <v>0.17390721079535676</v>
      </c>
      <c r="J36" s="9"/>
      <c r="K36" s="10" t="s">
        <v>16</v>
      </c>
      <c r="L36" s="2">
        <v>0.71114941024663736</v>
      </c>
      <c r="M36" s="2">
        <v>0.4745657157288164</v>
      </c>
      <c r="N36" s="2">
        <v>0.39821847647211239</v>
      </c>
      <c r="O36" s="2">
        <v>0.31966415590559727</v>
      </c>
      <c r="P36" s="2">
        <v>0.22675322009226759</v>
      </c>
      <c r="Q36" s="5">
        <v>0.18073845565212626</v>
      </c>
      <c r="S36" s="9"/>
      <c r="T36" s="10" t="s">
        <v>16</v>
      </c>
      <c r="U36" s="2">
        <v>0.86031186038333185</v>
      </c>
      <c r="V36" s="2">
        <v>0.68252366824983135</v>
      </c>
      <c r="W36" s="2">
        <v>0.51897223534450398</v>
      </c>
      <c r="X36" s="2">
        <v>0.35839621463174365</v>
      </c>
      <c r="Y36" s="2">
        <v>0.24593125739812646</v>
      </c>
      <c r="Z36" s="5">
        <v>0.19847748351660785</v>
      </c>
      <c r="AA36" s="9"/>
      <c r="AB36" s="9"/>
      <c r="AC36" s="10" t="s">
        <v>16</v>
      </c>
      <c r="AD36" s="2">
        <v>0.88329950140463642</v>
      </c>
      <c r="AE36" s="2">
        <v>0.53188661290555117</v>
      </c>
      <c r="AF36" s="2">
        <v>0.41734634541816368</v>
      </c>
      <c r="AG36" s="2">
        <v>0.26628621939507358</v>
      </c>
      <c r="AH36" s="2">
        <v>0.26454349194991911</v>
      </c>
      <c r="AI36" s="5">
        <v>0.23966049330567774</v>
      </c>
      <c r="AK36" s="9"/>
      <c r="AL36" s="10" t="s">
        <v>16</v>
      </c>
      <c r="AM36" s="11">
        <f t="shared" si="14"/>
        <v>0.82798464219197199</v>
      </c>
      <c r="AN36" s="12">
        <f t="shared" si="12"/>
        <v>0.57876219749540647</v>
      </c>
      <c r="AO36" s="12">
        <f t="shared" si="12"/>
        <v>0.45582292578433825</v>
      </c>
      <c r="AP36" s="12">
        <f t="shared" si="12"/>
        <v>0.3196306767990158</v>
      </c>
      <c r="AQ36" s="12">
        <f t="shared" si="12"/>
        <v>0.24934028166705149</v>
      </c>
      <c r="AR36" s="13">
        <f t="shared" si="12"/>
        <v>0.19819591081744214</v>
      </c>
      <c r="AU36" s="9"/>
      <c r="AV36" s="10" t="s">
        <v>16</v>
      </c>
      <c r="AW36" s="11">
        <f t="shared" si="15"/>
        <v>0.82798464219197199</v>
      </c>
      <c r="AX36" s="12">
        <f>AX33*AW36</f>
        <v>0.60516655620690973</v>
      </c>
      <c r="AY36" s="12">
        <f>AY33*AW36</f>
        <v>0.57095390517993627</v>
      </c>
      <c r="AZ36" s="12">
        <f>AZ33*AW36</f>
        <v>0.41589491837760412</v>
      </c>
      <c r="BA36" s="12">
        <f>BA33*AW36</f>
        <v>0.33118577943048655</v>
      </c>
      <c r="BB36" s="13">
        <f>BB33*AW36</f>
        <v>0.24869006925007361</v>
      </c>
      <c r="BE36" s="9"/>
      <c r="BF36" s="10" t="s">
        <v>16</v>
      </c>
      <c r="BG36" s="10"/>
      <c r="BH36" s="70">
        <f t="shared" si="17"/>
        <v>-2.6404358711503262E-2</v>
      </c>
      <c r="BI36" s="16">
        <f t="shared" si="16"/>
        <v>-0.11513097939559802</v>
      </c>
      <c r="BJ36" s="71">
        <f t="shared" si="16"/>
        <v>-9.6264241578588317E-2</v>
      </c>
      <c r="BK36" s="12">
        <f t="shared" si="16"/>
        <v>-8.1845497763435054E-2</v>
      </c>
      <c r="BL36" s="13">
        <f t="shared" si="16"/>
        <v>-5.049415843263147E-2</v>
      </c>
    </row>
    <row r="37" spans="1:64" ht="15.75" thickBot="1" x14ac:dyDescent="0.3">
      <c r="A37" s="9"/>
      <c r="B37" s="14" t="s">
        <v>17</v>
      </c>
      <c r="C37" s="15">
        <v>0.79006428669800877</v>
      </c>
      <c r="D37" s="15">
        <v>0.6245748520546579</v>
      </c>
      <c r="E37" s="15">
        <v>0.559555452631606</v>
      </c>
      <c r="F37" s="15">
        <v>0.31310833444440611</v>
      </c>
      <c r="G37" s="15">
        <v>0.23295537894093163</v>
      </c>
      <c r="H37" s="16">
        <v>0.18112512286123167</v>
      </c>
      <c r="J37" s="9"/>
      <c r="K37" s="14" t="s">
        <v>17</v>
      </c>
      <c r="L37" s="15">
        <v>0.78785737643696441</v>
      </c>
      <c r="M37" s="15">
        <v>0.49123570445739828</v>
      </c>
      <c r="N37" s="15">
        <v>0.40613761491190198</v>
      </c>
      <c r="O37" s="15">
        <v>0.31517710292149537</v>
      </c>
      <c r="P37" s="15">
        <v>0.22696159315120207</v>
      </c>
      <c r="Q37" s="16">
        <v>0.1934618306137286</v>
      </c>
      <c r="S37" s="9"/>
      <c r="T37" s="14" t="s">
        <v>17</v>
      </c>
      <c r="U37" s="15">
        <v>0.75927492903083749</v>
      </c>
      <c r="V37" s="15">
        <v>0.65046358216957567</v>
      </c>
      <c r="W37" s="15">
        <v>0.41181804951893058</v>
      </c>
      <c r="X37" s="15">
        <v>0.41480996912922091</v>
      </c>
      <c r="Y37" s="15">
        <v>0.24725442190017186</v>
      </c>
      <c r="Z37" s="16">
        <v>0.19944458603955623</v>
      </c>
      <c r="AA37" s="9"/>
      <c r="AB37" s="9"/>
      <c r="AC37" s="14" t="s">
        <v>17</v>
      </c>
      <c r="AD37" s="15">
        <v>0.85702001171556097</v>
      </c>
      <c r="AE37" s="15">
        <v>0.52493236920738806</v>
      </c>
      <c r="AF37" s="15">
        <v>0.37467332712613471</v>
      </c>
      <c r="AG37" s="15">
        <v>0.25381035599347601</v>
      </c>
      <c r="AH37" s="15">
        <v>0.24858843610747799</v>
      </c>
      <c r="AI37" s="16">
        <v>0.24818760625569308</v>
      </c>
      <c r="AK37" s="9"/>
      <c r="AL37" s="14" t="s">
        <v>17</v>
      </c>
      <c r="AM37" s="17">
        <f t="shared" si="14"/>
        <v>0.79855415097034288</v>
      </c>
      <c r="AN37" s="18">
        <f t="shared" si="12"/>
        <v>0.57280162697225501</v>
      </c>
      <c r="AO37" s="18">
        <f t="shared" si="12"/>
        <v>0.43804611104714331</v>
      </c>
      <c r="AP37" s="18">
        <f t="shared" si="12"/>
        <v>0.32422644062214956</v>
      </c>
      <c r="AQ37" s="18">
        <f t="shared" si="12"/>
        <v>0.2389399575249459</v>
      </c>
      <c r="AR37" s="19">
        <f t="shared" si="12"/>
        <v>0.20555478644255243</v>
      </c>
      <c r="AU37" s="9"/>
      <c r="AV37" s="14" t="s">
        <v>17</v>
      </c>
      <c r="AW37" s="17">
        <f t="shared" si="15"/>
        <v>0.79855415097034288</v>
      </c>
      <c r="AX37" s="18">
        <f>AX33*AW37</f>
        <v>0.58365607387124641</v>
      </c>
      <c r="AY37" s="18">
        <f>AY33*AW37</f>
        <v>0.55065950231532734</v>
      </c>
      <c r="AZ37" s="18">
        <f>AZ33*AW37</f>
        <v>0.40111204545857437</v>
      </c>
      <c r="BA37" s="18">
        <f>BA33*AW37</f>
        <v>0.31941387005248933</v>
      </c>
      <c r="BB37" s="19">
        <f>BB33*AW37</f>
        <v>0.23985044768342909</v>
      </c>
      <c r="BE37" s="9"/>
      <c r="BF37" s="14" t="s">
        <v>17</v>
      </c>
      <c r="BG37" s="14"/>
      <c r="BH37" s="105">
        <f t="shared" si="17"/>
        <v>-1.0854446898991399E-2</v>
      </c>
      <c r="BI37" s="16">
        <f t="shared" si="16"/>
        <v>-0.11261339126818404</v>
      </c>
      <c r="BJ37" s="106">
        <f t="shared" si="16"/>
        <v>-7.6885604836424815E-2</v>
      </c>
      <c r="BK37" s="18">
        <f t="shared" si="16"/>
        <v>-8.0473912527543434E-2</v>
      </c>
      <c r="BL37" s="19">
        <f t="shared" si="16"/>
        <v>-3.4295661240876657E-2</v>
      </c>
    </row>
    <row r="38" spans="1:64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  <c r="AA38" s="9"/>
      <c r="AB38" s="9"/>
      <c r="AD38" s="9"/>
      <c r="AE38" s="9"/>
      <c r="AF38" s="9"/>
      <c r="AG38" s="9"/>
      <c r="AH38" s="9"/>
      <c r="AI38" s="9"/>
    </row>
    <row r="41" spans="1:64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2909</v>
      </c>
      <c r="AD41" s="1" t="s">
        <v>8</v>
      </c>
      <c r="AK41" s="1" t="s">
        <v>4</v>
      </c>
      <c r="AM41" s="1" t="s">
        <v>8</v>
      </c>
      <c r="AU41" s="1" t="s">
        <v>4</v>
      </c>
      <c r="AW41" s="1" t="s">
        <v>8</v>
      </c>
      <c r="BE41" s="1" t="s">
        <v>4</v>
      </c>
      <c r="BG41" s="1" t="s">
        <v>8</v>
      </c>
    </row>
    <row r="42" spans="1:64" ht="15.75" thickBot="1" x14ac:dyDescent="0.3">
      <c r="A42" s="1" t="s">
        <v>21</v>
      </c>
      <c r="B42" s="1" t="str">
        <f>A1</f>
        <v>HCT116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HCT116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HCT116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A42" s="9"/>
      <c r="AB42" s="1" t="s">
        <v>21</v>
      </c>
      <c r="AC42" s="1" t="str">
        <f>A1</f>
        <v>HCT116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K42" s="1" t="s">
        <v>21</v>
      </c>
      <c r="AL42" s="1" t="str">
        <f>A1</f>
        <v>HCT116</v>
      </c>
      <c r="AM42" s="2" t="s">
        <v>12</v>
      </c>
      <c r="AN42" s="3" t="s">
        <v>13</v>
      </c>
      <c r="AO42" s="3" t="s">
        <v>14</v>
      </c>
      <c r="AP42" s="3" t="s">
        <v>15</v>
      </c>
      <c r="AQ42" s="3" t="s">
        <v>16</v>
      </c>
      <c r="AR42" s="4" t="s">
        <v>17</v>
      </c>
      <c r="AU42" s="1" t="s">
        <v>21</v>
      </c>
      <c r="AV42" s="1" t="str">
        <f>A1</f>
        <v>HCT116</v>
      </c>
      <c r="AW42" s="2" t="s">
        <v>12</v>
      </c>
      <c r="AX42" s="3" t="s">
        <v>13</v>
      </c>
      <c r="AY42" s="3" t="s">
        <v>14</v>
      </c>
      <c r="AZ42" s="3" t="s">
        <v>15</v>
      </c>
      <c r="BA42" s="3" t="s">
        <v>16</v>
      </c>
      <c r="BB42" s="4" t="s">
        <v>17</v>
      </c>
      <c r="BE42" s="1" t="s">
        <v>21</v>
      </c>
      <c r="BF42" s="1" t="str">
        <f>A1</f>
        <v>HCT116</v>
      </c>
      <c r="BG42" s="2" t="s">
        <v>12</v>
      </c>
      <c r="BH42" s="3" t="s">
        <v>13</v>
      </c>
      <c r="BI42" s="3" t="s">
        <v>14</v>
      </c>
      <c r="BJ42" s="3" t="s">
        <v>15</v>
      </c>
      <c r="BK42" s="3" t="s">
        <v>16</v>
      </c>
      <c r="BL42" s="4" t="s">
        <v>17</v>
      </c>
    </row>
    <row r="43" spans="1:64" ht="15.75" thickBot="1" x14ac:dyDescent="0.3">
      <c r="A43" s="1" t="s">
        <v>18</v>
      </c>
      <c r="B43" s="2" t="s">
        <v>12</v>
      </c>
      <c r="C43" s="2">
        <v>1</v>
      </c>
      <c r="D43" s="2">
        <v>0.78313717519251536</v>
      </c>
      <c r="E43" s="2">
        <v>0.63083535836058369</v>
      </c>
      <c r="F43" s="2">
        <v>0.3884109764726833</v>
      </c>
      <c r="G43" s="2">
        <v>0.29540626526907371</v>
      </c>
      <c r="H43" s="5">
        <v>0.20060288184640374</v>
      </c>
      <c r="J43" s="1" t="s">
        <v>18</v>
      </c>
      <c r="K43" s="2" t="s">
        <v>12</v>
      </c>
      <c r="L43" s="2">
        <v>1</v>
      </c>
      <c r="M43" s="2">
        <v>0.7070451473371181</v>
      </c>
      <c r="N43" s="2">
        <v>0.57701714435032991</v>
      </c>
      <c r="O43" s="2">
        <v>0.34730946869748469</v>
      </c>
      <c r="P43" s="2">
        <v>0.31576355269370815</v>
      </c>
      <c r="Q43" s="5">
        <v>0.26275184394156353</v>
      </c>
      <c r="S43" s="1" t="s">
        <v>18</v>
      </c>
      <c r="T43" s="2" t="s">
        <v>12</v>
      </c>
      <c r="U43" s="2">
        <v>1</v>
      </c>
      <c r="V43" s="2">
        <v>0.69465499817011167</v>
      </c>
      <c r="W43" s="2">
        <v>0.66206801848558949</v>
      </c>
      <c r="X43" s="2">
        <v>0.4549437910834353</v>
      </c>
      <c r="Y43" s="2">
        <v>0.38137079032363447</v>
      </c>
      <c r="Z43" s="5">
        <v>0.27374707986464797</v>
      </c>
      <c r="AA43" s="9"/>
      <c r="AB43" s="1" t="s">
        <v>18</v>
      </c>
      <c r="AC43" s="2" t="s">
        <v>12</v>
      </c>
      <c r="AD43" s="2">
        <v>1</v>
      </c>
      <c r="AE43" s="2">
        <v>0.63067132456589758</v>
      </c>
      <c r="AF43" s="2">
        <v>0.62781026246394622</v>
      </c>
      <c r="AG43" s="2">
        <v>0.39673622293665395</v>
      </c>
      <c r="AH43" s="2">
        <v>0.31017640084992332</v>
      </c>
      <c r="AI43" s="5">
        <v>0.21917477161907942</v>
      </c>
      <c r="AK43" s="1" t="s">
        <v>18</v>
      </c>
      <c r="AL43" s="2" t="s">
        <v>12</v>
      </c>
      <c r="AM43" s="6">
        <f>AVERAGE(U43,L43,C43,AD43)</f>
        <v>1</v>
      </c>
      <c r="AN43" s="7">
        <f t="shared" ref="AN43:AR47" si="18">AVERAGE(V43,M43,D43,AE43)</f>
        <v>0.70387716131641065</v>
      </c>
      <c r="AO43" s="7">
        <f t="shared" si="18"/>
        <v>0.6244326959151123</v>
      </c>
      <c r="AP43" s="7">
        <f t="shared" si="18"/>
        <v>0.39685011479756432</v>
      </c>
      <c r="AQ43" s="7">
        <f t="shared" si="18"/>
        <v>0.3256792522840849</v>
      </c>
      <c r="AR43" s="8">
        <f t="shared" si="18"/>
        <v>0.23906914431792364</v>
      </c>
      <c r="AU43" s="1" t="s">
        <v>18</v>
      </c>
      <c r="AV43" s="2" t="s">
        <v>12</v>
      </c>
      <c r="AW43" s="6">
        <f>AM43</f>
        <v>1</v>
      </c>
      <c r="AX43" s="7">
        <f>AN43</f>
        <v>0.70387716131641065</v>
      </c>
      <c r="AY43" s="7">
        <f t="shared" ref="AY43:BB43" si="19">AO43</f>
        <v>0.6244326959151123</v>
      </c>
      <c r="AZ43" s="7">
        <f t="shared" si="19"/>
        <v>0.39685011479756432</v>
      </c>
      <c r="BA43" s="7">
        <f t="shared" si="19"/>
        <v>0.3256792522840849</v>
      </c>
      <c r="BB43" s="8">
        <f t="shared" si="19"/>
        <v>0.23906914431792364</v>
      </c>
      <c r="BE43" s="1" t="s">
        <v>18</v>
      </c>
      <c r="BF43" s="2" t="s">
        <v>12</v>
      </c>
      <c r="BG43" s="2"/>
      <c r="BH43" s="3"/>
      <c r="BI43" s="3"/>
      <c r="BJ43" s="3"/>
      <c r="BK43" s="3"/>
      <c r="BL43" s="4"/>
    </row>
    <row r="44" spans="1:64" ht="15.75" thickBot="1" x14ac:dyDescent="0.3">
      <c r="A44" s="9"/>
      <c r="B44" s="10" t="s">
        <v>14</v>
      </c>
      <c r="C44" s="2">
        <v>0.94265105931035376</v>
      </c>
      <c r="D44" s="2">
        <v>0.69971584316822899</v>
      </c>
      <c r="E44" s="2">
        <v>0.54426107136338919</v>
      </c>
      <c r="F44" s="2">
        <v>0.28315662852989371</v>
      </c>
      <c r="G44" s="2">
        <v>0.21138771191278355</v>
      </c>
      <c r="H44" s="5">
        <v>0.17624231232655854</v>
      </c>
      <c r="J44" s="9"/>
      <c r="K44" s="10" t="s">
        <v>14</v>
      </c>
      <c r="L44" s="2">
        <v>0.7998931218950659</v>
      </c>
      <c r="M44" s="2">
        <v>0.49686756897601686</v>
      </c>
      <c r="N44" s="2">
        <v>0.42851211413939044</v>
      </c>
      <c r="O44" s="2">
        <v>0.29804422262147651</v>
      </c>
      <c r="P44" s="2">
        <v>0.23967286238228816</v>
      </c>
      <c r="Q44" s="5">
        <v>0.1653557237155508</v>
      </c>
      <c r="S44" s="9"/>
      <c r="T44" s="10" t="s">
        <v>14</v>
      </c>
      <c r="U44" s="2">
        <v>0.96703622035584347</v>
      </c>
      <c r="V44" s="2">
        <v>0.79647328822711561</v>
      </c>
      <c r="W44" s="2">
        <v>0.63643350951961231</v>
      </c>
      <c r="X44" s="2">
        <v>0.36531704627030859</v>
      </c>
      <c r="Y44" s="2">
        <v>0.30436764408171202</v>
      </c>
      <c r="Z44" s="5">
        <v>0.19970278447452869</v>
      </c>
      <c r="AA44" s="9"/>
      <c r="AB44" s="9"/>
      <c r="AC44" s="10" t="s">
        <v>14</v>
      </c>
      <c r="AD44" s="2">
        <v>0.82939472273831893</v>
      </c>
      <c r="AE44" s="2">
        <v>0.59912038889188379</v>
      </c>
      <c r="AF44" s="2">
        <v>0.44085628750525346</v>
      </c>
      <c r="AG44" s="2">
        <v>0.2644819357348247</v>
      </c>
      <c r="AH44" s="2">
        <v>0.22556987576679918</v>
      </c>
      <c r="AI44" s="5">
        <v>0.18320055348373143</v>
      </c>
      <c r="AK44" s="9"/>
      <c r="AL44" s="10" t="s">
        <v>14</v>
      </c>
      <c r="AM44" s="11">
        <f t="shared" ref="AM44:AM47" si="20">AVERAGE(U44,L44,C44,AD44)</f>
        <v>0.88474378107489549</v>
      </c>
      <c r="AN44" s="12">
        <f t="shared" si="18"/>
        <v>0.6480442723158113</v>
      </c>
      <c r="AO44" s="12">
        <f t="shared" si="18"/>
        <v>0.51251574563191138</v>
      </c>
      <c r="AP44" s="12">
        <f t="shared" si="18"/>
        <v>0.30274995828912588</v>
      </c>
      <c r="AQ44" s="12">
        <f t="shared" si="18"/>
        <v>0.24524952353589574</v>
      </c>
      <c r="AR44" s="13">
        <f t="shared" si="18"/>
        <v>0.18112534350009235</v>
      </c>
      <c r="AU44" s="9"/>
      <c r="AV44" s="10" t="s">
        <v>14</v>
      </c>
      <c r="AW44" s="11">
        <f t="shared" ref="AW44:AW47" si="21">AM44</f>
        <v>0.88474378107489549</v>
      </c>
      <c r="AX44" s="12">
        <f>AX43*AW44</f>
        <v>0.62275094111534535</v>
      </c>
      <c r="AY44" s="12">
        <f>AY43*AW44</f>
        <v>0.55246294441072685</v>
      </c>
      <c r="AZ44" s="12">
        <f>AZ43*AW44</f>
        <v>0.35111067108600341</v>
      </c>
      <c r="BA44" s="12">
        <f>BA43*AW44</f>
        <v>0.28814269308346607</v>
      </c>
      <c r="BB44" s="13">
        <f>BB43*AW44</f>
        <v>0.21151493868217963</v>
      </c>
      <c r="BE44" s="9"/>
      <c r="BF44" s="10" t="s">
        <v>14</v>
      </c>
      <c r="BG44" s="10"/>
      <c r="BH44" s="6">
        <f>AN44-AX44</f>
        <v>2.5293331200465952E-2</v>
      </c>
      <c r="BI44" s="7">
        <f t="shared" ref="BI44:BL47" si="22">AO44-AY44</f>
        <v>-3.9947198778815474E-2</v>
      </c>
      <c r="BJ44" s="7">
        <f t="shared" si="22"/>
        <v>-4.8360712796877536E-2</v>
      </c>
      <c r="BK44" s="7">
        <f t="shared" si="22"/>
        <v>-4.2893169547570331E-2</v>
      </c>
      <c r="BL44" s="8">
        <f t="shared" si="22"/>
        <v>-3.0389595182087281E-2</v>
      </c>
    </row>
    <row r="45" spans="1:64" ht="15.75" thickBot="1" x14ac:dyDescent="0.3">
      <c r="A45" s="9"/>
      <c r="B45" s="10" t="s">
        <v>15</v>
      </c>
      <c r="C45" s="2">
        <v>0.97379619335992251</v>
      </c>
      <c r="D45" s="2">
        <v>0.57631477926789121</v>
      </c>
      <c r="E45" s="2">
        <v>0.41387944582344521</v>
      </c>
      <c r="F45" s="2">
        <v>0.22902536083467639</v>
      </c>
      <c r="G45" s="2">
        <v>0.19558277181761699</v>
      </c>
      <c r="H45" s="5">
        <v>0.16807596889571652</v>
      </c>
      <c r="J45" s="9"/>
      <c r="K45" s="10" t="s">
        <v>15</v>
      </c>
      <c r="L45" s="2">
        <v>0.7305895546168808</v>
      </c>
      <c r="M45" s="2">
        <v>0.48595343215119435</v>
      </c>
      <c r="N45" s="2">
        <v>0.42353777752164407</v>
      </c>
      <c r="O45" s="2">
        <v>0.26305307588069321</v>
      </c>
      <c r="P45" s="2">
        <v>0.23983669843193431</v>
      </c>
      <c r="Q45" s="5">
        <v>0.18841903930363768</v>
      </c>
      <c r="S45" s="9"/>
      <c r="T45" s="10" t="s">
        <v>15</v>
      </c>
      <c r="U45" s="2">
        <v>0.91446099898943589</v>
      </c>
      <c r="V45" s="2">
        <v>0.7464665951883126</v>
      </c>
      <c r="W45" s="2">
        <v>0.55473278972954887</v>
      </c>
      <c r="X45" s="2">
        <v>0.36717376450258271</v>
      </c>
      <c r="Y45" s="2">
        <v>0.25481306524297814</v>
      </c>
      <c r="Z45" s="5">
        <v>0.19439323516818868</v>
      </c>
      <c r="AA45" s="9"/>
      <c r="AB45" s="9"/>
      <c r="AC45" s="10" t="s">
        <v>15</v>
      </c>
      <c r="AD45" s="2">
        <v>0.73624133578197293</v>
      </c>
      <c r="AE45" s="2">
        <v>0.59992653429921183</v>
      </c>
      <c r="AF45" s="2">
        <v>0.45706291326038773</v>
      </c>
      <c r="AG45" s="2">
        <v>0.21624106392104639</v>
      </c>
      <c r="AH45" s="2">
        <v>0.23015613381923958</v>
      </c>
      <c r="AI45" s="5">
        <v>0.18129480465627321</v>
      </c>
      <c r="AK45" s="9"/>
      <c r="AL45" s="10" t="s">
        <v>15</v>
      </c>
      <c r="AM45" s="11">
        <f t="shared" si="20"/>
        <v>0.83877202068705303</v>
      </c>
      <c r="AN45" s="12">
        <f t="shared" si="18"/>
        <v>0.6021653352266525</v>
      </c>
      <c r="AO45" s="12">
        <f t="shared" si="18"/>
        <v>0.46230323158375641</v>
      </c>
      <c r="AP45" s="12">
        <f t="shared" si="18"/>
        <v>0.2688733162847497</v>
      </c>
      <c r="AQ45" s="12">
        <f t="shared" si="18"/>
        <v>0.23009716732794225</v>
      </c>
      <c r="AR45" s="13">
        <f t="shared" si="18"/>
        <v>0.18304576200595402</v>
      </c>
      <c r="AU45" s="9"/>
      <c r="AV45" s="10" t="s">
        <v>15</v>
      </c>
      <c r="AW45" s="11">
        <f t="shared" si="21"/>
        <v>0.83877202068705303</v>
      </c>
      <c r="AX45" s="12">
        <f>AX43*AW45</f>
        <v>0.59039246891283259</v>
      </c>
      <c r="AY45" s="12">
        <f>AY43*AW45</f>
        <v>0.52375667413578286</v>
      </c>
      <c r="AZ45" s="12">
        <f>AZ43*AW45</f>
        <v>0.33286677269864201</v>
      </c>
      <c r="BA45" s="12">
        <f>BA43*AW45</f>
        <v>0.27317064453417045</v>
      </c>
      <c r="BB45" s="13">
        <f>BB43*AW45</f>
        <v>0.20052450926346951</v>
      </c>
      <c r="BE45" s="9"/>
      <c r="BF45" s="10" t="s">
        <v>15</v>
      </c>
      <c r="BG45" s="10"/>
      <c r="BH45" s="11">
        <f t="shared" ref="BH45:BH47" si="23">AN45-AX45</f>
        <v>1.1772866313819907E-2</v>
      </c>
      <c r="BI45" s="72">
        <f t="shared" si="22"/>
        <v>-6.1453442552026449E-2</v>
      </c>
      <c r="BJ45" s="12">
        <f t="shared" si="22"/>
        <v>-6.3993456413892313E-2</v>
      </c>
      <c r="BK45" s="12">
        <f t="shared" si="22"/>
        <v>-4.30734772062282E-2</v>
      </c>
      <c r="BL45" s="13">
        <f t="shared" si="22"/>
        <v>-1.7478747257515498E-2</v>
      </c>
    </row>
    <row r="46" spans="1:64" ht="15.75" thickBot="1" x14ac:dyDescent="0.3">
      <c r="A46" s="9"/>
      <c r="B46" s="10" t="s">
        <v>16</v>
      </c>
      <c r="C46" s="2">
        <v>0.88807680187937976</v>
      </c>
      <c r="D46" s="2">
        <v>0.47750256789243306</v>
      </c>
      <c r="E46" s="2">
        <v>0.3419727204712143</v>
      </c>
      <c r="F46" s="2">
        <v>0.21508230215936616</v>
      </c>
      <c r="G46" s="2">
        <v>0.17657895079055186</v>
      </c>
      <c r="H46" s="5">
        <v>0.13327169004042602</v>
      </c>
      <c r="J46" s="9"/>
      <c r="K46" s="10" t="s">
        <v>16</v>
      </c>
      <c r="L46" s="2">
        <v>0.69499351750754912</v>
      </c>
      <c r="M46" s="2">
        <v>0.45361222941714791</v>
      </c>
      <c r="N46" s="2">
        <v>0.3614896628195764</v>
      </c>
      <c r="O46" s="2">
        <v>0.25854757640321152</v>
      </c>
      <c r="P46" s="2">
        <v>0.1793333945114918</v>
      </c>
      <c r="Q46" s="5">
        <v>0.13561669113639094</v>
      </c>
      <c r="S46" s="9"/>
      <c r="T46" s="10" t="s">
        <v>16</v>
      </c>
      <c r="U46" s="2">
        <v>0.87530656819718533</v>
      </c>
      <c r="V46" s="2">
        <v>0.74446521881304129</v>
      </c>
      <c r="W46" s="2">
        <v>0.51167661095003136</v>
      </c>
      <c r="X46" s="2">
        <v>0.33592073518211057</v>
      </c>
      <c r="Y46" s="2">
        <v>0.21795156135022087</v>
      </c>
      <c r="Z46" s="5">
        <v>0.174700187199789</v>
      </c>
      <c r="AA46" s="9"/>
      <c r="AB46" s="9"/>
      <c r="AC46" s="10" t="s">
        <v>16</v>
      </c>
      <c r="AD46" s="2">
        <v>0.72455893632932122</v>
      </c>
      <c r="AE46" s="2">
        <v>0.48259514125268399</v>
      </c>
      <c r="AF46" s="2">
        <v>0.32367046762152257</v>
      </c>
      <c r="AG46" s="2">
        <v>0.19216340541203011</v>
      </c>
      <c r="AH46" s="2">
        <v>0.21106182230175999</v>
      </c>
      <c r="AI46" s="5">
        <v>0.17689093370710393</v>
      </c>
      <c r="AK46" s="9"/>
      <c r="AL46" s="10" t="s">
        <v>16</v>
      </c>
      <c r="AM46" s="11">
        <f t="shared" si="20"/>
        <v>0.79573395597835883</v>
      </c>
      <c r="AN46" s="12">
        <f t="shared" si="18"/>
        <v>0.53954378934382663</v>
      </c>
      <c r="AO46" s="12">
        <f t="shared" si="18"/>
        <v>0.38470236546558617</v>
      </c>
      <c r="AP46" s="12">
        <f t="shared" si="18"/>
        <v>0.25042850478917961</v>
      </c>
      <c r="AQ46" s="12">
        <f t="shared" si="18"/>
        <v>0.19623143223850611</v>
      </c>
      <c r="AR46" s="13">
        <f t="shared" si="18"/>
        <v>0.15511987552092749</v>
      </c>
      <c r="AU46" s="9"/>
      <c r="AV46" s="10" t="s">
        <v>16</v>
      </c>
      <c r="AW46" s="11">
        <f t="shared" si="21"/>
        <v>0.79573395597835883</v>
      </c>
      <c r="AX46" s="12">
        <f>AX43*AW46</f>
        <v>0.56009895809712484</v>
      </c>
      <c r="AY46" s="12">
        <f>AY43*AW46</f>
        <v>0.4968822993627639</v>
      </c>
      <c r="AZ46" s="12">
        <f>AZ43*AW46</f>
        <v>0.31578711177833169</v>
      </c>
      <c r="BA46" s="12">
        <f>BA43*AW46</f>
        <v>0.25915403980008883</v>
      </c>
      <c r="BB46" s="13">
        <f>BB43*AW46</f>
        <v>0.19023543596046258</v>
      </c>
      <c r="BE46" s="9"/>
      <c r="BF46" s="10" t="s">
        <v>16</v>
      </c>
      <c r="BG46" s="10"/>
      <c r="BH46" s="70">
        <f t="shared" si="23"/>
        <v>-2.0555168753298214E-2</v>
      </c>
      <c r="BI46" s="16">
        <f t="shared" si="22"/>
        <v>-0.11217993389717773</v>
      </c>
      <c r="BJ46" s="71">
        <f t="shared" si="22"/>
        <v>-6.5358606989152079E-2</v>
      </c>
      <c r="BK46" s="12">
        <f t="shared" si="22"/>
        <v>-6.2922607561582716E-2</v>
      </c>
      <c r="BL46" s="13">
        <f t="shared" si="22"/>
        <v>-3.5115560439535093E-2</v>
      </c>
    </row>
    <row r="47" spans="1:64" ht="15.75" thickBot="1" x14ac:dyDescent="0.3">
      <c r="A47" s="9"/>
      <c r="B47" s="14" t="s">
        <v>17</v>
      </c>
      <c r="C47" s="15">
        <v>0.77368881640632758</v>
      </c>
      <c r="D47" s="15">
        <v>0.51488019921916728</v>
      </c>
      <c r="E47" s="15">
        <v>0.40043745399254027</v>
      </c>
      <c r="F47" s="15">
        <v>0.202283250857035</v>
      </c>
      <c r="G47" s="15">
        <v>0.15709908459381128</v>
      </c>
      <c r="H47" s="16">
        <v>0.13298185557941164</v>
      </c>
      <c r="J47" s="9"/>
      <c r="K47" s="14" t="s">
        <v>17</v>
      </c>
      <c r="L47" s="15">
        <v>0.76844918006462082</v>
      </c>
      <c r="M47" s="15">
        <v>0.45767750494486004</v>
      </c>
      <c r="N47" s="15">
        <v>0.35495147312680608</v>
      </c>
      <c r="O47" s="15">
        <v>0.23907153709385465</v>
      </c>
      <c r="P47" s="15">
        <v>0.17891252463917109</v>
      </c>
      <c r="Q47" s="16">
        <v>0.15588215803977945</v>
      </c>
      <c r="S47" s="9"/>
      <c r="T47" s="14" t="s">
        <v>17</v>
      </c>
      <c r="U47" s="15">
        <v>0.79609894054450092</v>
      </c>
      <c r="V47" s="15">
        <v>0.67999067773670741</v>
      </c>
      <c r="W47" s="15">
        <v>0.37649049752425257</v>
      </c>
      <c r="X47" s="15">
        <v>0.35039714171719444</v>
      </c>
      <c r="Y47" s="15">
        <v>0.22100946382336439</v>
      </c>
      <c r="Z47" s="16">
        <v>0.16020113159730937</v>
      </c>
      <c r="AA47" s="9"/>
      <c r="AB47" s="9"/>
      <c r="AC47" s="14" t="s">
        <v>17</v>
      </c>
      <c r="AD47" s="15">
        <v>0.70578551822849711</v>
      </c>
      <c r="AE47" s="15">
        <v>0.44207651383341717</v>
      </c>
      <c r="AF47" s="15">
        <v>0.29725611854264827</v>
      </c>
      <c r="AG47" s="15">
        <v>0.20603789368608483</v>
      </c>
      <c r="AH47" s="15">
        <v>0.18724969466888575</v>
      </c>
      <c r="AI47" s="16">
        <v>0.20701320141437091</v>
      </c>
      <c r="AK47" s="9"/>
      <c r="AL47" s="14" t="s">
        <v>17</v>
      </c>
      <c r="AM47" s="17">
        <f t="shared" si="20"/>
        <v>0.76100561381098664</v>
      </c>
      <c r="AN47" s="18">
        <f t="shared" si="18"/>
        <v>0.52365622393353795</v>
      </c>
      <c r="AO47" s="18">
        <f t="shared" si="18"/>
        <v>0.35728388579656184</v>
      </c>
      <c r="AP47" s="18">
        <f t="shared" si="18"/>
        <v>0.24944745583854222</v>
      </c>
      <c r="AQ47" s="18">
        <f t="shared" si="18"/>
        <v>0.18606769193130812</v>
      </c>
      <c r="AR47" s="19">
        <f t="shared" si="18"/>
        <v>0.16401958665771782</v>
      </c>
      <c r="AU47" s="9"/>
      <c r="AV47" s="14" t="s">
        <v>17</v>
      </c>
      <c r="AW47" s="17">
        <f t="shared" si="21"/>
        <v>0.76100561381098664</v>
      </c>
      <c r="AX47" s="18">
        <f>AX43*AW47</f>
        <v>0.53565447119512999</v>
      </c>
      <c r="AY47" s="18">
        <f>AY43*AW47</f>
        <v>0.47519678703852919</v>
      </c>
      <c r="AZ47" s="18">
        <f>AZ43*AW47</f>
        <v>0.30200516520248094</v>
      </c>
      <c r="BA47" s="18">
        <f>BA43*AW47</f>
        <v>0.24784373928995321</v>
      </c>
      <c r="BB47" s="19">
        <f>BB43*AW47</f>
        <v>0.18193296091492883</v>
      </c>
      <c r="BE47" s="9"/>
      <c r="BF47" s="14" t="s">
        <v>17</v>
      </c>
      <c r="BG47" s="14"/>
      <c r="BH47" s="105">
        <f t="shared" si="23"/>
        <v>-1.1998247261592043E-2</v>
      </c>
      <c r="BI47" s="16">
        <f t="shared" si="22"/>
        <v>-0.11791290124196735</v>
      </c>
      <c r="BJ47" s="106">
        <f t="shared" si="22"/>
        <v>-5.2557709363938721E-2</v>
      </c>
      <c r="BK47" s="18">
        <f t="shared" si="22"/>
        <v>-6.1776047358645086E-2</v>
      </c>
      <c r="BL47" s="19">
        <f t="shared" si="22"/>
        <v>-1.7913374257211012E-2</v>
      </c>
    </row>
    <row r="48" spans="1:64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51" spans="1:53" x14ac:dyDescent="0.25">
      <c r="A51" t="s">
        <v>132</v>
      </c>
    </row>
    <row r="52" spans="1:53" x14ac:dyDescent="0.25">
      <c r="A52" t="s">
        <v>149</v>
      </c>
    </row>
    <row r="53" spans="1:53" x14ac:dyDescent="0.25">
      <c r="A53" t="s">
        <v>2897</v>
      </c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</row>
    <row r="54" spans="1:53" x14ac:dyDescent="0.25">
      <c r="A54" t="s">
        <v>2898</v>
      </c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</row>
    <row r="55" spans="1:53" x14ac:dyDescent="0.25">
      <c r="A55" t="s">
        <v>2900</v>
      </c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</row>
    <row r="56" spans="1:53" x14ac:dyDescent="0.25">
      <c r="A56" t="s">
        <v>2899</v>
      </c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</row>
    <row r="57" spans="1:53" x14ac:dyDescent="0.25">
      <c r="A57" t="s">
        <v>2901</v>
      </c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</row>
    <row r="58" spans="1:53" x14ac:dyDescent="0.25">
      <c r="A58" t="s">
        <v>2902</v>
      </c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</row>
    <row r="59" spans="1:53" x14ac:dyDescent="0.25">
      <c r="A59" t="s">
        <v>1690</v>
      </c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</row>
    <row r="60" spans="1:53" x14ac:dyDescent="0.25">
      <c r="A60" t="s">
        <v>2903</v>
      </c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</row>
    <row r="61" spans="1:53" x14ac:dyDescent="0.25"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</row>
    <row r="62" spans="1:53" x14ac:dyDescent="0.25"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</row>
    <row r="63" spans="1:53" x14ac:dyDescent="0.25"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</row>
    <row r="64" spans="1:53" x14ac:dyDescent="0.25"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</row>
    <row r="65" spans="36:53" x14ac:dyDescent="0.25"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</row>
  </sheetData>
  <mergeCells count="7">
    <mergeCell ref="BE9:BL9"/>
    <mergeCell ref="A9:H9"/>
    <mergeCell ref="J9:Q9"/>
    <mergeCell ref="S9:Z9"/>
    <mergeCell ref="AB9:AI9"/>
    <mergeCell ref="AK9:AR9"/>
    <mergeCell ref="AU9:BB9"/>
  </mergeCells>
  <conditionalFormatting sqref="C13:H18">
    <cfRule type="colorScale" priority="59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5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57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56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5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5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5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52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5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50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4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4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4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46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45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4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43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4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41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4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39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3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AA18">
    <cfRule type="colorScale" priority="37">
      <colorScale>
        <cfvo type="min"/>
        <cfvo type="max"/>
        <color rgb="FFF8696B"/>
        <color rgb="FFFCFCFF"/>
      </colorScale>
    </cfRule>
  </conditionalFormatting>
  <conditionalFormatting sqref="U13:AA17">
    <cfRule type="colorScale" priority="3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AA38">
    <cfRule type="colorScale" priority="35">
      <colorScale>
        <cfvo type="min"/>
        <cfvo type="max"/>
        <color rgb="FFF8696B"/>
        <color rgb="FFFCFCFF"/>
      </colorScale>
    </cfRule>
  </conditionalFormatting>
  <conditionalFormatting sqref="U48:AI48">
    <cfRule type="colorScale" priority="34">
      <colorScale>
        <cfvo type="min"/>
        <cfvo type="max"/>
        <color rgb="FFF8696B"/>
        <color rgb="FFFCFCFF"/>
      </colorScale>
    </cfRule>
  </conditionalFormatting>
  <conditionalFormatting sqref="U28:AA28">
    <cfRule type="colorScale" priority="33">
      <colorScale>
        <cfvo type="min"/>
        <cfvo type="max"/>
        <color rgb="FFF8696B"/>
        <color rgb="FFFCFCFF"/>
      </colorScale>
    </cfRule>
  </conditionalFormatting>
  <conditionalFormatting sqref="U23:AA27">
    <cfRule type="colorScale" priority="32">
      <colorScale>
        <cfvo type="min"/>
        <cfvo type="max"/>
        <color rgb="FFF8696B"/>
        <color rgb="FFFCFCFF"/>
      </colorScale>
    </cfRule>
  </conditionalFormatting>
  <conditionalFormatting sqref="U23:AA27">
    <cfRule type="colorScale" priority="3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AA37">
    <cfRule type="colorScale" priority="30">
      <colorScale>
        <cfvo type="min"/>
        <cfvo type="max"/>
        <color rgb="FFF8696B"/>
        <color rgb="FFFCFCFF"/>
      </colorScale>
    </cfRule>
  </conditionalFormatting>
  <conditionalFormatting sqref="U33:AA37">
    <cfRule type="colorScale" priority="2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AA47">
    <cfRule type="colorScale" priority="28">
      <colorScale>
        <cfvo type="min"/>
        <cfvo type="max"/>
        <color rgb="FFF8696B"/>
        <color rgb="FFFCFCFF"/>
      </colorScale>
    </cfRule>
  </conditionalFormatting>
  <conditionalFormatting sqref="U43:AA47">
    <cfRule type="colorScale" priority="2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BH14:BL17">
    <cfRule type="colorScale" priority="23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2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M13:AR17">
    <cfRule type="colorScale" priority="2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4:BL27">
    <cfRule type="colorScale" priority="21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2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BH34:BL37">
    <cfRule type="colorScale" priority="1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20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BH44:BL47">
    <cfRule type="colorScale" priority="1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M23:AR27">
    <cfRule type="colorScale" priority="1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R37">
    <cfRule type="colorScale" priority="1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3:AR47">
    <cfRule type="colorScale" priority="1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:AI18">
    <cfRule type="colorScale" priority="10">
      <colorScale>
        <cfvo type="min"/>
        <cfvo type="max"/>
        <color rgb="FFF8696B"/>
        <color rgb="FFFCFCFF"/>
      </colorScale>
    </cfRule>
  </conditionalFormatting>
  <conditionalFormatting sqref="AD13:AI17">
    <cfRule type="colorScale" priority="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D38:AI38">
    <cfRule type="colorScale" priority="8">
      <colorScale>
        <cfvo type="min"/>
        <cfvo type="max"/>
        <color rgb="FFF8696B"/>
        <color rgb="FFFCFCFF"/>
      </colorScale>
    </cfRule>
  </conditionalFormatting>
  <conditionalFormatting sqref="AD28:AI28">
    <cfRule type="colorScale" priority="7">
      <colorScale>
        <cfvo type="min"/>
        <cfvo type="max"/>
        <color rgb="FFF8696B"/>
        <color rgb="FFFCFCFF"/>
      </colorScale>
    </cfRule>
  </conditionalFormatting>
  <conditionalFormatting sqref="AD23:AI27">
    <cfRule type="colorScale" priority="6">
      <colorScale>
        <cfvo type="min"/>
        <cfvo type="max"/>
        <color rgb="FFF8696B"/>
        <color rgb="FFFCFCFF"/>
      </colorScale>
    </cfRule>
  </conditionalFormatting>
  <conditionalFormatting sqref="AD23:AI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D33:AI37">
    <cfRule type="colorScale" priority="4">
      <colorScale>
        <cfvo type="min"/>
        <cfvo type="max"/>
        <color rgb="FFF8696B"/>
        <color rgb="FFFCFCFF"/>
      </colorScale>
    </cfRule>
  </conditionalFormatting>
  <conditionalFormatting sqref="AD33:AI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D43:AI47">
    <cfRule type="colorScale" priority="2">
      <colorScale>
        <cfvo type="min"/>
        <cfvo type="max"/>
        <color rgb="FFF8696B"/>
        <color rgb="FFFCFCFF"/>
      </colorScale>
    </cfRule>
  </conditionalFormatting>
  <conditionalFormatting sqref="AD43:AI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topLeftCell="W14" workbookViewId="0">
      <selection activeCell="AD36" sqref="AD36"/>
    </sheetView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</cols>
  <sheetData>
    <row r="1" spans="1:55" x14ac:dyDescent="0.25">
      <c r="A1" t="s">
        <v>26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HT29typ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HT29typ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HT29typ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HT29typ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HT29typ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HT29typ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0.92209888544306784</v>
      </c>
      <c r="E13" s="2">
        <v>0.74576996772936843</v>
      </c>
      <c r="F13" s="2">
        <v>0.67218844744404327</v>
      </c>
      <c r="G13" s="2">
        <v>0.54237225103570619</v>
      </c>
      <c r="H13" s="5">
        <v>0.47060870786661368</v>
      </c>
      <c r="J13" s="1" t="s">
        <v>18</v>
      </c>
      <c r="K13" s="2" t="s">
        <v>12</v>
      </c>
      <c r="L13" s="2">
        <v>1</v>
      </c>
      <c r="M13" s="2">
        <v>0.8723295917588425</v>
      </c>
      <c r="N13" s="2">
        <v>0.84646497095221473</v>
      </c>
      <c r="O13" s="2">
        <v>0.70282308571767249</v>
      </c>
      <c r="P13" s="2">
        <v>0.62156032996410115</v>
      </c>
      <c r="Q13" s="5">
        <v>0.56291814906221405</v>
      </c>
      <c r="S13" s="1" t="s">
        <v>18</v>
      </c>
      <c r="T13" s="2" t="s">
        <v>12</v>
      </c>
      <c r="U13" s="2">
        <v>1</v>
      </c>
      <c r="V13" s="2">
        <v>1.0845466262599213</v>
      </c>
      <c r="W13" s="2">
        <v>0.87500505735313838</v>
      </c>
      <c r="X13" s="2">
        <v>0.94007894186654684</v>
      </c>
      <c r="Y13" s="2">
        <v>0.71633997720899456</v>
      </c>
      <c r="Z13" s="5">
        <v>0.63135014372277576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0.95965836782061054</v>
      </c>
      <c r="AF13" s="7">
        <f t="shared" si="0"/>
        <v>0.82241333201157385</v>
      </c>
      <c r="AG13" s="7">
        <f t="shared" si="0"/>
        <v>0.77169682500942083</v>
      </c>
      <c r="AH13" s="7">
        <f t="shared" si="0"/>
        <v>0.626757519402934</v>
      </c>
      <c r="AI13" s="8">
        <f t="shared" si="0"/>
        <v>0.55495900021720113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0.95965836782061054</v>
      </c>
      <c r="AP13" s="7">
        <f t="shared" si="1"/>
        <v>0.82241333201157385</v>
      </c>
      <c r="AQ13" s="7">
        <f t="shared" si="1"/>
        <v>0.77169682500942083</v>
      </c>
      <c r="AR13" s="7">
        <f t="shared" si="1"/>
        <v>0.626757519402934</v>
      </c>
      <c r="AS13" s="8">
        <f t="shared" si="1"/>
        <v>0.55495900021720113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0.9131504436206267</v>
      </c>
      <c r="D14" s="2">
        <v>0.82520301664340923</v>
      </c>
      <c r="E14" s="2">
        <v>0.70864697330820414</v>
      </c>
      <c r="F14" s="2">
        <v>0.54921169275655057</v>
      </c>
      <c r="G14" s="2">
        <v>0.51252837851779054</v>
      </c>
      <c r="H14" s="5">
        <v>0.54048063548699521</v>
      </c>
      <c r="J14" s="9"/>
      <c r="K14" s="10" t="s">
        <v>14</v>
      </c>
      <c r="L14" s="2">
        <v>0.88124009473558718</v>
      </c>
      <c r="M14" s="2">
        <v>0.86303195236517982</v>
      </c>
      <c r="N14" s="2">
        <v>0.78077793724480671</v>
      </c>
      <c r="O14" s="2">
        <v>0.70270330461623254</v>
      </c>
      <c r="P14" s="2">
        <v>0.60321437964496527</v>
      </c>
      <c r="Q14" s="5">
        <v>0.67960535029070979</v>
      </c>
      <c r="S14" s="9"/>
      <c r="T14" s="10" t="s">
        <v>14</v>
      </c>
      <c r="U14" s="2">
        <v>1.1392185508484076</v>
      </c>
      <c r="V14" s="2">
        <v>1.0600640001809221</v>
      </c>
      <c r="W14" s="2">
        <v>0.99795252677181168</v>
      </c>
      <c r="X14" s="2">
        <v>0.80732675653766095</v>
      </c>
      <c r="Y14" s="2">
        <v>0.84830296408508399</v>
      </c>
      <c r="Z14" s="5">
        <v>0.75280118923383488</v>
      </c>
      <c r="AB14" s="9"/>
      <c r="AC14" s="10" t="s">
        <v>14</v>
      </c>
      <c r="AD14" s="11">
        <f t="shared" ref="AD14:AD17" si="2">AVERAGE(U14,L14,C14)</f>
        <v>0.97786969640154053</v>
      </c>
      <c r="AE14" s="12">
        <f>AVERAGE(V14,M14,D14)</f>
        <v>0.9160996563965037</v>
      </c>
      <c r="AF14" s="12">
        <f t="shared" si="0"/>
        <v>0.82912581244160755</v>
      </c>
      <c r="AG14" s="12">
        <f t="shared" si="0"/>
        <v>0.68641391797014795</v>
      </c>
      <c r="AH14" s="12">
        <f t="shared" si="0"/>
        <v>0.65468190741594656</v>
      </c>
      <c r="AI14" s="13">
        <f t="shared" si="0"/>
        <v>0.65762905833717999</v>
      </c>
      <c r="AL14" s="9"/>
      <c r="AM14" s="10" t="s">
        <v>14</v>
      </c>
      <c r="AN14" s="11">
        <f t="shared" ref="AN14:AN17" si="3">AD14</f>
        <v>0.97786969640154053</v>
      </c>
      <c r="AO14" s="12">
        <f>AO13*AN14</f>
        <v>0.93842083678993837</v>
      </c>
      <c r="AP14" s="12">
        <f>AP13*AN14</f>
        <v>0.80421307529073705</v>
      </c>
      <c r="AQ14" s="12">
        <f>AQ13*AN14</f>
        <v>0.75461893998599505</v>
      </c>
      <c r="AR14" s="12">
        <f>AR13*AN14</f>
        <v>0.61288718521592978</v>
      </c>
      <c r="AS14" s="13">
        <f>AS13*AN14</f>
        <v>0.54267758905769692</v>
      </c>
      <c r="AV14" s="9"/>
      <c r="AW14" s="10" t="s">
        <v>14</v>
      </c>
      <c r="AX14" s="10"/>
      <c r="AY14" s="6">
        <f>AE14-AO14</f>
        <v>-2.232118039343467E-2</v>
      </c>
      <c r="AZ14" s="7">
        <f t="shared" ref="AZ14:BC17" si="4">AF14-AP14</f>
        <v>2.4912737150870501E-2</v>
      </c>
      <c r="BA14" s="7">
        <f t="shared" si="4"/>
        <v>-6.8205022015847105E-2</v>
      </c>
      <c r="BB14" s="89">
        <f t="shared" si="4"/>
        <v>4.1794722200016787E-2</v>
      </c>
      <c r="BC14" s="16">
        <f t="shared" si="4"/>
        <v>0.11495146927948308</v>
      </c>
    </row>
    <row r="15" spans="1:55" ht="15.75" thickBot="1" x14ac:dyDescent="0.3">
      <c r="A15" s="9"/>
      <c r="B15" s="10" t="s">
        <v>15</v>
      </c>
      <c r="C15" s="2">
        <v>0.84156437330178269</v>
      </c>
      <c r="D15" s="2">
        <v>0.82720614234115852</v>
      </c>
      <c r="E15" s="2">
        <v>0.70162569974896294</v>
      </c>
      <c r="F15" s="2">
        <v>0.59718214010506809</v>
      </c>
      <c r="G15" s="2">
        <v>0.49294300419917003</v>
      </c>
      <c r="H15" s="5">
        <v>0.48314817852526115</v>
      </c>
      <c r="J15" s="9"/>
      <c r="K15" s="10" t="s">
        <v>15</v>
      </c>
      <c r="L15" s="2">
        <v>0.8978991283669725</v>
      </c>
      <c r="M15" s="2">
        <v>0.82943177799547174</v>
      </c>
      <c r="N15" s="2">
        <v>0.84435816617474813</v>
      </c>
      <c r="O15" s="2">
        <v>0.7462565657401653</v>
      </c>
      <c r="P15" s="2">
        <v>0.66073829833886322</v>
      </c>
      <c r="Q15" s="5">
        <v>0.66125210829347758</v>
      </c>
      <c r="S15" s="9"/>
      <c r="T15" s="10" t="s">
        <v>15</v>
      </c>
      <c r="U15" s="2">
        <v>1.1423969426009237</v>
      </c>
      <c r="V15" s="2">
        <v>1.0296959961361822</v>
      </c>
      <c r="W15" s="2">
        <v>0.99271629905277825</v>
      </c>
      <c r="X15" s="2">
        <v>1.0232148772847831</v>
      </c>
      <c r="Y15" s="2">
        <v>0.82774321379513272</v>
      </c>
      <c r="Z15" s="5">
        <v>0.61957071060623359</v>
      </c>
      <c r="AB15" s="9"/>
      <c r="AC15" s="10" t="s">
        <v>15</v>
      </c>
      <c r="AD15" s="11">
        <f t="shared" si="2"/>
        <v>0.96062014808989293</v>
      </c>
      <c r="AE15" s="12">
        <f t="shared" si="0"/>
        <v>0.89544463882427083</v>
      </c>
      <c r="AF15" s="12">
        <f t="shared" si="0"/>
        <v>0.84623338832549644</v>
      </c>
      <c r="AG15" s="12">
        <f t="shared" si="0"/>
        <v>0.7888845277100055</v>
      </c>
      <c r="AH15" s="12">
        <f t="shared" si="0"/>
        <v>0.66047483877772195</v>
      </c>
      <c r="AI15" s="13">
        <f t="shared" si="0"/>
        <v>0.58799033247499077</v>
      </c>
      <c r="AL15" s="9"/>
      <c r="AM15" s="10" t="s">
        <v>15</v>
      </c>
      <c r="AN15" s="11">
        <f t="shared" si="3"/>
        <v>0.96062014808989293</v>
      </c>
      <c r="AO15" s="12">
        <f>AO13*AN15</f>
        <v>0.92186716341153985</v>
      </c>
      <c r="AP15" s="12">
        <f>AP13*AN15</f>
        <v>0.7900268167880603</v>
      </c>
      <c r="AQ15" s="12">
        <f>AQ13*AN15</f>
        <v>0.74130751832105002</v>
      </c>
      <c r="AR15" s="12">
        <f>AR13*AN15</f>
        <v>0.6020759011053004</v>
      </c>
      <c r="AS15" s="13">
        <f>AS13*AN15</f>
        <v>0.53310479697246671</v>
      </c>
      <c r="AV15" s="9"/>
      <c r="AW15" s="10" t="s">
        <v>15</v>
      </c>
      <c r="AX15" s="10"/>
      <c r="AY15" s="11">
        <f t="shared" ref="AY15:AY17" si="5">AE15-AO15</f>
        <v>-2.6422524587269014E-2</v>
      </c>
      <c r="AZ15" s="12">
        <f t="shared" si="4"/>
        <v>5.6206571537436134E-2</v>
      </c>
      <c r="BA15" s="12">
        <f t="shared" si="4"/>
        <v>4.7577009388955482E-2</v>
      </c>
      <c r="BB15" s="12">
        <f t="shared" si="4"/>
        <v>5.8398937672421547E-2</v>
      </c>
      <c r="BC15" s="103">
        <f t="shared" si="4"/>
        <v>5.4885535502524063E-2</v>
      </c>
    </row>
    <row r="16" spans="1:55" ht="15.75" thickBot="1" x14ac:dyDescent="0.3">
      <c r="A16" s="9"/>
      <c r="B16" s="10" t="s">
        <v>16</v>
      </c>
      <c r="C16" s="2">
        <v>0.81282209804971794</v>
      </c>
      <c r="D16" s="2">
        <v>0.74038468049610018</v>
      </c>
      <c r="E16" s="2">
        <v>0.71192641150995062</v>
      </c>
      <c r="F16" s="2">
        <v>0.58575768896738112</v>
      </c>
      <c r="G16" s="2">
        <v>0.54534575758742654</v>
      </c>
      <c r="H16" s="5">
        <v>0.47987555496956069</v>
      </c>
      <c r="J16" s="9"/>
      <c r="K16" s="10" t="s">
        <v>16</v>
      </c>
      <c r="L16" s="2">
        <v>0.92708483738483605</v>
      </c>
      <c r="M16" s="2">
        <v>0.83503710537842457</v>
      </c>
      <c r="N16" s="2">
        <v>0.90555613517996669</v>
      </c>
      <c r="O16" s="2">
        <v>0.71202806855262601</v>
      </c>
      <c r="P16" s="2">
        <v>0.64097485989360148</v>
      </c>
      <c r="Q16" s="5">
        <v>0.66545668972148153</v>
      </c>
      <c r="S16" s="9"/>
      <c r="T16" s="10" t="s">
        <v>16</v>
      </c>
      <c r="U16" s="2">
        <v>1.0685159186600397</v>
      </c>
      <c r="V16" s="2">
        <v>1.0478183326584927</v>
      </c>
      <c r="W16" s="2">
        <v>0.8352362170832871</v>
      </c>
      <c r="X16" s="2">
        <v>0.88282790431113234</v>
      </c>
      <c r="Y16" s="2">
        <v>0.78659680104093044</v>
      </c>
      <c r="Z16" s="5">
        <v>0.74035248633632822</v>
      </c>
      <c r="AB16" s="9"/>
      <c r="AC16" s="10" t="s">
        <v>16</v>
      </c>
      <c r="AD16" s="11">
        <f t="shared" si="2"/>
        <v>0.93614095136486453</v>
      </c>
      <c r="AE16" s="12">
        <f t="shared" si="0"/>
        <v>0.87441337284433907</v>
      </c>
      <c r="AF16" s="12">
        <f t="shared" si="0"/>
        <v>0.81757292125773484</v>
      </c>
      <c r="AG16" s="12">
        <f t="shared" si="0"/>
        <v>0.72687122061037979</v>
      </c>
      <c r="AH16" s="12">
        <f t="shared" si="0"/>
        <v>0.65763913950731945</v>
      </c>
      <c r="AI16" s="13">
        <f t="shared" si="0"/>
        <v>0.62856157700912352</v>
      </c>
      <c r="AL16" s="9"/>
      <c r="AM16" s="10" t="s">
        <v>16</v>
      </c>
      <c r="AN16" s="11">
        <f t="shared" si="3"/>
        <v>0.93614095136486453</v>
      </c>
      <c r="AO16" s="12">
        <f>AO13*AN16</f>
        <v>0.89837549743683942</v>
      </c>
      <c r="AP16" s="12">
        <f>AP13*AN16</f>
        <v>0.7698947990444629</v>
      </c>
      <c r="AQ16" s="12">
        <f>AQ13*AN16</f>
        <v>0.72241699992956454</v>
      </c>
      <c r="AR16" s="12">
        <f>AR13*AN16</f>
        <v>0.58673338048894519</v>
      </c>
      <c r="AS16" s="13">
        <f>AS13*AN16</f>
        <v>0.51951984643182469</v>
      </c>
      <c r="AV16" s="9"/>
      <c r="AW16" s="10" t="s">
        <v>16</v>
      </c>
      <c r="AX16" s="10"/>
      <c r="AY16" s="11">
        <f t="shared" si="5"/>
        <v>-2.3962124592500356E-2</v>
      </c>
      <c r="AZ16" s="72">
        <f t="shared" si="4"/>
        <v>4.7678122213271945E-2</v>
      </c>
      <c r="BA16" s="12">
        <f t="shared" si="4"/>
        <v>4.4542206808152462E-3</v>
      </c>
      <c r="BB16" s="94">
        <f t="shared" si="4"/>
        <v>7.0905759018374259E-2</v>
      </c>
      <c r="BC16" s="16">
        <f t="shared" si="4"/>
        <v>0.10904173057729882</v>
      </c>
    </row>
    <row r="17" spans="1:55" ht="15.75" thickBot="1" x14ac:dyDescent="0.3">
      <c r="A17" s="9"/>
      <c r="B17" s="14" t="s">
        <v>17</v>
      </c>
      <c r="C17" s="15">
        <v>0.79879374402050574</v>
      </c>
      <c r="D17" s="15">
        <v>0.68791285286744264</v>
      </c>
      <c r="E17" s="15">
        <v>0.76769046297117105</v>
      </c>
      <c r="F17" s="15">
        <v>0.55556124964091802</v>
      </c>
      <c r="G17" s="15">
        <v>0.55146484814802954</v>
      </c>
      <c r="H17" s="16">
        <v>0.43729726825818493</v>
      </c>
      <c r="J17" s="9"/>
      <c r="K17" s="14" t="s">
        <v>17</v>
      </c>
      <c r="L17" s="15">
        <v>0.90720603275072942</v>
      </c>
      <c r="M17" s="15">
        <v>0.84665147535745022</v>
      </c>
      <c r="N17" s="15">
        <v>0.88360609723257211</v>
      </c>
      <c r="O17" s="15">
        <v>0.74385544669893822</v>
      </c>
      <c r="P17" s="15">
        <v>0.66647302974972256</v>
      </c>
      <c r="Q17" s="16">
        <v>0.68879724201558368</v>
      </c>
      <c r="S17" s="9"/>
      <c r="T17" s="14" t="s">
        <v>17</v>
      </c>
      <c r="U17" s="15">
        <v>0.96121356123634283</v>
      </c>
      <c r="V17" s="15">
        <v>0.97842023962307845</v>
      </c>
      <c r="W17" s="15">
        <v>0.9510539927502516</v>
      </c>
      <c r="X17" s="15">
        <v>0.930383255813791</v>
      </c>
      <c r="Y17" s="15">
        <v>0.91044054700774102</v>
      </c>
      <c r="Z17" s="16">
        <v>0.71135640539513412</v>
      </c>
      <c r="AB17" s="9"/>
      <c r="AC17" s="14" t="s">
        <v>17</v>
      </c>
      <c r="AD17" s="17">
        <f t="shared" si="2"/>
        <v>0.88907111266919259</v>
      </c>
      <c r="AE17" s="18">
        <f t="shared" si="0"/>
        <v>0.83766152261599036</v>
      </c>
      <c r="AF17" s="18">
        <f t="shared" si="0"/>
        <v>0.86745018431799836</v>
      </c>
      <c r="AG17" s="18">
        <f t="shared" si="0"/>
        <v>0.74326665071788245</v>
      </c>
      <c r="AH17" s="18">
        <f t="shared" si="0"/>
        <v>0.70945947496849771</v>
      </c>
      <c r="AI17" s="19">
        <f t="shared" si="0"/>
        <v>0.61248363855630095</v>
      </c>
      <c r="AL17" s="9"/>
      <c r="AM17" s="14" t="s">
        <v>17</v>
      </c>
      <c r="AN17" s="17">
        <f t="shared" si="3"/>
        <v>0.88907111266919259</v>
      </c>
      <c r="AO17" s="18">
        <f>AO13*AN17</f>
        <v>0.85320453286057152</v>
      </c>
      <c r="AP17" s="18">
        <f>AP13*AN17</f>
        <v>0.73118393616550803</v>
      </c>
      <c r="AQ17" s="18">
        <f>AQ13*AN17</f>
        <v>0.68609335485440903</v>
      </c>
      <c r="AR17" s="18">
        <f>AR13*AN17</f>
        <v>0.55723200514934956</v>
      </c>
      <c r="AS17" s="19">
        <f>AS13*AN17</f>
        <v>0.4933980158088897</v>
      </c>
      <c r="AV17" s="9"/>
      <c r="AW17" s="14" t="s">
        <v>17</v>
      </c>
      <c r="AX17" s="14"/>
      <c r="AY17" s="105">
        <f t="shared" si="5"/>
        <v>-1.5543010244581157E-2</v>
      </c>
      <c r="AZ17" s="16">
        <f t="shared" si="4"/>
        <v>0.13626624815249033</v>
      </c>
      <c r="BA17" s="110">
        <f t="shared" si="4"/>
        <v>5.7173295863473417E-2</v>
      </c>
      <c r="BB17" s="16">
        <f t="shared" si="4"/>
        <v>0.15222746981914814</v>
      </c>
      <c r="BC17" s="16">
        <f t="shared" si="4"/>
        <v>0.11908562274741125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HT29typ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HT29typ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HT29typ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HT29typ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HT29typ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HT29typ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0.55703249883549133</v>
      </c>
      <c r="E23" s="2">
        <v>0.39745357110713708</v>
      </c>
      <c r="F23" s="2">
        <v>0.30565067724973694</v>
      </c>
      <c r="G23" s="2">
        <v>0.26684408762413803</v>
      </c>
      <c r="H23" s="5">
        <v>0.21000857038088638</v>
      </c>
      <c r="J23" s="1" t="s">
        <v>18</v>
      </c>
      <c r="K23" s="2" t="s">
        <v>12</v>
      </c>
      <c r="L23" s="2">
        <v>1</v>
      </c>
      <c r="M23" s="2">
        <v>0.67384024245564289</v>
      </c>
      <c r="N23" s="2">
        <v>0.42088968344645339</v>
      </c>
      <c r="O23" s="2">
        <v>0.40212277984024908</v>
      </c>
      <c r="P23" s="2">
        <v>0.31433687198695276</v>
      </c>
      <c r="Q23" s="5">
        <v>0.30635683387550211</v>
      </c>
      <c r="S23" s="1" t="s">
        <v>18</v>
      </c>
      <c r="T23" s="2" t="s">
        <v>12</v>
      </c>
      <c r="U23" s="2">
        <v>1</v>
      </c>
      <c r="V23" s="2">
        <v>0.64746978027574997</v>
      </c>
      <c r="W23" s="2">
        <v>0.4043309912844939</v>
      </c>
      <c r="X23" s="2">
        <v>0.39601450413752604</v>
      </c>
      <c r="Y23" s="2">
        <v>0.27571277337179723</v>
      </c>
      <c r="Z23" s="5">
        <v>0.34451748594766252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0.62611417385562806</v>
      </c>
      <c r="AF23" s="7">
        <f t="shared" si="6"/>
        <v>0.40755808194602811</v>
      </c>
      <c r="AG23" s="7">
        <f t="shared" si="6"/>
        <v>0.3679293204091707</v>
      </c>
      <c r="AH23" s="7">
        <f t="shared" si="6"/>
        <v>0.28563124432762937</v>
      </c>
      <c r="AI23" s="8">
        <f t="shared" si="6"/>
        <v>0.2869609634013503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0.62611417385562806</v>
      </c>
      <c r="AP23" s="7">
        <f t="shared" si="7"/>
        <v>0.40755808194602811</v>
      </c>
      <c r="AQ23" s="7">
        <f t="shared" si="7"/>
        <v>0.3679293204091707</v>
      </c>
      <c r="AR23" s="7">
        <f t="shared" si="7"/>
        <v>0.28563124432762937</v>
      </c>
      <c r="AS23" s="8">
        <f t="shared" si="7"/>
        <v>0.2869609634013503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0.9798617066255515</v>
      </c>
      <c r="D24" s="2">
        <v>0.50569305699398837</v>
      </c>
      <c r="E24" s="2">
        <v>0.32456536737085001</v>
      </c>
      <c r="F24" s="2">
        <v>0.30786945597152593</v>
      </c>
      <c r="G24" s="2">
        <v>0.24764105620572685</v>
      </c>
      <c r="H24" s="5">
        <v>0.28378328150512777</v>
      </c>
      <c r="J24" s="9"/>
      <c r="K24" s="10" t="s">
        <v>14</v>
      </c>
      <c r="L24" s="2">
        <v>0.87385308868638456</v>
      </c>
      <c r="M24" s="2">
        <v>0.62655925404861967</v>
      </c>
      <c r="N24" s="2">
        <v>0.48451182132257209</v>
      </c>
      <c r="O24" s="2">
        <v>0.4041572437300468</v>
      </c>
      <c r="P24" s="2">
        <v>0.32791280100355485</v>
      </c>
      <c r="Q24" s="5">
        <v>0.34876925765132888</v>
      </c>
      <c r="S24" s="9"/>
      <c r="T24" s="10" t="s">
        <v>14</v>
      </c>
      <c r="U24" s="2">
        <v>1.0531734668017463</v>
      </c>
      <c r="V24" s="2">
        <v>0.66664642936595453</v>
      </c>
      <c r="W24" s="2">
        <v>0.48713369648075311</v>
      </c>
      <c r="X24" s="2">
        <v>0.41940738703733227</v>
      </c>
      <c r="Y24" s="2">
        <v>0.39680996956751441</v>
      </c>
      <c r="Z24" s="5">
        <v>0.38306014572519331</v>
      </c>
      <c r="AB24" s="9"/>
      <c r="AC24" s="10" t="s">
        <v>14</v>
      </c>
      <c r="AD24" s="11">
        <f t="shared" ref="AD24:AE27" si="8">AVERAGE(U24,L24,C24)</f>
        <v>0.96896275403789411</v>
      </c>
      <c r="AE24" s="12">
        <f>AVERAGE(V24,M24,D24)</f>
        <v>0.59963291346952086</v>
      </c>
      <c r="AF24" s="12">
        <f t="shared" si="6"/>
        <v>0.43207029505805838</v>
      </c>
      <c r="AG24" s="12">
        <f t="shared" si="6"/>
        <v>0.37714469557963498</v>
      </c>
      <c r="AH24" s="12">
        <f t="shared" si="6"/>
        <v>0.32412127559226539</v>
      </c>
      <c r="AI24" s="13">
        <f t="shared" si="6"/>
        <v>0.33853756162721665</v>
      </c>
      <c r="AL24" s="9"/>
      <c r="AM24" s="10" t="s">
        <v>14</v>
      </c>
      <c r="AN24" s="11">
        <f t="shared" ref="AN24:AN27" si="9">AD24</f>
        <v>0.96896275403789411</v>
      </c>
      <c r="AO24" s="12">
        <f>AO23*AN24</f>
        <v>0.60668131424131022</v>
      </c>
      <c r="AP24" s="12">
        <f>AP23*AN24</f>
        <v>0.39490860151282514</v>
      </c>
      <c r="AQ24" s="12">
        <f>AQ23*AN24</f>
        <v>0.35650980759496081</v>
      </c>
      <c r="AR24" s="12">
        <f>AR23*AN24</f>
        <v>0.27676603714297038</v>
      </c>
      <c r="AS24" s="13">
        <f>AS23*AN24</f>
        <v>0.27805448539873973</v>
      </c>
      <c r="AV24" s="9"/>
      <c r="AW24" s="10" t="s">
        <v>14</v>
      </c>
      <c r="AX24" s="10"/>
      <c r="AY24" s="6">
        <f>AE24-AO24</f>
        <v>-7.0484007717893649E-3</v>
      </c>
      <c r="AZ24" s="7">
        <f t="shared" ref="AZ24:BC27" si="10">AF24-AP24</f>
        <v>3.7161693545233243E-2</v>
      </c>
      <c r="BA24" s="7">
        <f t="shared" si="10"/>
        <v>2.0634887984674166E-2</v>
      </c>
      <c r="BB24" s="7">
        <f t="shared" si="10"/>
        <v>4.7355238449295012E-2</v>
      </c>
      <c r="BC24" s="8">
        <f t="shared" si="10"/>
        <v>6.0483076228476929E-2</v>
      </c>
    </row>
    <row r="25" spans="1:55" ht="15.75" thickBot="1" x14ac:dyDescent="0.3">
      <c r="A25" s="9"/>
      <c r="B25" s="10" t="s">
        <v>15</v>
      </c>
      <c r="C25" s="2">
        <v>0.80869304217825089</v>
      </c>
      <c r="D25" s="2">
        <v>0.52974754706816563</v>
      </c>
      <c r="E25" s="2">
        <v>0.35482350725335765</v>
      </c>
      <c r="F25" s="2">
        <v>0.29245414574602324</v>
      </c>
      <c r="G25" s="2">
        <v>0.25262609123236462</v>
      </c>
      <c r="H25" s="5">
        <v>0.22792265461921279</v>
      </c>
      <c r="J25" s="9"/>
      <c r="K25" s="10" t="s">
        <v>15</v>
      </c>
      <c r="L25" s="2">
        <v>0.88914367309137632</v>
      </c>
      <c r="M25" s="2">
        <v>0.58104092330324175</v>
      </c>
      <c r="N25" s="2">
        <v>0.47357475697104873</v>
      </c>
      <c r="O25" s="2">
        <v>0.43826809416460832</v>
      </c>
      <c r="P25" s="2">
        <v>0.39379464292606076</v>
      </c>
      <c r="Q25" s="5">
        <v>0.41525930666493044</v>
      </c>
      <c r="S25" s="9"/>
      <c r="T25" s="10" t="s">
        <v>15</v>
      </c>
      <c r="U25" s="2">
        <v>1.1610521014355419</v>
      </c>
      <c r="V25" s="2">
        <v>0.6824151252361883</v>
      </c>
      <c r="W25" s="2">
        <v>0.50925875982376789</v>
      </c>
      <c r="X25" s="2">
        <v>0.52725201738527228</v>
      </c>
      <c r="Y25" s="2">
        <v>0.36184613991323156</v>
      </c>
      <c r="Z25" s="5">
        <v>0.34019987049242889</v>
      </c>
      <c r="AB25" s="9"/>
      <c r="AC25" s="10" t="s">
        <v>15</v>
      </c>
      <c r="AD25" s="11">
        <f t="shared" si="8"/>
        <v>0.95296293890172301</v>
      </c>
      <c r="AE25" s="12">
        <f t="shared" si="8"/>
        <v>0.59773453186919856</v>
      </c>
      <c r="AF25" s="12">
        <f t="shared" si="6"/>
        <v>0.44588567468272472</v>
      </c>
      <c r="AG25" s="12">
        <f t="shared" si="6"/>
        <v>0.41932475243196793</v>
      </c>
      <c r="AH25" s="12">
        <f t="shared" si="6"/>
        <v>0.33608895802388566</v>
      </c>
      <c r="AI25" s="13">
        <f t="shared" si="6"/>
        <v>0.32779394392552402</v>
      </c>
      <c r="AL25" s="9"/>
      <c r="AM25" s="10" t="s">
        <v>15</v>
      </c>
      <c r="AN25" s="11">
        <f t="shared" si="9"/>
        <v>0.95296293890172301</v>
      </c>
      <c r="AO25" s="12">
        <f>AO23*AN25</f>
        <v>0.59666360320548362</v>
      </c>
      <c r="AP25" s="12">
        <f>AP23*AN25</f>
        <v>0.38838774754443622</v>
      </c>
      <c r="AQ25" s="12">
        <f>AQ23*AN25</f>
        <v>0.35062300648523703</v>
      </c>
      <c r="AR25" s="12">
        <f>AR23*AN25</f>
        <v>0.27219599003661377</v>
      </c>
      <c r="AS25" s="13">
        <f>AS23*AN25</f>
        <v>0.27346316303302054</v>
      </c>
      <c r="AV25" s="9"/>
      <c r="AW25" s="10" t="s">
        <v>15</v>
      </c>
      <c r="AX25" s="10"/>
      <c r="AY25" s="11">
        <f t="shared" ref="AY25:AY27" si="11">AE25-AO25</f>
        <v>1.0709286637149429E-3</v>
      </c>
      <c r="AZ25" s="72">
        <f t="shared" si="10"/>
        <v>5.7497927138288496E-2</v>
      </c>
      <c r="BA25" s="12">
        <f t="shared" si="10"/>
        <v>6.8701745946730897E-2</v>
      </c>
      <c r="BB25" s="72">
        <f t="shared" si="10"/>
        <v>6.3892967987271898E-2</v>
      </c>
      <c r="BC25" s="13">
        <f t="shared" si="10"/>
        <v>5.4330780892503483E-2</v>
      </c>
    </row>
    <row r="26" spans="1:55" ht="15.75" thickBot="1" x14ac:dyDescent="0.3">
      <c r="A26" s="9"/>
      <c r="B26" s="10" t="s">
        <v>16</v>
      </c>
      <c r="C26" s="2">
        <v>0.73090670864047858</v>
      </c>
      <c r="D26" s="2">
        <v>0.44881838026223625</v>
      </c>
      <c r="E26" s="2">
        <v>0.37983517049076621</v>
      </c>
      <c r="F26" s="2">
        <v>0.28601213719220198</v>
      </c>
      <c r="G26" s="2">
        <v>0.27743032962817554</v>
      </c>
      <c r="H26" s="5">
        <v>0.26070766825221386</v>
      </c>
      <c r="J26" s="9"/>
      <c r="K26" s="10" t="s">
        <v>16</v>
      </c>
      <c r="L26" s="2">
        <v>0.85572840923960036</v>
      </c>
      <c r="M26" s="2">
        <v>0.55789348691499996</v>
      </c>
      <c r="N26" s="2">
        <v>0.56908324858337678</v>
      </c>
      <c r="O26" s="2">
        <v>0.42644271578916187</v>
      </c>
      <c r="P26" s="2">
        <v>0.38392569680962801</v>
      </c>
      <c r="Q26" s="5">
        <v>0.40301073852484615</v>
      </c>
      <c r="S26" s="9"/>
      <c r="T26" s="10" t="s">
        <v>16</v>
      </c>
      <c r="U26" s="2">
        <v>1.0036800518215605</v>
      </c>
      <c r="V26" s="2">
        <v>0.74903636173151211</v>
      </c>
      <c r="W26" s="2">
        <v>0.51876750056287657</v>
      </c>
      <c r="X26" s="2">
        <v>0.50174059986139596</v>
      </c>
      <c r="Y26" s="2">
        <v>0.40929217055607769</v>
      </c>
      <c r="Z26" s="5">
        <v>0.36763429217868465</v>
      </c>
      <c r="AB26" s="9"/>
      <c r="AC26" s="10" t="s">
        <v>16</v>
      </c>
      <c r="AD26" s="11">
        <f t="shared" si="8"/>
        <v>0.86343838990054655</v>
      </c>
      <c r="AE26" s="12">
        <f t="shared" si="8"/>
        <v>0.58524940963624938</v>
      </c>
      <c r="AF26" s="12">
        <f t="shared" si="6"/>
        <v>0.48922863987900661</v>
      </c>
      <c r="AG26" s="12">
        <f t="shared" si="6"/>
        <v>0.40473181761425331</v>
      </c>
      <c r="AH26" s="12">
        <f t="shared" si="6"/>
        <v>0.35688273233129375</v>
      </c>
      <c r="AI26" s="13">
        <f t="shared" si="6"/>
        <v>0.34378423298524824</v>
      </c>
      <c r="AL26" s="9"/>
      <c r="AM26" s="10" t="s">
        <v>16</v>
      </c>
      <c r="AN26" s="11">
        <f t="shared" si="9"/>
        <v>0.86343838990054655</v>
      </c>
      <c r="AO26" s="12">
        <f>AO23*AN26</f>
        <v>0.54061101416781443</v>
      </c>
      <c r="AP26" s="12">
        <f>AP23*AN26</f>
        <v>0.3519012940664335</v>
      </c>
      <c r="AQ26" s="12">
        <f>AQ23*AN26</f>
        <v>0.31768430001129666</v>
      </c>
      <c r="AR26" s="12">
        <f>AR23*AN26</f>
        <v>0.24662498170753794</v>
      </c>
      <c r="AS26" s="13">
        <f>AS23*AN26</f>
        <v>0.24777311220357157</v>
      </c>
      <c r="AV26" s="9"/>
      <c r="AW26" s="10" t="s">
        <v>16</v>
      </c>
      <c r="AX26" s="10"/>
      <c r="AY26" s="70">
        <f t="shared" si="11"/>
        <v>4.4638395468434955E-2</v>
      </c>
      <c r="AZ26" s="16">
        <f t="shared" si="10"/>
        <v>0.13732734581257311</v>
      </c>
      <c r="BA26" s="90">
        <f t="shared" si="10"/>
        <v>8.7047517602956648E-2</v>
      </c>
      <c r="BB26" s="16">
        <f t="shared" si="10"/>
        <v>0.11025775062375581</v>
      </c>
      <c r="BC26" s="93">
        <f t="shared" si="10"/>
        <v>9.6011120781676673E-2</v>
      </c>
    </row>
    <row r="27" spans="1:55" ht="15.75" thickBot="1" x14ac:dyDescent="0.3">
      <c r="A27" s="9"/>
      <c r="B27" s="14" t="s">
        <v>17</v>
      </c>
      <c r="C27" s="15">
        <v>0.73884497435195862</v>
      </c>
      <c r="D27" s="15">
        <v>0.44461345107747208</v>
      </c>
      <c r="E27" s="15">
        <v>0.40341829232184745</v>
      </c>
      <c r="F27" s="15">
        <v>0.25902170365248206</v>
      </c>
      <c r="G27" s="15">
        <v>0.27005377333853325</v>
      </c>
      <c r="H27" s="16">
        <v>0.20199058913560722</v>
      </c>
      <c r="J27" s="9"/>
      <c r="K27" s="14" t="s">
        <v>17</v>
      </c>
      <c r="L27" s="15">
        <v>0.87959412591963204</v>
      </c>
      <c r="M27" s="15">
        <v>0.57688002272175576</v>
      </c>
      <c r="N27" s="15">
        <v>0.5724662496234989</v>
      </c>
      <c r="O27" s="15">
        <v>0.44618350298871262</v>
      </c>
      <c r="P27" s="15">
        <v>0.39987671689372384</v>
      </c>
      <c r="Q27" s="16">
        <v>0.3921107152473266</v>
      </c>
      <c r="S27" s="9"/>
      <c r="T27" s="14" t="s">
        <v>17</v>
      </c>
      <c r="U27" s="15">
        <v>0.96374429926967731</v>
      </c>
      <c r="V27" s="15">
        <v>0.73184963508874901</v>
      </c>
      <c r="W27" s="15">
        <v>0.51680522288010233</v>
      </c>
      <c r="X27" s="15">
        <v>0.46057905204635019</v>
      </c>
      <c r="Y27" s="15">
        <v>0.43550521931347813</v>
      </c>
      <c r="Z27" s="16">
        <v>0.3691048743930872</v>
      </c>
      <c r="AB27" s="9"/>
      <c r="AC27" s="14" t="s">
        <v>17</v>
      </c>
      <c r="AD27" s="17">
        <f t="shared" si="8"/>
        <v>0.86072779984708925</v>
      </c>
      <c r="AE27" s="18">
        <f t="shared" si="8"/>
        <v>0.58444770296265902</v>
      </c>
      <c r="AF27" s="18">
        <f t="shared" si="6"/>
        <v>0.49756325494181625</v>
      </c>
      <c r="AG27" s="18">
        <f t="shared" si="6"/>
        <v>0.38859475289584827</v>
      </c>
      <c r="AH27" s="18">
        <f t="shared" si="6"/>
        <v>0.36847856984857841</v>
      </c>
      <c r="AI27" s="19">
        <f t="shared" si="6"/>
        <v>0.32106872625867366</v>
      </c>
      <c r="AL27" s="9"/>
      <c r="AM27" s="14" t="s">
        <v>17</v>
      </c>
      <c r="AN27" s="17">
        <f t="shared" si="9"/>
        <v>0.86072779984708925</v>
      </c>
      <c r="AO27" s="18">
        <f>AO23*AN27</f>
        <v>0.53891387531583268</v>
      </c>
      <c r="AP27" s="18">
        <f>AP23*AN27</f>
        <v>0.35079657118330448</v>
      </c>
      <c r="AQ27" s="18">
        <f>AQ23*AN27</f>
        <v>0.31668699445502024</v>
      </c>
      <c r="AR27" s="18">
        <f>AR23*AN27</f>
        <v>0.24585075249770683</v>
      </c>
      <c r="AS27" s="19">
        <f>AS23*AN27</f>
        <v>0.24699527867044535</v>
      </c>
      <c r="AV27" s="9"/>
      <c r="AW27" s="14" t="s">
        <v>17</v>
      </c>
      <c r="AX27" s="14"/>
      <c r="AY27" s="105">
        <f t="shared" si="11"/>
        <v>4.5533827646826341E-2</v>
      </c>
      <c r="AZ27" s="16">
        <f t="shared" si="10"/>
        <v>0.14676668375851176</v>
      </c>
      <c r="BA27" s="110">
        <f t="shared" si="10"/>
        <v>7.1907758440828029E-2</v>
      </c>
      <c r="BB27" s="16">
        <f t="shared" si="10"/>
        <v>0.12262781735087158</v>
      </c>
      <c r="BC27" s="111">
        <f t="shared" si="10"/>
        <v>7.4073447588228314E-2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HT29typ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HT29typ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HT29typ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HT29typ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HT29typ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HT29typ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0.42234722569140176</v>
      </c>
      <c r="E33" s="2">
        <v>0.26622532408812077</v>
      </c>
      <c r="F33" s="2">
        <v>0.17481987087070411</v>
      </c>
      <c r="G33" s="2">
        <v>0.15764320851011232</v>
      </c>
      <c r="H33" s="5">
        <v>0.10637745106495768</v>
      </c>
      <c r="J33" s="1" t="s">
        <v>18</v>
      </c>
      <c r="K33" s="2" t="s">
        <v>12</v>
      </c>
      <c r="L33" s="2">
        <v>1</v>
      </c>
      <c r="M33" s="2">
        <v>0.49957325232148192</v>
      </c>
      <c r="N33" s="2">
        <v>0.26147970603726223</v>
      </c>
      <c r="O33" s="2">
        <v>0.24656315079746477</v>
      </c>
      <c r="P33" s="2">
        <v>0.17360405706773543</v>
      </c>
      <c r="Q33" s="5">
        <v>0.15943608449493143</v>
      </c>
      <c r="S33" s="1" t="s">
        <v>18</v>
      </c>
      <c r="T33" s="2" t="s">
        <v>12</v>
      </c>
      <c r="U33" s="2">
        <v>1</v>
      </c>
      <c r="V33" s="2">
        <v>0.44162275300793558</v>
      </c>
      <c r="W33" s="2">
        <v>0.23447974734333143</v>
      </c>
      <c r="X33" s="2">
        <v>0.24002175662982839</v>
      </c>
      <c r="Y33" s="2">
        <v>0.17590321317715976</v>
      </c>
      <c r="Z33" s="5">
        <v>0.18080992196407655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0.45451441034027312</v>
      </c>
      <c r="AF33" s="7">
        <f t="shared" si="12"/>
        <v>0.2540615924895715</v>
      </c>
      <c r="AG33" s="7">
        <f t="shared" si="12"/>
        <v>0.22046825943266576</v>
      </c>
      <c r="AH33" s="7">
        <f t="shared" si="12"/>
        <v>0.1690501595850025</v>
      </c>
      <c r="AI33" s="8">
        <f t="shared" si="12"/>
        <v>0.14887448584132187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0.45451441034027312</v>
      </c>
      <c r="AP33" s="7">
        <f t="shared" si="13"/>
        <v>0.2540615924895715</v>
      </c>
      <c r="AQ33" s="7">
        <f t="shared" si="13"/>
        <v>0.22046825943266576</v>
      </c>
      <c r="AR33" s="7">
        <f t="shared" si="13"/>
        <v>0.1690501595850025</v>
      </c>
      <c r="AS33" s="8">
        <f t="shared" si="13"/>
        <v>0.14887448584132187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0.96564242815929613</v>
      </c>
      <c r="D34" s="2">
        <v>0.37085048577685376</v>
      </c>
      <c r="E34" s="2">
        <v>0.18835947926446855</v>
      </c>
      <c r="F34" s="2">
        <v>0.16587392991209332</v>
      </c>
      <c r="G34" s="2">
        <v>0.17561934838951845</v>
      </c>
      <c r="H34" s="5">
        <v>0.16391436556710351</v>
      </c>
      <c r="J34" s="9"/>
      <c r="K34" s="10" t="s">
        <v>14</v>
      </c>
      <c r="L34" s="2">
        <v>0.8611429170121343</v>
      </c>
      <c r="M34" s="2">
        <v>0.41417793013128185</v>
      </c>
      <c r="N34" s="2">
        <v>0.28998022695378683</v>
      </c>
      <c r="O34" s="2">
        <v>0.22798811091150872</v>
      </c>
      <c r="P34" s="2">
        <v>0.17893513341671038</v>
      </c>
      <c r="Q34" s="5">
        <v>0.23002226671850837</v>
      </c>
      <c r="S34" s="9"/>
      <c r="T34" s="10" t="s">
        <v>14</v>
      </c>
      <c r="U34" s="2">
        <v>1.1068069102449043</v>
      </c>
      <c r="V34" s="2">
        <v>0.51035636874478374</v>
      </c>
      <c r="W34" s="2">
        <v>0.3397470824531858</v>
      </c>
      <c r="X34" s="2">
        <v>0.24611889660224084</v>
      </c>
      <c r="Y34" s="2">
        <v>0.22816390348168625</v>
      </c>
      <c r="Z34" s="5">
        <v>0.23895830109012786</v>
      </c>
      <c r="AB34" s="9"/>
      <c r="AC34" s="10" t="s">
        <v>14</v>
      </c>
      <c r="AD34" s="11">
        <f t="shared" ref="AD34:AE37" si="14">AVERAGE(U34,L34,C34)</f>
        <v>0.97786408513877821</v>
      </c>
      <c r="AE34" s="12">
        <f>AVERAGE(V34,M34,D34)</f>
        <v>0.43179492821763982</v>
      </c>
      <c r="AF34" s="12">
        <f t="shared" si="12"/>
        <v>0.27269559622381373</v>
      </c>
      <c r="AG34" s="12">
        <f t="shared" si="12"/>
        <v>0.21332697914194765</v>
      </c>
      <c r="AH34" s="12">
        <f t="shared" si="12"/>
        <v>0.19423946176263837</v>
      </c>
      <c r="AI34" s="13">
        <f t="shared" si="12"/>
        <v>0.21096497779191326</v>
      </c>
      <c r="AL34" s="9"/>
      <c r="AM34" s="10" t="s">
        <v>14</v>
      </c>
      <c r="AN34" s="11">
        <f t="shared" ref="AN34:AN37" si="15">AD34</f>
        <v>0.97786408513877821</v>
      </c>
      <c r="AO34" s="12">
        <f>AO33*AN34</f>
        <v>0.44445331804978239</v>
      </c>
      <c r="AP34" s="12">
        <f>AP33*AN34</f>
        <v>0.24843770670871593</v>
      </c>
      <c r="AQ34" s="12">
        <f>AQ33*AN34</f>
        <v>0.21558799281226251</v>
      </c>
      <c r="AR34" s="12">
        <f>AR33*AN34</f>
        <v>0.16530807964515293</v>
      </c>
      <c r="AS34" s="13">
        <f>AS33*AN34</f>
        <v>0.1455790128977302</v>
      </c>
      <c r="AV34" s="9"/>
      <c r="AW34" s="10" t="s">
        <v>14</v>
      </c>
      <c r="AX34" s="10"/>
      <c r="AY34" s="6">
        <f>AE34-AO34</f>
        <v>-1.2658389832142569E-2</v>
      </c>
      <c r="AZ34" s="7">
        <f t="shared" ref="AZ34:BC37" si="16">AF34-AP34</f>
        <v>2.4257889515097802E-2</v>
      </c>
      <c r="BA34" s="7">
        <f t="shared" si="16"/>
        <v>-2.2610136703148653E-3</v>
      </c>
      <c r="BB34" s="7">
        <f t="shared" si="16"/>
        <v>2.8931382117485444E-2</v>
      </c>
      <c r="BC34" s="8">
        <f t="shared" si="16"/>
        <v>6.5385964894183052E-2</v>
      </c>
    </row>
    <row r="35" spans="1:55" ht="15.75" thickBot="1" x14ac:dyDescent="0.3">
      <c r="A35" s="9"/>
      <c r="B35" s="10" t="s">
        <v>15</v>
      </c>
      <c r="C35" s="2">
        <v>0.77107785954814501</v>
      </c>
      <c r="D35" s="2">
        <v>0.39076558608606576</v>
      </c>
      <c r="E35" s="2">
        <v>0.22929132845810893</v>
      </c>
      <c r="F35" s="2">
        <v>0.15919848715465462</v>
      </c>
      <c r="G35" s="2">
        <v>0.13276642765304328</v>
      </c>
      <c r="H35" s="5">
        <v>0.13162658661944621</v>
      </c>
      <c r="J35" s="9"/>
      <c r="K35" s="10" t="s">
        <v>15</v>
      </c>
      <c r="L35" s="2">
        <v>0.83893382483422885</v>
      </c>
      <c r="M35" s="2">
        <v>0.39990812861404851</v>
      </c>
      <c r="N35" s="2">
        <v>0.29907139337704974</v>
      </c>
      <c r="O35" s="2">
        <v>0.24184981566429781</v>
      </c>
      <c r="P35" s="2">
        <v>0.21459851415306366</v>
      </c>
      <c r="Q35" s="5">
        <v>0.24038745250073124</v>
      </c>
      <c r="S35" s="9"/>
      <c r="T35" s="10" t="s">
        <v>15</v>
      </c>
      <c r="U35" s="2">
        <v>1.1870054824769207</v>
      </c>
      <c r="V35" s="2">
        <v>0.5566096943817076</v>
      </c>
      <c r="W35" s="2">
        <v>0.31276193628476773</v>
      </c>
      <c r="X35" s="2">
        <v>0.29867360894206502</v>
      </c>
      <c r="Y35" s="2">
        <v>0.25204189311745817</v>
      </c>
      <c r="Z35" s="5">
        <v>0.22998003516063445</v>
      </c>
      <c r="AB35" s="9"/>
      <c r="AC35" s="10" t="s">
        <v>15</v>
      </c>
      <c r="AD35" s="11">
        <f t="shared" si="14"/>
        <v>0.93233905561976493</v>
      </c>
      <c r="AE35" s="12">
        <f t="shared" si="14"/>
        <v>0.44909446969394057</v>
      </c>
      <c r="AF35" s="12">
        <f t="shared" si="12"/>
        <v>0.28037488603997546</v>
      </c>
      <c r="AG35" s="12">
        <f t="shared" si="12"/>
        <v>0.23324063725367247</v>
      </c>
      <c r="AH35" s="12">
        <f t="shared" si="12"/>
        <v>0.19980227830785502</v>
      </c>
      <c r="AI35" s="13">
        <f t="shared" si="12"/>
        <v>0.2006646914269373</v>
      </c>
      <c r="AL35" s="9"/>
      <c r="AM35" s="10" t="s">
        <v>15</v>
      </c>
      <c r="AN35" s="11">
        <f t="shared" si="15"/>
        <v>0.93233905561976493</v>
      </c>
      <c r="AO35" s="12">
        <f>AO33*AN35</f>
        <v>0.42376153610222456</v>
      </c>
      <c r="AP35" s="12">
        <f>AP33*AN35</f>
        <v>0.23687154521098067</v>
      </c>
      <c r="AQ35" s="12">
        <f>AQ33*AN35</f>
        <v>0.20555116879358493</v>
      </c>
      <c r="AR35" s="12">
        <f>AR33*AN35</f>
        <v>0.15761206613985179</v>
      </c>
      <c r="AS35" s="13">
        <f>AS33*AN35</f>
        <v>0.13880149753517609</v>
      </c>
      <c r="AV35" s="9"/>
      <c r="AW35" s="10" t="s">
        <v>15</v>
      </c>
      <c r="AX35" s="10"/>
      <c r="AY35" s="11">
        <f t="shared" ref="AY35:AY37" si="17">AE35-AO35</f>
        <v>2.5332933591716011E-2</v>
      </c>
      <c r="AZ35" s="72">
        <f t="shared" si="16"/>
        <v>4.3503340828994791E-2</v>
      </c>
      <c r="BA35" s="12">
        <f t="shared" si="16"/>
        <v>2.7689468460087546E-2</v>
      </c>
      <c r="BB35" s="12">
        <f t="shared" si="16"/>
        <v>4.2190212168003227E-2</v>
      </c>
      <c r="BC35" s="13">
        <f t="shared" si="16"/>
        <v>6.1863193891761203E-2</v>
      </c>
    </row>
    <row r="36" spans="1:55" ht="15.75" thickBot="1" x14ac:dyDescent="0.3">
      <c r="A36" s="9"/>
      <c r="B36" s="10" t="s">
        <v>16</v>
      </c>
      <c r="C36" s="2">
        <v>0.69775083080601707</v>
      </c>
      <c r="D36" s="2">
        <v>0.36287145739389598</v>
      </c>
      <c r="E36" s="2">
        <v>0.2637623431292711</v>
      </c>
      <c r="F36" s="2">
        <v>0.16697889999813828</v>
      </c>
      <c r="G36" s="2">
        <v>0.16273746488763957</v>
      </c>
      <c r="H36" s="5">
        <v>0.16019659040693124</v>
      </c>
      <c r="J36" s="9"/>
      <c r="K36" s="10" t="s">
        <v>16</v>
      </c>
      <c r="L36" s="2">
        <v>0.81700647426849937</v>
      </c>
      <c r="M36" s="2">
        <v>0.4121667127931658</v>
      </c>
      <c r="N36" s="2">
        <v>0.36239316320766973</v>
      </c>
      <c r="O36" s="2">
        <v>0.25789153972786977</v>
      </c>
      <c r="P36" s="2">
        <v>0.22966279927584213</v>
      </c>
      <c r="Q36" s="5">
        <v>0.24534150570851032</v>
      </c>
      <c r="S36" s="9"/>
      <c r="T36" s="10" t="s">
        <v>16</v>
      </c>
      <c r="U36" s="2">
        <v>1.0744433353453378</v>
      </c>
      <c r="V36" s="2">
        <v>0.64931491922184126</v>
      </c>
      <c r="W36" s="2">
        <v>0.37929946382083418</v>
      </c>
      <c r="X36" s="2">
        <v>0.30363279183388686</v>
      </c>
      <c r="Y36" s="2">
        <v>0.25036538890246934</v>
      </c>
      <c r="Z36" s="5">
        <v>0.24035366329383412</v>
      </c>
      <c r="AB36" s="9"/>
      <c r="AC36" s="10" t="s">
        <v>16</v>
      </c>
      <c r="AD36" s="11">
        <f t="shared" si="14"/>
        <v>0.86306688013995136</v>
      </c>
      <c r="AE36" s="12">
        <f t="shared" si="14"/>
        <v>0.47478436313630107</v>
      </c>
      <c r="AF36" s="12">
        <f t="shared" si="12"/>
        <v>0.33515165671925834</v>
      </c>
      <c r="AG36" s="12">
        <f t="shared" si="12"/>
        <v>0.24283441051996499</v>
      </c>
      <c r="AH36" s="12">
        <f t="shared" si="12"/>
        <v>0.21425521768865038</v>
      </c>
      <c r="AI36" s="13">
        <f t="shared" si="12"/>
        <v>0.21529725313642523</v>
      </c>
      <c r="AL36" s="9"/>
      <c r="AM36" s="10" t="s">
        <v>16</v>
      </c>
      <c r="AN36" s="11">
        <f t="shared" si="15"/>
        <v>0.86306688013995136</v>
      </c>
      <c r="AO36" s="12">
        <f>AO33*AN36</f>
        <v>0.39227633411102919</v>
      </c>
      <c r="AP36" s="12">
        <f>AP33*AN36</f>
        <v>0.21927214599336217</v>
      </c>
      <c r="AQ36" s="12">
        <f>AQ33*AN36</f>
        <v>0.19027885283843624</v>
      </c>
      <c r="AR36" s="12">
        <f>AR33*AN36</f>
        <v>0.145901593820189</v>
      </c>
      <c r="AS36" s="13">
        <f>AS33*AN36</f>
        <v>0.12848863802750904</v>
      </c>
      <c r="AV36" s="9"/>
      <c r="AW36" s="10" t="s">
        <v>16</v>
      </c>
      <c r="AX36" s="10"/>
      <c r="AY36" s="70">
        <f t="shared" si="17"/>
        <v>8.2508029025271878E-2</v>
      </c>
      <c r="AZ36" s="16">
        <f t="shared" si="16"/>
        <v>0.11587951072589617</v>
      </c>
      <c r="BA36" s="71">
        <f t="shared" si="16"/>
        <v>5.2555557681528753E-2</v>
      </c>
      <c r="BB36" s="12">
        <f t="shared" si="16"/>
        <v>6.8353623868461388E-2</v>
      </c>
      <c r="BC36" s="13">
        <f t="shared" si="16"/>
        <v>8.6808615108916187E-2</v>
      </c>
    </row>
    <row r="37" spans="1:55" ht="15.75" thickBot="1" x14ac:dyDescent="0.3">
      <c r="A37" s="9"/>
      <c r="B37" s="14" t="s">
        <v>17</v>
      </c>
      <c r="C37" s="15">
        <v>0.67218510663923026</v>
      </c>
      <c r="D37" s="15">
        <v>0.35629792016561318</v>
      </c>
      <c r="E37" s="15">
        <v>0.28501455853414548</v>
      </c>
      <c r="F37" s="15">
        <v>0.16785725324902459</v>
      </c>
      <c r="G37" s="15">
        <v>0.15460944860087364</v>
      </c>
      <c r="H37" s="16">
        <v>0.13239082430519894</v>
      </c>
      <c r="J37" s="9"/>
      <c r="K37" s="14" t="s">
        <v>17</v>
      </c>
      <c r="L37" s="15">
        <v>0.85847704043559536</v>
      </c>
      <c r="M37" s="15">
        <v>0.39087449244552541</v>
      </c>
      <c r="N37" s="15">
        <v>0.34634723486946656</v>
      </c>
      <c r="O37" s="15">
        <v>0.25274098856722454</v>
      </c>
      <c r="P37" s="15">
        <v>0.23332634902114752</v>
      </c>
      <c r="Q37" s="16">
        <v>0.23676575661638594</v>
      </c>
      <c r="S37" s="9"/>
      <c r="T37" s="14" t="s">
        <v>17</v>
      </c>
      <c r="U37" s="15">
        <v>1.0752728247231511</v>
      </c>
      <c r="V37" s="15">
        <v>0.6562762038183878</v>
      </c>
      <c r="W37" s="15">
        <v>0.40867313066226402</v>
      </c>
      <c r="X37" s="15">
        <v>0.32514333776439919</v>
      </c>
      <c r="Y37" s="15">
        <v>0.27774283810443612</v>
      </c>
      <c r="Z37" s="16">
        <v>0.23916475407802698</v>
      </c>
      <c r="AB37" s="9"/>
      <c r="AC37" s="14" t="s">
        <v>17</v>
      </c>
      <c r="AD37" s="17">
        <f t="shared" si="14"/>
        <v>0.86864499059932554</v>
      </c>
      <c r="AE37" s="18">
        <f t="shared" si="14"/>
        <v>0.46781620547650876</v>
      </c>
      <c r="AF37" s="18">
        <f t="shared" si="12"/>
        <v>0.3466783080219587</v>
      </c>
      <c r="AG37" s="18">
        <f t="shared" si="12"/>
        <v>0.24858052652688278</v>
      </c>
      <c r="AH37" s="18">
        <f t="shared" si="12"/>
        <v>0.22189287857548579</v>
      </c>
      <c r="AI37" s="19">
        <f t="shared" si="12"/>
        <v>0.20277377833320398</v>
      </c>
      <c r="AL37" s="9"/>
      <c r="AM37" s="14" t="s">
        <v>17</v>
      </c>
      <c r="AN37" s="17">
        <f t="shared" si="15"/>
        <v>0.86864499059932554</v>
      </c>
      <c r="AO37" s="18">
        <f>AO33*AN37</f>
        <v>0.39481166569728454</v>
      </c>
      <c r="AP37" s="18">
        <f>AP33*AN37</f>
        <v>0.22068932961975352</v>
      </c>
      <c r="AQ37" s="18">
        <f>AQ33*AN37</f>
        <v>0.19150864914233762</v>
      </c>
      <c r="AR37" s="18">
        <f>AR33*AN37</f>
        <v>0.14684457428352898</v>
      </c>
      <c r="AS37" s="19">
        <f>AS33*AN37</f>
        <v>0.12931907635411446</v>
      </c>
      <c r="AV37" s="9"/>
      <c r="AW37" s="14" t="s">
        <v>17</v>
      </c>
      <c r="AX37" s="14"/>
      <c r="AY37" s="105">
        <f t="shared" si="17"/>
        <v>7.300453977922422E-2</v>
      </c>
      <c r="AZ37" s="16">
        <f t="shared" si="16"/>
        <v>0.12598897840220519</v>
      </c>
      <c r="BA37" s="106">
        <f t="shared" si="16"/>
        <v>5.7071877384545167E-2</v>
      </c>
      <c r="BB37" s="18">
        <f t="shared" si="16"/>
        <v>7.5048304291956802E-2</v>
      </c>
      <c r="BC37" s="19">
        <f t="shared" si="16"/>
        <v>7.3454701979089515E-2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  <row r="41" spans="1:55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4</v>
      </c>
      <c r="AD41" s="1" t="s">
        <v>8</v>
      </c>
      <c r="AL41" s="1" t="s">
        <v>4</v>
      </c>
      <c r="AN41" s="1" t="s">
        <v>8</v>
      </c>
      <c r="AV41" s="1" t="s">
        <v>4</v>
      </c>
      <c r="AX41" s="1" t="s">
        <v>8</v>
      </c>
    </row>
    <row r="42" spans="1:55" ht="15.75" thickBot="1" x14ac:dyDescent="0.3">
      <c r="A42" s="1" t="s">
        <v>21</v>
      </c>
      <c r="B42" s="1" t="str">
        <f>A1</f>
        <v>HT29typ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HT29typ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HT29typ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B42" s="1" t="s">
        <v>21</v>
      </c>
      <c r="AC42" s="1" t="str">
        <f>A1</f>
        <v>HT29typ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L42" s="1" t="s">
        <v>21</v>
      </c>
      <c r="AM42" s="1" t="str">
        <f>A1</f>
        <v>HT29typ</v>
      </c>
      <c r="AN42" s="2" t="s">
        <v>12</v>
      </c>
      <c r="AO42" s="3" t="s">
        <v>13</v>
      </c>
      <c r="AP42" s="3" t="s">
        <v>14</v>
      </c>
      <c r="AQ42" s="3" t="s">
        <v>15</v>
      </c>
      <c r="AR42" s="3" t="s">
        <v>16</v>
      </c>
      <c r="AS42" s="4" t="s">
        <v>17</v>
      </c>
      <c r="AV42" s="1" t="s">
        <v>21</v>
      </c>
      <c r="AW42" s="1" t="str">
        <f>A1</f>
        <v>HT29typ</v>
      </c>
      <c r="AX42" s="2" t="s">
        <v>12</v>
      </c>
      <c r="AY42" s="3" t="s">
        <v>13</v>
      </c>
      <c r="AZ42" s="3" t="s">
        <v>14</v>
      </c>
      <c r="BA42" s="3" t="s">
        <v>15</v>
      </c>
      <c r="BB42" s="3" t="s">
        <v>16</v>
      </c>
      <c r="BC42" s="4" t="s">
        <v>17</v>
      </c>
    </row>
    <row r="43" spans="1:55" ht="15.75" thickBot="1" x14ac:dyDescent="0.3">
      <c r="A43" s="1" t="s">
        <v>18</v>
      </c>
      <c r="B43" s="2" t="s">
        <v>12</v>
      </c>
      <c r="C43" s="2">
        <v>1</v>
      </c>
      <c r="D43" s="2">
        <v>0.28795451800348604</v>
      </c>
      <c r="E43" s="2">
        <v>0.15483607064344523</v>
      </c>
      <c r="F43" s="2">
        <v>0.10006278172722312</v>
      </c>
      <c r="G43" s="2">
        <v>0.10291147515246649</v>
      </c>
      <c r="H43" s="5">
        <v>7.7448885919263313E-2</v>
      </c>
      <c r="J43" s="1" t="s">
        <v>18</v>
      </c>
      <c r="K43" s="2" t="s">
        <v>12</v>
      </c>
      <c r="L43" s="2">
        <v>1</v>
      </c>
      <c r="M43" s="2">
        <v>0.51851304177111845</v>
      </c>
      <c r="N43" s="2">
        <v>0.22336237062666475</v>
      </c>
      <c r="O43" s="2">
        <v>0.23065197335129475</v>
      </c>
      <c r="P43" s="2">
        <v>0.17792064494331131</v>
      </c>
      <c r="Q43" s="5">
        <v>0.15380207731453277</v>
      </c>
      <c r="S43" s="1" t="s">
        <v>18</v>
      </c>
      <c r="T43" s="2" t="s">
        <v>12</v>
      </c>
      <c r="U43" s="2">
        <v>1</v>
      </c>
      <c r="V43" s="2">
        <v>0.34250484917821239</v>
      </c>
      <c r="W43" s="2">
        <v>0.19345176418145643</v>
      </c>
      <c r="X43" s="2">
        <v>0.17385058310057841</v>
      </c>
      <c r="Y43" s="2">
        <v>0.15453878069606755</v>
      </c>
      <c r="Z43" s="5">
        <v>0.13007812602340107</v>
      </c>
      <c r="AB43" s="1" t="s">
        <v>18</v>
      </c>
      <c r="AC43" s="2" t="s">
        <v>12</v>
      </c>
      <c r="AD43" s="6">
        <f>AVERAGE(U43,L43,C43)</f>
        <v>1</v>
      </c>
      <c r="AE43" s="7">
        <f t="shared" ref="AE43:AI47" si="18">AVERAGE(V43,M43,D43)</f>
        <v>0.38299080298427235</v>
      </c>
      <c r="AF43" s="7">
        <f t="shared" si="18"/>
        <v>0.19055006848385547</v>
      </c>
      <c r="AG43" s="7">
        <f t="shared" si="18"/>
        <v>0.16818844605969877</v>
      </c>
      <c r="AH43" s="7">
        <f t="shared" si="18"/>
        <v>0.14512363359728178</v>
      </c>
      <c r="AI43" s="8">
        <f t="shared" si="18"/>
        <v>0.12044302975239905</v>
      </c>
      <c r="AL43" s="1" t="s">
        <v>18</v>
      </c>
      <c r="AM43" s="2" t="s">
        <v>12</v>
      </c>
      <c r="AN43" s="6">
        <f>AD43</f>
        <v>1</v>
      </c>
      <c r="AO43" s="7">
        <f t="shared" ref="AO43:AS43" si="19">AE43</f>
        <v>0.38299080298427235</v>
      </c>
      <c r="AP43" s="7">
        <f t="shared" si="19"/>
        <v>0.19055006848385547</v>
      </c>
      <c r="AQ43" s="7">
        <f t="shared" si="19"/>
        <v>0.16818844605969877</v>
      </c>
      <c r="AR43" s="7">
        <f t="shared" si="19"/>
        <v>0.14512363359728178</v>
      </c>
      <c r="AS43" s="8">
        <f t="shared" si="19"/>
        <v>0.12044302975239905</v>
      </c>
      <c r="AV43" s="1" t="s">
        <v>18</v>
      </c>
      <c r="AW43" s="2" t="s">
        <v>12</v>
      </c>
      <c r="AX43" s="2"/>
      <c r="AY43" s="3"/>
      <c r="AZ43" s="3"/>
      <c r="BA43" s="3"/>
      <c r="BB43" s="3"/>
      <c r="BC43" s="4"/>
    </row>
    <row r="44" spans="1:55" ht="15.75" thickBot="1" x14ac:dyDescent="0.3">
      <c r="A44" s="9"/>
      <c r="B44" s="10" t="s">
        <v>14</v>
      </c>
      <c r="C44" s="2">
        <v>1.0256777733683347</v>
      </c>
      <c r="D44" s="2">
        <v>0.28880433607444983</v>
      </c>
      <c r="E44" s="2">
        <v>0.1340495425630451</v>
      </c>
      <c r="F44" s="2">
        <v>9.6068123115147119E-2</v>
      </c>
      <c r="G44" s="2">
        <v>0.11418397243009266</v>
      </c>
      <c r="H44" s="5">
        <v>0.12112066022787298</v>
      </c>
      <c r="J44" s="9"/>
      <c r="K44" s="10" t="s">
        <v>14</v>
      </c>
      <c r="L44" s="2">
        <v>0.9042503615850257</v>
      </c>
      <c r="M44" s="2">
        <v>0.44707147944248021</v>
      </c>
      <c r="N44" s="2">
        <v>0.27093753528606751</v>
      </c>
      <c r="O44" s="2">
        <v>0.1950562212936183</v>
      </c>
      <c r="P44" s="2">
        <v>0.14394298725290894</v>
      </c>
      <c r="Q44" s="5">
        <v>0.21586656757975661</v>
      </c>
      <c r="S44" s="9"/>
      <c r="T44" s="10" t="s">
        <v>14</v>
      </c>
      <c r="U44" s="2">
        <v>1.1342256464869569</v>
      </c>
      <c r="V44" s="2">
        <v>0.48289679441358252</v>
      </c>
      <c r="W44" s="2">
        <v>0.28747359655352195</v>
      </c>
      <c r="X44" s="2">
        <v>0.18910787989276537</v>
      </c>
      <c r="Y44" s="2">
        <v>0.16999650033390934</v>
      </c>
      <c r="Z44" s="5">
        <v>0.18783951571647758</v>
      </c>
      <c r="AB44" s="9"/>
      <c r="AC44" s="10" t="s">
        <v>14</v>
      </c>
      <c r="AD44" s="11">
        <f t="shared" ref="AD44:AE47" si="20">AVERAGE(U44,L44,C44)</f>
        <v>1.0213845938134389</v>
      </c>
      <c r="AE44" s="12">
        <f>AVERAGE(V44,M44,D44)</f>
        <v>0.40625753664350417</v>
      </c>
      <c r="AF44" s="12">
        <f t="shared" si="18"/>
        <v>0.23082022480087819</v>
      </c>
      <c r="AG44" s="12">
        <f t="shared" si="18"/>
        <v>0.16007740810051027</v>
      </c>
      <c r="AH44" s="12">
        <f t="shared" si="18"/>
        <v>0.14270782000563698</v>
      </c>
      <c r="AI44" s="13">
        <f t="shared" si="18"/>
        <v>0.17494224784136905</v>
      </c>
      <c r="AL44" s="9"/>
      <c r="AM44" s="10" t="s">
        <v>14</v>
      </c>
      <c r="AN44" s="11">
        <f t="shared" ref="AN44:AN47" si="21">AD44</f>
        <v>1.0213845938134389</v>
      </c>
      <c r="AO44" s="12">
        <f>AO43*AN44</f>
        <v>0.39118090574037384</v>
      </c>
      <c r="AP44" s="12">
        <f>AP43*AN44</f>
        <v>0.19462490429950569</v>
      </c>
      <c r="AQ44" s="12">
        <f>AQ43*AN44</f>
        <v>0.1717850876627989</v>
      </c>
      <c r="AR44" s="12">
        <f>AR43*AN44</f>
        <v>0.14822704355448998</v>
      </c>
      <c r="AS44" s="13">
        <f>AS43*AN44</f>
        <v>0.12301865502131405</v>
      </c>
      <c r="AV44" s="9"/>
      <c r="AW44" s="10" t="s">
        <v>14</v>
      </c>
      <c r="AX44" s="10"/>
      <c r="AY44" s="6">
        <f>AE44-AO44</f>
        <v>1.5076630903130328E-2</v>
      </c>
      <c r="AZ44" s="7">
        <f t="shared" ref="AZ44:BC47" si="22">AF44-AP44</f>
        <v>3.6195320501372502E-2</v>
      </c>
      <c r="BA44" s="7">
        <f t="shared" si="22"/>
        <v>-1.1707679562288631E-2</v>
      </c>
      <c r="BB44" s="7">
        <f t="shared" si="22"/>
        <v>-5.5192235488530084E-3</v>
      </c>
      <c r="BC44" s="8">
        <f t="shared" si="22"/>
        <v>5.1923592820055001E-2</v>
      </c>
    </row>
    <row r="45" spans="1:55" ht="15.75" thickBot="1" x14ac:dyDescent="0.3">
      <c r="A45" s="9"/>
      <c r="B45" s="10" t="s">
        <v>15</v>
      </c>
      <c r="C45" s="2">
        <v>0.7369117903047433</v>
      </c>
      <c r="D45" s="2">
        <v>0.35612066980016915</v>
      </c>
      <c r="E45" s="2">
        <v>0.18165057960914646</v>
      </c>
      <c r="F45" s="2">
        <v>9.085314693549551E-2</v>
      </c>
      <c r="G45" s="2">
        <v>8.0616835314591226E-2</v>
      </c>
      <c r="H45" s="5">
        <v>9.4905435173260042E-2</v>
      </c>
      <c r="J45" s="9"/>
      <c r="K45" s="10" t="s">
        <v>15</v>
      </c>
      <c r="L45" s="2">
        <v>0.87585432556790399</v>
      </c>
      <c r="M45" s="2">
        <v>0.41917257633498095</v>
      </c>
      <c r="N45" s="2">
        <v>0.27378898691508963</v>
      </c>
      <c r="O45" s="2">
        <v>0.21148294660358541</v>
      </c>
      <c r="P45" s="2">
        <v>0.17805554620997577</v>
      </c>
      <c r="Q45" s="5">
        <v>0.23284832142429324</v>
      </c>
      <c r="S45" s="9"/>
      <c r="T45" s="10" t="s">
        <v>15</v>
      </c>
      <c r="U45" s="2">
        <v>1.1661833837607141</v>
      </c>
      <c r="V45" s="2">
        <v>0.51777228819138832</v>
      </c>
      <c r="W45" s="2">
        <v>0.23126055213320953</v>
      </c>
      <c r="X45" s="2">
        <v>0.22928129050258308</v>
      </c>
      <c r="Y45" s="2">
        <v>0.14612489147223276</v>
      </c>
      <c r="Z45" s="5">
        <v>0.16435341208076776</v>
      </c>
      <c r="AB45" s="9"/>
      <c r="AC45" s="10" t="s">
        <v>15</v>
      </c>
      <c r="AD45" s="11">
        <f t="shared" si="20"/>
        <v>0.92631649987778708</v>
      </c>
      <c r="AE45" s="12">
        <f t="shared" si="20"/>
        <v>0.43102184477551281</v>
      </c>
      <c r="AF45" s="12">
        <f t="shared" si="18"/>
        <v>0.22890003955248187</v>
      </c>
      <c r="AG45" s="12">
        <f t="shared" si="18"/>
        <v>0.17720579468055467</v>
      </c>
      <c r="AH45" s="12">
        <f t="shared" si="18"/>
        <v>0.13493242433226657</v>
      </c>
      <c r="AI45" s="13">
        <f t="shared" si="18"/>
        <v>0.16403572289277368</v>
      </c>
      <c r="AL45" s="9"/>
      <c r="AM45" s="10" t="s">
        <v>15</v>
      </c>
      <c r="AN45" s="11">
        <f t="shared" si="21"/>
        <v>0.92631649987778708</v>
      </c>
      <c r="AO45" s="12">
        <f>AO43*AN45</f>
        <v>0.35477070010577427</v>
      </c>
      <c r="AP45" s="12">
        <f>AP43*AN45</f>
        <v>0.17650967248943764</v>
      </c>
      <c r="AQ45" s="12">
        <f>AQ43*AN45</f>
        <v>0.15579573267390415</v>
      </c>
      <c r="AR45" s="12">
        <f>AR43*AN45</f>
        <v>0.13443041632338049</v>
      </c>
      <c r="AS45" s="13">
        <f>AS43*AN45</f>
        <v>0.11156836575491846</v>
      </c>
      <c r="AV45" s="9"/>
      <c r="AW45" s="10" t="s">
        <v>15</v>
      </c>
      <c r="AX45" s="10"/>
      <c r="AY45" s="112">
        <f t="shared" ref="AY45:AY47" si="23">AE45-AO45</f>
        <v>7.6251144669738535E-2</v>
      </c>
      <c r="AZ45" s="72">
        <f t="shared" si="22"/>
        <v>5.239036706304423E-2</v>
      </c>
      <c r="BA45" s="12">
        <f t="shared" si="22"/>
        <v>2.1410062006650521E-2</v>
      </c>
      <c r="BB45" s="12">
        <f t="shared" si="22"/>
        <v>5.0200800888608454E-4</v>
      </c>
      <c r="BC45" s="13">
        <f t="shared" si="22"/>
        <v>5.2467357137855219E-2</v>
      </c>
    </row>
    <row r="46" spans="1:55" ht="15.75" thickBot="1" x14ac:dyDescent="0.3">
      <c r="A46" s="9"/>
      <c r="B46" s="10" t="s">
        <v>16</v>
      </c>
      <c r="C46" s="2">
        <v>0.66519919064215349</v>
      </c>
      <c r="D46" s="2">
        <v>0.30039010173952668</v>
      </c>
      <c r="E46" s="2">
        <v>0.19601246157132909</v>
      </c>
      <c r="F46" s="2">
        <v>0.1026631276148043</v>
      </c>
      <c r="G46" s="2">
        <v>9.8220605539485847E-2</v>
      </c>
      <c r="H46" s="5">
        <v>0.11520260896314238</v>
      </c>
      <c r="J46" s="9"/>
      <c r="K46" s="10" t="s">
        <v>16</v>
      </c>
      <c r="L46" s="2">
        <v>0.88986598903654646</v>
      </c>
      <c r="M46" s="2">
        <v>0.4586879735262655</v>
      </c>
      <c r="N46" s="2">
        <v>0.38894598155232829</v>
      </c>
      <c r="O46" s="2">
        <v>0.22911558352922828</v>
      </c>
      <c r="P46" s="2">
        <v>0.20052457591056966</v>
      </c>
      <c r="Q46" s="5">
        <v>0.23235219145100841</v>
      </c>
      <c r="S46" s="9"/>
      <c r="T46" s="10" t="s">
        <v>16</v>
      </c>
      <c r="U46" s="2">
        <v>1.2215840635293806</v>
      </c>
      <c r="V46" s="2">
        <v>0.66356213773629646</v>
      </c>
      <c r="W46" s="2">
        <v>0.30142385934351434</v>
      </c>
      <c r="X46" s="2">
        <v>0.22043432900374527</v>
      </c>
      <c r="Y46" s="2">
        <v>0.18536748031213282</v>
      </c>
      <c r="Z46" s="5">
        <v>0.2020775573130259</v>
      </c>
      <c r="AB46" s="9"/>
      <c r="AC46" s="10" t="s">
        <v>16</v>
      </c>
      <c r="AD46" s="11">
        <f t="shared" si="20"/>
        <v>0.92554974773602694</v>
      </c>
      <c r="AE46" s="12">
        <f t="shared" si="20"/>
        <v>0.47421340433402959</v>
      </c>
      <c r="AF46" s="12">
        <f t="shared" si="18"/>
        <v>0.29546076748905725</v>
      </c>
      <c r="AG46" s="12">
        <f t="shared" si="18"/>
        <v>0.1840710133825926</v>
      </c>
      <c r="AH46" s="12">
        <f t="shared" si="18"/>
        <v>0.16137088725406279</v>
      </c>
      <c r="AI46" s="13">
        <f t="shared" si="18"/>
        <v>0.1832107859090589</v>
      </c>
      <c r="AL46" s="9"/>
      <c r="AM46" s="10" t="s">
        <v>16</v>
      </c>
      <c r="AN46" s="11">
        <f t="shared" si="21"/>
        <v>0.92554974773602694</v>
      </c>
      <c r="AO46" s="12">
        <f>AO43*AN46</f>
        <v>0.35447704108731165</v>
      </c>
      <c r="AP46" s="12">
        <f>AP43*AN46</f>
        <v>0.1763635678163151</v>
      </c>
      <c r="AQ46" s="12">
        <f>AQ43*AN46</f>
        <v>0.15566677382266855</v>
      </c>
      <c r="AR46" s="12">
        <f>AR43*AN46</f>
        <v>0.13431914246649976</v>
      </c>
      <c r="AS46" s="13">
        <f>AS43*AN46</f>
        <v>0.11147601580389573</v>
      </c>
      <c r="AV46" s="9"/>
      <c r="AW46" s="10" t="s">
        <v>16</v>
      </c>
      <c r="AX46" s="10"/>
      <c r="AY46" s="16">
        <f t="shared" si="23"/>
        <v>0.11973636324671794</v>
      </c>
      <c r="AZ46" s="16">
        <f t="shared" si="22"/>
        <v>0.11909719967274215</v>
      </c>
      <c r="BA46" s="71">
        <f t="shared" si="22"/>
        <v>2.8404239559924049E-2</v>
      </c>
      <c r="BB46" s="12">
        <f t="shared" si="22"/>
        <v>2.7051744787563031E-2</v>
      </c>
      <c r="BC46" s="13">
        <f t="shared" si="22"/>
        <v>7.1734770105163173E-2</v>
      </c>
    </row>
    <row r="47" spans="1:55" ht="15.75" thickBot="1" x14ac:dyDescent="0.3">
      <c r="A47" s="9"/>
      <c r="B47" s="14" t="s">
        <v>17</v>
      </c>
      <c r="C47" s="15">
        <v>0.64789773380263416</v>
      </c>
      <c r="D47" s="15">
        <v>0.35329043649968561</v>
      </c>
      <c r="E47" s="15">
        <v>0.25328471094052918</v>
      </c>
      <c r="F47" s="15">
        <v>0.12010792845340228</v>
      </c>
      <c r="G47" s="15">
        <v>0.10398673860986399</v>
      </c>
      <c r="H47" s="16">
        <v>9.6817387243039399E-2</v>
      </c>
      <c r="J47" s="9"/>
      <c r="K47" s="14" t="s">
        <v>17</v>
      </c>
      <c r="L47" s="15">
        <v>0.96057163700424852</v>
      </c>
      <c r="M47" s="15">
        <v>0.39579119588178463</v>
      </c>
      <c r="N47" s="15">
        <v>0.34593027929234965</v>
      </c>
      <c r="O47" s="15">
        <v>0.23970030074201654</v>
      </c>
      <c r="P47" s="15">
        <v>0.20037346741300699</v>
      </c>
      <c r="Q47" s="16">
        <v>0.24382861562984801</v>
      </c>
      <c r="S47" s="9"/>
      <c r="T47" s="14" t="s">
        <v>17</v>
      </c>
      <c r="U47" s="15">
        <v>1.2832556825352797</v>
      </c>
      <c r="V47" s="15">
        <v>0.74651311422745992</v>
      </c>
      <c r="W47" s="15">
        <v>0.39176956254118667</v>
      </c>
      <c r="X47" s="15">
        <v>0.2391091095149073</v>
      </c>
      <c r="Y47" s="15">
        <v>0.22400167538661078</v>
      </c>
      <c r="Z47" s="16">
        <v>0.20229142444440734</v>
      </c>
      <c r="AB47" s="9"/>
      <c r="AC47" s="14" t="s">
        <v>17</v>
      </c>
      <c r="AD47" s="17">
        <f t="shared" si="20"/>
        <v>0.96390835111405415</v>
      </c>
      <c r="AE47" s="18">
        <f t="shared" si="20"/>
        <v>0.49853158220297672</v>
      </c>
      <c r="AF47" s="18">
        <f t="shared" si="18"/>
        <v>0.33032818425802185</v>
      </c>
      <c r="AG47" s="18">
        <f t="shared" si="18"/>
        <v>0.19963911290344202</v>
      </c>
      <c r="AH47" s="18">
        <f t="shared" si="18"/>
        <v>0.1761206271364939</v>
      </c>
      <c r="AI47" s="19">
        <f t="shared" si="18"/>
        <v>0.18097914243909821</v>
      </c>
      <c r="AL47" s="9"/>
      <c r="AM47" s="14" t="s">
        <v>17</v>
      </c>
      <c r="AN47" s="17">
        <f t="shared" si="21"/>
        <v>0.96390835111405415</v>
      </c>
      <c r="AO47" s="18">
        <f>AO43*AN47</f>
        <v>0.36916803339641752</v>
      </c>
      <c r="AP47" s="18">
        <f>AP43*AN47</f>
        <v>0.18367280231694322</v>
      </c>
      <c r="AQ47" s="18">
        <f>AQ43*AN47</f>
        <v>0.16211824771783928</v>
      </c>
      <c r="AR47" s="18">
        <f>AR43*AN47</f>
        <v>0.13988588236843602</v>
      </c>
      <c r="AS47" s="19">
        <f>AS43*AN47</f>
        <v>0.11609604221181594</v>
      </c>
      <c r="AV47" s="9"/>
      <c r="AW47" s="14" t="s">
        <v>17</v>
      </c>
      <c r="AX47" s="14"/>
      <c r="AY47" s="16">
        <f t="shared" si="23"/>
        <v>0.1293635488065592</v>
      </c>
      <c r="AZ47" s="16">
        <f t="shared" si="22"/>
        <v>0.14665538194107863</v>
      </c>
      <c r="BA47" s="106">
        <f t="shared" si="22"/>
        <v>3.7520865185602742E-2</v>
      </c>
      <c r="BB47" s="18">
        <f t="shared" si="22"/>
        <v>3.623474476805788E-2</v>
      </c>
      <c r="BC47" s="19">
        <f t="shared" si="22"/>
        <v>6.4883100227282275E-2</v>
      </c>
    </row>
    <row r="48" spans="1:55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49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4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47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46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4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42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4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40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3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8:Q48">
    <cfRule type="colorScale" priority="38">
      <colorScale>
        <cfvo type="min"/>
        <cfvo type="max"/>
        <color rgb="FFF8696B"/>
        <color rgb="FFFCFCFF"/>
      </colorScale>
    </cfRule>
  </conditionalFormatting>
  <conditionalFormatting sqref="U13:Z18">
    <cfRule type="colorScale" priority="37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3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35">
      <colorScale>
        <cfvo type="min"/>
        <cfvo type="max"/>
        <color rgb="FFF8696B"/>
        <color rgb="FFFCFCFF"/>
      </colorScale>
    </cfRule>
  </conditionalFormatting>
  <conditionalFormatting sqref="U48:Z48">
    <cfRule type="colorScale" priority="34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33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32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3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30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2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Z47">
    <cfRule type="colorScale" priority="28">
      <colorScale>
        <cfvo type="min"/>
        <cfvo type="max"/>
        <color rgb="FFF8696B"/>
        <color rgb="FFFCFCFF"/>
      </colorScale>
    </cfRule>
  </conditionalFormatting>
  <conditionalFormatting sqref="U43:Z47">
    <cfRule type="colorScale" priority="2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23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2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2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21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2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1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20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44:BC47">
    <cfRule type="colorScale" priority="1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1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1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:AI47">
    <cfRule type="colorScale" priority="1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Q18">
    <cfRule type="colorScale" priority="10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8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7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6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4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2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77"/>
  <sheetViews>
    <sheetView topLeftCell="W10" workbookViewId="0">
      <selection activeCell="AD36" sqref="AD36"/>
    </sheetView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</cols>
  <sheetData>
    <row r="1" spans="1:55" x14ac:dyDescent="0.25">
      <c r="A1" t="s">
        <v>27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LS180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LS180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LS180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LS180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LS180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LS180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0.8861133606425482</v>
      </c>
      <c r="E13" s="2">
        <v>0.81796205828265445</v>
      </c>
      <c r="F13" s="2">
        <v>0.70328323929301773</v>
      </c>
      <c r="G13" s="2">
        <v>0.66888688798038165</v>
      </c>
      <c r="H13" s="5">
        <v>0.81023215097289303</v>
      </c>
      <c r="J13" s="1" t="s">
        <v>18</v>
      </c>
      <c r="K13" s="2" t="s">
        <v>12</v>
      </c>
      <c r="L13" s="2">
        <v>1</v>
      </c>
      <c r="M13" s="2">
        <v>0.79915386616213546</v>
      </c>
      <c r="N13" s="2">
        <v>0.76301763967776315</v>
      </c>
      <c r="O13" s="2">
        <v>0.78342491139225956</v>
      </c>
      <c r="P13" s="2">
        <v>0.64943164184457258</v>
      </c>
      <c r="Q13" s="5">
        <v>0.767176761681996</v>
      </c>
      <c r="S13" s="1" t="s">
        <v>18</v>
      </c>
      <c r="T13" s="2" t="s">
        <v>12</v>
      </c>
      <c r="U13" s="2">
        <v>1</v>
      </c>
      <c r="V13" s="2">
        <v>0.71738827989762144</v>
      </c>
      <c r="W13" s="2">
        <v>0.54796743654535363</v>
      </c>
      <c r="X13" s="2">
        <v>0.50606443699062809</v>
      </c>
      <c r="Y13" s="2">
        <v>0.76437178745177337</v>
      </c>
      <c r="Z13" s="5">
        <v>0.77916366487462407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0.80088516890076844</v>
      </c>
      <c r="AF13" s="7">
        <f t="shared" si="0"/>
        <v>0.70964904483525704</v>
      </c>
      <c r="AG13" s="7">
        <f t="shared" si="0"/>
        <v>0.66425752922530179</v>
      </c>
      <c r="AH13" s="7">
        <f t="shared" si="0"/>
        <v>0.6942301057589092</v>
      </c>
      <c r="AI13" s="8">
        <f t="shared" si="0"/>
        <v>0.78552419250983763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0.80088516890076844</v>
      </c>
      <c r="AP13" s="7">
        <f t="shared" si="1"/>
        <v>0.70964904483525704</v>
      </c>
      <c r="AQ13" s="7">
        <f t="shared" si="1"/>
        <v>0.66425752922530179</v>
      </c>
      <c r="AR13" s="7">
        <f t="shared" si="1"/>
        <v>0.6942301057589092</v>
      </c>
      <c r="AS13" s="8">
        <f t="shared" si="1"/>
        <v>0.78552419250983763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1.0504992549275758</v>
      </c>
      <c r="D14" s="2">
        <v>0.82329150269237139</v>
      </c>
      <c r="E14" s="2">
        <v>0.81772886206481854</v>
      </c>
      <c r="F14" s="2">
        <v>0.69707073237736739</v>
      </c>
      <c r="G14" s="2">
        <v>0.67348506205442149</v>
      </c>
      <c r="H14" s="5">
        <v>0.77613058832150661</v>
      </c>
      <c r="J14" s="9"/>
      <c r="K14" s="10" t="s">
        <v>14</v>
      </c>
      <c r="L14" s="2">
        <v>0.97283300363757164</v>
      </c>
      <c r="M14" s="2">
        <v>0.80218819581766387</v>
      </c>
      <c r="N14" s="2">
        <v>0.7746666938328628</v>
      </c>
      <c r="O14" s="2">
        <v>0.6983428166443445</v>
      </c>
      <c r="P14" s="2">
        <v>0.67274979110533317</v>
      </c>
      <c r="Q14" s="5">
        <v>0.75758744485893903</v>
      </c>
      <c r="S14" s="9"/>
      <c r="T14" s="10" t="s">
        <v>14</v>
      </c>
      <c r="U14" s="2">
        <v>0.86485368086125158</v>
      </c>
      <c r="V14" s="2">
        <v>0.72399594251737021</v>
      </c>
      <c r="W14" s="2">
        <v>0.50038309455498986</v>
      </c>
      <c r="X14" s="2">
        <v>0.53533345150895595</v>
      </c>
      <c r="Y14" s="2">
        <v>0.6759721112485646</v>
      </c>
      <c r="Z14" s="5">
        <v>0.71078786909665903</v>
      </c>
      <c r="AB14" s="9"/>
      <c r="AC14" s="10" t="s">
        <v>14</v>
      </c>
      <c r="AD14" s="11">
        <f t="shared" ref="AD14:AD17" si="2">AVERAGE(U14,L14,C14)</f>
        <v>0.9627286464754663</v>
      </c>
      <c r="AE14" s="12">
        <f>AVERAGE(V14,M14,D14)</f>
        <v>0.78315854700913512</v>
      </c>
      <c r="AF14" s="12">
        <f t="shared" si="0"/>
        <v>0.69759288348422377</v>
      </c>
      <c r="AG14" s="12">
        <f t="shared" si="0"/>
        <v>0.64358233351022254</v>
      </c>
      <c r="AH14" s="12">
        <f t="shared" si="0"/>
        <v>0.67406898813610638</v>
      </c>
      <c r="AI14" s="13">
        <f t="shared" si="0"/>
        <v>0.74816863409236822</v>
      </c>
      <c r="AL14" s="9"/>
      <c r="AM14" s="10" t="s">
        <v>14</v>
      </c>
      <c r="AN14" s="11">
        <f t="shared" ref="AN14:AN17" si="3">AD14</f>
        <v>0.9627286464754663</v>
      </c>
      <c r="AO14" s="12">
        <f>AO13*AN14</f>
        <v>0.77103509463811204</v>
      </c>
      <c r="AP14" s="12">
        <f>AP13*AN14</f>
        <v>0.68319946440685453</v>
      </c>
      <c r="AQ14" s="12">
        <f>AQ13*AN14</f>
        <v>0.63949975202221232</v>
      </c>
      <c r="AR14" s="12">
        <f>AR13*AN14</f>
        <v>0.66835521005979448</v>
      </c>
      <c r="AS14" s="13">
        <f>AS13*AN14</f>
        <v>0.75624664262872965</v>
      </c>
      <c r="AV14" s="9"/>
      <c r="AW14" s="10" t="s">
        <v>14</v>
      </c>
      <c r="AX14" s="10"/>
      <c r="AY14" s="6">
        <f>AE14-AO14</f>
        <v>1.212345237102308E-2</v>
      </c>
      <c r="AZ14" s="7">
        <f t="shared" ref="AZ14:BC17" si="4">AF14-AP14</f>
        <v>1.4393419077369241E-2</v>
      </c>
      <c r="BA14" s="7">
        <f t="shared" si="4"/>
        <v>4.0825814880102174E-3</v>
      </c>
      <c r="BB14" s="7">
        <f t="shared" si="4"/>
        <v>5.7137780763119039E-3</v>
      </c>
      <c r="BC14" s="8">
        <f t="shared" si="4"/>
        <v>-8.0780085363614251E-3</v>
      </c>
    </row>
    <row r="15" spans="1:55" ht="15.75" thickBot="1" x14ac:dyDescent="0.3">
      <c r="A15" s="9"/>
      <c r="B15" s="10" t="s">
        <v>15</v>
      </c>
      <c r="C15" s="2">
        <v>1.0785312295458842</v>
      </c>
      <c r="D15" s="2">
        <v>0.80127527906550056</v>
      </c>
      <c r="E15" s="2">
        <v>0.76526675215846762</v>
      </c>
      <c r="F15" s="2">
        <v>0.73878626418478621</v>
      </c>
      <c r="G15" s="2">
        <v>0.69097047494207953</v>
      </c>
      <c r="H15" s="5">
        <v>0.77508458376045863</v>
      </c>
      <c r="J15" s="9"/>
      <c r="K15" s="10" t="s">
        <v>15</v>
      </c>
      <c r="L15" s="2">
        <v>0.97246716655531018</v>
      </c>
      <c r="M15" s="2">
        <v>0.76999739268772249</v>
      </c>
      <c r="N15" s="2">
        <v>0.70390943841727704</v>
      </c>
      <c r="O15" s="2">
        <v>0.7612926195535944</v>
      </c>
      <c r="P15" s="2">
        <v>0.703608700331529</v>
      </c>
      <c r="Q15" s="5">
        <v>0.67798653944424592</v>
      </c>
      <c r="S15" s="9"/>
      <c r="T15" s="10" t="s">
        <v>15</v>
      </c>
      <c r="U15" s="2">
        <v>0.93613012633596659</v>
      </c>
      <c r="V15" s="2">
        <v>0.70013961032163075</v>
      </c>
      <c r="W15" s="2">
        <v>0.5858347944420591</v>
      </c>
      <c r="X15" s="2">
        <v>0.55642596393384791</v>
      </c>
      <c r="Y15" s="2">
        <v>0.66616714453178516</v>
      </c>
      <c r="Z15" s="5">
        <v>0.76547865710064478</v>
      </c>
      <c r="AB15" s="9"/>
      <c r="AC15" s="10" t="s">
        <v>15</v>
      </c>
      <c r="AD15" s="11">
        <f t="shared" si="2"/>
        <v>0.99570950747905373</v>
      </c>
      <c r="AE15" s="12">
        <f t="shared" si="0"/>
        <v>0.7571374273582846</v>
      </c>
      <c r="AF15" s="12">
        <f t="shared" si="0"/>
        <v>0.68500366167260118</v>
      </c>
      <c r="AG15" s="12">
        <f t="shared" si="0"/>
        <v>0.68550161589074288</v>
      </c>
      <c r="AH15" s="12">
        <f t="shared" si="0"/>
        <v>0.68691543993513127</v>
      </c>
      <c r="AI15" s="13">
        <f t="shared" si="0"/>
        <v>0.73951659343511655</v>
      </c>
      <c r="AL15" s="9"/>
      <c r="AM15" s="10" t="s">
        <v>15</v>
      </c>
      <c r="AN15" s="11">
        <f t="shared" si="3"/>
        <v>0.99570950747905373</v>
      </c>
      <c r="AO15" s="12">
        <f>AO13*AN15</f>
        <v>0.79744897707346296</v>
      </c>
      <c r="AP15" s="12">
        <f>AP13*AN15</f>
        <v>0.70660430091589466</v>
      </c>
      <c r="AQ15" s="12">
        <f>AQ13*AN15</f>
        <v>0.66140753726417834</v>
      </c>
      <c r="AR15" s="12">
        <f>AR13*AN15</f>
        <v>0.69125151668233487</v>
      </c>
      <c r="AS15" s="13">
        <f>AS13*AN15</f>
        <v>0.78215390683685182</v>
      </c>
      <c r="AV15" s="9"/>
      <c r="AW15" s="10" t="s">
        <v>15</v>
      </c>
      <c r="AX15" s="10"/>
      <c r="AY15" s="11">
        <f t="shared" ref="AY15:AY17" si="5">AE15-AO15</f>
        <v>-4.0311549715178363E-2</v>
      </c>
      <c r="AZ15" s="12">
        <f t="shared" si="4"/>
        <v>-2.1600639243293474E-2</v>
      </c>
      <c r="BA15" s="12">
        <f t="shared" si="4"/>
        <v>2.4094078626564541E-2</v>
      </c>
      <c r="BB15" s="12">
        <f t="shared" si="4"/>
        <v>-4.3360767472035988E-3</v>
      </c>
      <c r="BC15" s="13">
        <f t="shared" si="4"/>
        <v>-4.2637313401735266E-2</v>
      </c>
    </row>
    <row r="16" spans="1:55" ht="15.75" thickBot="1" x14ac:dyDescent="0.3">
      <c r="A16" s="9"/>
      <c r="B16" s="10" t="s">
        <v>16</v>
      </c>
      <c r="C16" s="2">
        <v>1.0094861930197343</v>
      </c>
      <c r="D16" s="2">
        <v>0.74835854495138898</v>
      </c>
      <c r="E16" s="2">
        <v>0.74248877816024461</v>
      </c>
      <c r="F16" s="2">
        <v>0.69770273833927232</v>
      </c>
      <c r="G16" s="2">
        <v>0.64161185089112116</v>
      </c>
      <c r="H16" s="5">
        <v>0.77908838872113295</v>
      </c>
      <c r="J16" s="9"/>
      <c r="K16" s="10" t="s">
        <v>16</v>
      </c>
      <c r="L16" s="2">
        <v>0.9015079002773313</v>
      </c>
      <c r="M16" s="2">
        <v>0.74260481373086951</v>
      </c>
      <c r="N16" s="2">
        <v>0.66023910015989984</v>
      </c>
      <c r="O16" s="2">
        <v>0.67956445138751287</v>
      </c>
      <c r="P16" s="2">
        <v>0.63936430388283294</v>
      </c>
      <c r="Q16" s="5">
        <v>0.74509829422658214</v>
      </c>
      <c r="S16" s="9"/>
      <c r="T16" s="10" t="s">
        <v>16</v>
      </c>
      <c r="U16" s="2">
        <v>0.90854031792481227</v>
      </c>
      <c r="V16" s="2">
        <v>0.81802115710671985</v>
      </c>
      <c r="W16" s="2">
        <v>0.58636609872324319</v>
      </c>
      <c r="X16" s="2">
        <v>0.50805085553107754</v>
      </c>
      <c r="Y16" s="2">
        <v>0.73331387452948904</v>
      </c>
      <c r="Z16" s="5">
        <v>0.73351357376768433</v>
      </c>
      <c r="AB16" s="9"/>
      <c r="AC16" s="10" t="s">
        <v>16</v>
      </c>
      <c r="AD16" s="11">
        <f t="shared" si="2"/>
        <v>0.93984480374062596</v>
      </c>
      <c r="AE16" s="12">
        <f t="shared" si="0"/>
        <v>0.76966150526299282</v>
      </c>
      <c r="AF16" s="12">
        <f t="shared" si="0"/>
        <v>0.66303132568112921</v>
      </c>
      <c r="AG16" s="12">
        <f t="shared" si="0"/>
        <v>0.6284393484192875</v>
      </c>
      <c r="AH16" s="12">
        <f t="shared" si="0"/>
        <v>0.67143000976781442</v>
      </c>
      <c r="AI16" s="13">
        <f t="shared" si="0"/>
        <v>0.75256675223846647</v>
      </c>
      <c r="AL16" s="9"/>
      <c r="AM16" s="10" t="s">
        <v>16</v>
      </c>
      <c r="AN16" s="11">
        <f t="shared" si="3"/>
        <v>0.93984480374062596</v>
      </c>
      <c r="AO16" s="12">
        <f>AO13*AN16</f>
        <v>0.75270776438432074</v>
      </c>
      <c r="AP16" s="12">
        <f>AP13*AN16</f>
        <v>0.66695996726791484</v>
      </c>
      <c r="AQ16" s="12">
        <f>AQ13*AN16</f>
        <v>0.62429898718798682</v>
      </c>
      <c r="AR16" s="12">
        <f>AR13*AN16</f>
        <v>0.65246855749781607</v>
      </c>
      <c r="AS16" s="13">
        <f>AS13*AN16</f>
        <v>0.73827083054292197</v>
      </c>
      <c r="AV16" s="9"/>
      <c r="AW16" s="10" t="s">
        <v>16</v>
      </c>
      <c r="AX16" s="10"/>
      <c r="AY16" s="11">
        <f t="shared" si="5"/>
        <v>1.6953740878672074E-2</v>
      </c>
      <c r="AZ16" s="12">
        <f t="shared" si="4"/>
        <v>-3.9286415867856306E-3</v>
      </c>
      <c r="BA16" s="12">
        <f t="shared" si="4"/>
        <v>4.1403612313006821E-3</v>
      </c>
      <c r="BB16" s="12">
        <f t="shared" si="4"/>
        <v>1.8961452269998347E-2</v>
      </c>
      <c r="BC16" s="13">
        <f t="shared" si="4"/>
        <v>1.42959216955445E-2</v>
      </c>
    </row>
    <row r="17" spans="1:55" ht="15.75" thickBot="1" x14ac:dyDescent="0.3">
      <c r="A17" s="9"/>
      <c r="B17" s="14" t="s">
        <v>17</v>
      </c>
      <c r="C17" s="15">
        <v>1.0356221485997519</v>
      </c>
      <c r="D17" s="15">
        <v>0.78415484199094498</v>
      </c>
      <c r="E17" s="15">
        <v>0.73722737068409971</v>
      </c>
      <c r="F17" s="15">
        <v>0.69907981762640092</v>
      </c>
      <c r="G17" s="15">
        <v>0.71856185341094192</v>
      </c>
      <c r="H17" s="16">
        <v>0.8271589687061226</v>
      </c>
      <c r="J17" s="9"/>
      <c r="K17" s="14" t="s">
        <v>17</v>
      </c>
      <c r="L17" s="15">
        <v>0.9249554235342079</v>
      </c>
      <c r="M17" s="15">
        <v>0.66664855732395767</v>
      </c>
      <c r="N17" s="15">
        <v>0.62332614404761855</v>
      </c>
      <c r="O17" s="15">
        <v>0.66167760203027148</v>
      </c>
      <c r="P17" s="15">
        <v>0.66032603148016045</v>
      </c>
      <c r="Q17" s="16">
        <v>0.71285889946881487</v>
      </c>
      <c r="S17" s="9"/>
      <c r="T17" s="14" t="s">
        <v>17</v>
      </c>
      <c r="U17" s="15">
        <v>0.96184248189077004</v>
      </c>
      <c r="V17" s="15">
        <v>0.84311971667003782</v>
      </c>
      <c r="W17" s="15">
        <v>0.58659379700842218</v>
      </c>
      <c r="X17" s="15">
        <v>0.56346497504290705</v>
      </c>
      <c r="Y17" s="15">
        <v>0.74237773193679402</v>
      </c>
      <c r="Z17" s="16">
        <v>0.74284019913415877</v>
      </c>
      <c r="AB17" s="9"/>
      <c r="AC17" s="14" t="s">
        <v>17</v>
      </c>
      <c r="AD17" s="17">
        <f t="shared" si="2"/>
        <v>0.97414001800824324</v>
      </c>
      <c r="AE17" s="18">
        <f t="shared" si="0"/>
        <v>0.76464103866164679</v>
      </c>
      <c r="AF17" s="18">
        <f t="shared" si="0"/>
        <v>0.64904910391338022</v>
      </c>
      <c r="AG17" s="18">
        <f t="shared" si="0"/>
        <v>0.64140746489985989</v>
      </c>
      <c r="AH17" s="18">
        <f t="shared" si="0"/>
        <v>0.70708853894263213</v>
      </c>
      <c r="AI17" s="19">
        <f t="shared" si="0"/>
        <v>0.76095268910303204</v>
      </c>
      <c r="AL17" s="9"/>
      <c r="AM17" s="14" t="s">
        <v>17</v>
      </c>
      <c r="AN17" s="17">
        <f t="shared" si="3"/>
        <v>0.97414001800824324</v>
      </c>
      <c r="AO17" s="18">
        <f>AO13*AN17</f>
        <v>0.78017429285552953</v>
      </c>
      <c r="AP17" s="18">
        <f>AP13*AN17</f>
        <v>0.69129753331534993</v>
      </c>
      <c r="AQ17" s="18">
        <f>AQ13*AN17</f>
        <v>0.64707984148164666</v>
      </c>
      <c r="AR17" s="18">
        <f>AR13*AN17</f>
        <v>0.67627732772584837</v>
      </c>
      <c r="AS17" s="19">
        <f>AS13*AN17</f>
        <v>0.76521055103744395</v>
      </c>
      <c r="AV17" s="9"/>
      <c r="AW17" s="14" t="s">
        <v>17</v>
      </c>
      <c r="AX17" s="14"/>
      <c r="AY17" s="17">
        <f t="shared" si="5"/>
        <v>-1.553325419388274E-2</v>
      </c>
      <c r="AZ17" s="18">
        <f t="shared" si="4"/>
        <v>-4.2248429401969712E-2</v>
      </c>
      <c r="BA17" s="18">
        <f t="shared" si="4"/>
        <v>-5.6723765817867644E-3</v>
      </c>
      <c r="BB17" s="18">
        <f t="shared" si="4"/>
        <v>3.0811211216783763E-2</v>
      </c>
      <c r="BC17" s="19">
        <f t="shared" si="4"/>
        <v>-4.2578619344119106E-3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LS180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LS180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LS180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LS180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LS180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LS180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0.69784894525966368</v>
      </c>
      <c r="E23" s="2">
        <v>0.64369777471022671</v>
      </c>
      <c r="F23" s="2">
        <v>0.49825640723150183</v>
      </c>
      <c r="G23" s="2">
        <v>0.48803930459917833</v>
      </c>
      <c r="H23" s="5">
        <v>0.61132080184083459</v>
      </c>
      <c r="J23" s="1" t="s">
        <v>18</v>
      </c>
      <c r="K23" s="2" t="s">
        <v>12</v>
      </c>
      <c r="L23" s="2">
        <v>1</v>
      </c>
      <c r="M23" s="2">
        <v>0.65087681077924131</v>
      </c>
      <c r="N23" s="2">
        <v>0.56379900326883836</v>
      </c>
      <c r="O23" s="2">
        <v>0.55827632495403812</v>
      </c>
      <c r="P23" s="2">
        <v>0.4732513333445767</v>
      </c>
      <c r="Q23" s="5">
        <v>0.57565758089033503</v>
      </c>
      <c r="S23" s="1" t="s">
        <v>18</v>
      </c>
      <c r="T23" s="2" t="s">
        <v>12</v>
      </c>
      <c r="U23" s="2">
        <v>1</v>
      </c>
      <c r="V23" s="2">
        <v>0.58625358696184648</v>
      </c>
      <c r="W23" s="2">
        <v>0.39615782091862489</v>
      </c>
      <c r="X23" s="2">
        <v>0.34504554941031312</v>
      </c>
      <c r="Y23" s="2">
        <v>0.52849336458344853</v>
      </c>
      <c r="Z23" s="5">
        <v>0.57506248454770226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0.64499311433358375</v>
      </c>
      <c r="AF23" s="7">
        <f t="shared" si="6"/>
        <v>0.53455153296589664</v>
      </c>
      <c r="AG23" s="7">
        <f t="shared" si="6"/>
        <v>0.46719276053195102</v>
      </c>
      <c r="AH23" s="7">
        <f t="shared" si="6"/>
        <v>0.49659466750906783</v>
      </c>
      <c r="AI23" s="8">
        <f t="shared" si="6"/>
        <v>0.58734695575962403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0.64499311433358375</v>
      </c>
      <c r="AP23" s="7">
        <f t="shared" si="7"/>
        <v>0.53455153296589664</v>
      </c>
      <c r="AQ23" s="7">
        <f t="shared" si="7"/>
        <v>0.46719276053195102</v>
      </c>
      <c r="AR23" s="7">
        <f t="shared" si="7"/>
        <v>0.49659466750906783</v>
      </c>
      <c r="AS23" s="8">
        <f t="shared" si="7"/>
        <v>0.58734695575962403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1.0295434997725876</v>
      </c>
      <c r="D24" s="2">
        <v>0.68458526348446758</v>
      </c>
      <c r="E24" s="2">
        <v>0.59231142613666554</v>
      </c>
      <c r="F24" s="2">
        <v>0.48493488143316277</v>
      </c>
      <c r="G24" s="2">
        <v>0.47271613811315688</v>
      </c>
      <c r="H24" s="5">
        <v>0.57639944349740557</v>
      </c>
      <c r="J24" s="9"/>
      <c r="K24" s="10" t="s">
        <v>14</v>
      </c>
      <c r="L24" s="2">
        <v>0.98105490928729933</v>
      </c>
      <c r="M24" s="2">
        <v>0.64153967613262053</v>
      </c>
      <c r="N24" s="2">
        <v>0.579419307893971</v>
      </c>
      <c r="O24" s="2">
        <v>0.49041052008436187</v>
      </c>
      <c r="P24" s="2">
        <v>0.43320828070860301</v>
      </c>
      <c r="Q24" s="5">
        <v>0.51724357040222879</v>
      </c>
      <c r="S24" s="9"/>
      <c r="T24" s="10" t="s">
        <v>14</v>
      </c>
      <c r="U24" s="2">
        <v>0.94871811182269072</v>
      </c>
      <c r="V24" s="2">
        <v>0.55560515148802125</v>
      </c>
      <c r="W24" s="2">
        <v>0.33724062489442136</v>
      </c>
      <c r="X24" s="2">
        <v>0.32611122250130137</v>
      </c>
      <c r="Y24" s="2">
        <v>0.42613373979362196</v>
      </c>
      <c r="Z24" s="5">
        <v>0.55120635655965422</v>
      </c>
      <c r="AB24" s="9"/>
      <c r="AC24" s="10" t="s">
        <v>14</v>
      </c>
      <c r="AD24" s="11">
        <f t="shared" ref="AD24:AE27" si="8">AVERAGE(U24,L24,C24)</f>
        <v>0.9864388402941926</v>
      </c>
      <c r="AE24" s="12">
        <f>AVERAGE(V24,M24,D24)</f>
        <v>0.62724336370170308</v>
      </c>
      <c r="AF24" s="12">
        <f t="shared" si="6"/>
        <v>0.50299045297501932</v>
      </c>
      <c r="AG24" s="12">
        <f t="shared" si="6"/>
        <v>0.43381887467294195</v>
      </c>
      <c r="AH24" s="12">
        <f t="shared" si="6"/>
        <v>0.44401938620512732</v>
      </c>
      <c r="AI24" s="13">
        <f t="shared" si="6"/>
        <v>0.54828312348642949</v>
      </c>
      <c r="AL24" s="9"/>
      <c r="AM24" s="10" t="s">
        <v>14</v>
      </c>
      <c r="AN24" s="11">
        <f t="shared" ref="AN24:AN27" si="9">AD24</f>
        <v>0.9864388402941926</v>
      </c>
      <c r="AO24" s="12">
        <f>AO23*AN24</f>
        <v>0.63624625970095994</v>
      </c>
      <c r="AP24" s="12">
        <f>AP23*AN24</f>
        <v>0.52730239425636194</v>
      </c>
      <c r="AQ24" s="12">
        <f>AQ23*AN24</f>
        <v>0.46085708489298022</v>
      </c>
      <c r="AR24" s="12">
        <f>AR23*AN24</f>
        <v>0.48986026791392506</v>
      </c>
      <c r="AS24" s="13">
        <f>AS23*AN24</f>
        <v>0.57938184988984798</v>
      </c>
      <c r="AV24" s="9"/>
      <c r="AW24" s="10" t="s">
        <v>14</v>
      </c>
      <c r="AX24" s="10"/>
      <c r="AY24" s="6">
        <f>AE24-AO24</f>
        <v>-9.0028959992568547E-3</v>
      </c>
      <c r="AZ24" s="7">
        <f t="shared" ref="AZ24:BC27" si="10">AF24-AP24</f>
        <v>-2.4311941281342619E-2</v>
      </c>
      <c r="BA24" s="7">
        <f t="shared" si="10"/>
        <v>-2.7038210220038272E-2</v>
      </c>
      <c r="BB24" s="7">
        <f t="shared" si="10"/>
        <v>-4.5840881708797743E-2</v>
      </c>
      <c r="BC24" s="8">
        <f t="shared" si="10"/>
        <v>-3.1098726403418486E-2</v>
      </c>
    </row>
    <row r="25" spans="1:55" ht="15.75" thickBot="1" x14ac:dyDescent="0.3">
      <c r="A25" s="9"/>
      <c r="B25" s="10" t="s">
        <v>15</v>
      </c>
      <c r="C25" s="2">
        <v>1.0188397530769158</v>
      </c>
      <c r="D25" s="2">
        <v>0.66197501095919165</v>
      </c>
      <c r="E25" s="2">
        <v>0.5811185940634318</v>
      </c>
      <c r="F25" s="2">
        <v>0.48209853640739697</v>
      </c>
      <c r="G25" s="2">
        <v>0.45959477205682653</v>
      </c>
      <c r="H25" s="5">
        <v>0.52106241251469188</v>
      </c>
      <c r="J25" s="9"/>
      <c r="K25" s="10" t="s">
        <v>15</v>
      </c>
      <c r="L25" s="2">
        <v>1.0300542969865971</v>
      </c>
      <c r="M25" s="2">
        <v>0.61970829795462123</v>
      </c>
      <c r="N25" s="2">
        <v>0.52719214382655055</v>
      </c>
      <c r="O25" s="2">
        <v>0.50634561077867035</v>
      </c>
      <c r="P25" s="2">
        <v>0.46313590998608589</v>
      </c>
      <c r="Q25" s="5">
        <v>0.46066585174018215</v>
      </c>
      <c r="S25" s="9"/>
      <c r="T25" s="10" t="s">
        <v>15</v>
      </c>
      <c r="U25" s="2">
        <v>1.0206761131412243</v>
      </c>
      <c r="V25" s="2">
        <v>0.55119737653142065</v>
      </c>
      <c r="W25" s="2">
        <v>0.41691305815270213</v>
      </c>
      <c r="X25" s="2">
        <v>0.34138270487548783</v>
      </c>
      <c r="Y25" s="2">
        <v>0.44341769764454597</v>
      </c>
      <c r="Z25" s="5">
        <v>0.56868193439793024</v>
      </c>
      <c r="AB25" s="9"/>
      <c r="AC25" s="10" t="s">
        <v>15</v>
      </c>
      <c r="AD25" s="11">
        <f t="shared" si="8"/>
        <v>1.0231900544015791</v>
      </c>
      <c r="AE25" s="12">
        <f t="shared" si="8"/>
        <v>0.61096022848174458</v>
      </c>
      <c r="AF25" s="12">
        <f t="shared" si="6"/>
        <v>0.50840793201422818</v>
      </c>
      <c r="AG25" s="12">
        <f t="shared" si="6"/>
        <v>0.44327561735385174</v>
      </c>
      <c r="AH25" s="12">
        <f t="shared" si="6"/>
        <v>0.45538279322915276</v>
      </c>
      <c r="AI25" s="13">
        <f t="shared" si="6"/>
        <v>0.51680339955093479</v>
      </c>
      <c r="AL25" s="9"/>
      <c r="AM25" s="10" t="s">
        <v>15</v>
      </c>
      <c r="AN25" s="11">
        <f t="shared" si="9"/>
        <v>1.0231900544015791</v>
      </c>
      <c r="AO25" s="12">
        <f>AO23*AN25</f>
        <v>0.6599505397436235</v>
      </c>
      <c r="AP25" s="12">
        <f>AP23*AN25</f>
        <v>0.54694781209582322</v>
      </c>
      <c r="AQ25" s="12">
        <f>AQ23*AN25</f>
        <v>0.47802698606471089</v>
      </c>
      <c r="AR25" s="12">
        <f>AR23*AN25</f>
        <v>0.50811072486413722</v>
      </c>
      <c r="AS25" s="13">
        <f>AS23*AN25</f>
        <v>0.60096756361629156</v>
      </c>
      <c r="AV25" s="9"/>
      <c r="AW25" s="10" t="s">
        <v>15</v>
      </c>
      <c r="AX25" s="10"/>
      <c r="AY25" s="11">
        <f t="shared" ref="AY25:AY27" si="11">AE25-AO25</f>
        <v>-4.8990311261878916E-2</v>
      </c>
      <c r="AZ25" s="12">
        <f t="shared" si="10"/>
        <v>-3.8539880081595035E-2</v>
      </c>
      <c r="BA25" s="12">
        <f t="shared" si="10"/>
        <v>-3.4751368710859154E-2</v>
      </c>
      <c r="BB25" s="12">
        <f t="shared" si="10"/>
        <v>-5.272793163498446E-2</v>
      </c>
      <c r="BC25" s="13">
        <f t="shared" si="10"/>
        <v>-8.4164164065356761E-2</v>
      </c>
    </row>
    <row r="26" spans="1:55" ht="15.75" thickBot="1" x14ac:dyDescent="0.3">
      <c r="A26" s="9"/>
      <c r="B26" s="10" t="s">
        <v>16</v>
      </c>
      <c r="C26" s="2">
        <v>1.017129849378702</v>
      </c>
      <c r="D26" s="2">
        <v>0.67355676324117864</v>
      </c>
      <c r="E26" s="2">
        <v>0.59829940058365783</v>
      </c>
      <c r="F26" s="2">
        <v>0.47117059241441506</v>
      </c>
      <c r="G26" s="2">
        <v>0.4194274609163659</v>
      </c>
      <c r="H26" s="5">
        <v>0.53086459853195245</v>
      </c>
      <c r="J26" s="9"/>
      <c r="K26" s="10" t="s">
        <v>16</v>
      </c>
      <c r="L26" s="2">
        <v>0.93175780313830037</v>
      </c>
      <c r="M26" s="2">
        <v>0.60064408397534896</v>
      </c>
      <c r="N26" s="2">
        <v>0.47443239576707391</v>
      </c>
      <c r="O26" s="2">
        <v>0.44144421212420465</v>
      </c>
      <c r="P26" s="2">
        <v>0.41560351988285915</v>
      </c>
      <c r="Q26" s="5">
        <v>0.52565492526972668</v>
      </c>
      <c r="S26" s="9"/>
      <c r="T26" s="10" t="s">
        <v>16</v>
      </c>
      <c r="U26" s="2">
        <v>0.97963270677311853</v>
      </c>
      <c r="V26" s="2">
        <v>0.64716447012606015</v>
      </c>
      <c r="W26" s="2">
        <v>0.4327344280914836</v>
      </c>
      <c r="X26" s="2">
        <v>0.31288574154682802</v>
      </c>
      <c r="Y26" s="2">
        <v>0.45307261258259757</v>
      </c>
      <c r="Z26" s="5">
        <v>0.53192282322197826</v>
      </c>
      <c r="AB26" s="9"/>
      <c r="AC26" s="10" t="s">
        <v>16</v>
      </c>
      <c r="AD26" s="11">
        <f t="shared" si="8"/>
        <v>0.976173453096707</v>
      </c>
      <c r="AE26" s="12">
        <f t="shared" si="8"/>
        <v>0.64045510578086262</v>
      </c>
      <c r="AF26" s="12">
        <f t="shared" si="6"/>
        <v>0.50182207481407171</v>
      </c>
      <c r="AG26" s="12">
        <f t="shared" si="6"/>
        <v>0.40850018202848259</v>
      </c>
      <c r="AH26" s="12">
        <f t="shared" si="6"/>
        <v>0.42936786446060754</v>
      </c>
      <c r="AI26" s="13">
        <f t="shared" si="6"/>
        <v>0.52948078234121909</v>
      </c>
      <c r="AL26" s="9"/>
      <c r="AM26" s="10" t="s">
        <v>16</v>
      </c>
      <c r="AN26" s="11">
        <f t="shared" si="9"/>
        <v>0.976173453096707</v>
      </c>
      <c r="AO26" s="12">
        <f>AO23*AN26</f>
        <v>0.62962515564261357</v>
      </c>
      <c r="AP26" s="12">
        <f>AP23*AN26</f>
        <v>0.52181501579345757</v>
      </c>
      <c r="AQ26" s="12">
        <f>AQ23*AN26</f>
        <v>0.45606117031025756</v>
      </c>
      <c r="AR26" s="12">
        <f>AR23*AN26</f>
        <v>0.48476253137173786</v>
      </c>
      <c r="AS26" s="13">
        <f>AS23*AN26</f>
        <v>0.57335250596971099</v>
      </c>
      <c r="AV26" s="9"/>
      <c r="AW26" s="10" t="s">
        <v>16</v>
      </c>
      <c r="AX26" s="10"/>
      <c r="AY26" s="11">
        <f t="shared" si="11"/>
        <v>1.0829950138249056E-2</v>
      </c>
      <c r="AZ26" s="12">
        <f t="shared" si="10"/>
        <v>-1.9992940979385865E-2</v>
      </c>
      <c r="BA26" s="12">
        <f t="shared" si="10"/>
        <v>-4.7560988281774963E-2</v>
      </c>
      <c r="BB26" s="12">
        <f t="shared" si="10"/>
        <v>-5.5394666911130319E-2</v>
      </c>
      <c r="BC26" s="13">
        <f t="shared" si="10"/>
        <v>-4.3871723628491899E-2</v>
      </c>
    </row>
    <row r="27" spans="1:55" ht="15.75" thickBot="1" x14ac:dyDescent="0.3">
      <c r="A27" s="9"/>
      <c r="B27" s="14" t="s">
        <v>17</v>
      </c>
      <c r="C27" s="15">
        <v>1.0605278514332726</v>
      </c>
      <c r="D27" s="15">
        <v>0.62981025921251155</v>
      </c>
      <c r="E27" s="15">
        <v>0.5798246718317781</v>
      </c>
      <c r="F27" s="15">
        <v>0.45038706507480836</v>
      </c>
      <c r="G27" s="15">
        <v>0.473944777020949</v>
      </c>
      <c r="H27" s="16">
        <v>0.55647489014984697</v>
      </c>
      <c r="J27" s="9"/>
      <c r="K27" s="14" t="s">
        <v>17</v>
      </c>
      <c r="L27" s="15">
        <v>0.94258659659645472</v>
      </c>
      <c r="M27" s="15">
        <v>0.52023066270596119</v>
      </c>
      <c r="N27" s="15">
        <v>0.4419161544496244</v>
      </c>
      <c r="O27" s="15">
        <v>0.42946077981637804</v>
      </c>
      <c r="P27" s="15">
        <v>0.4181123717059258</v>
      </c>
      <c r="Q27" s="16">
        <v>0.49829065615747237</v>
      </c>
      <c r="S27" s="9"/>
      <c r="T27" s="14" t="s">
        <v>17</v>
      </c>
      <c r="U27" s="15">
        <v>1.0073924607565838</v>
      </c>
      <c r="V27" s="15">
        <v>0.70006344195183412</v>
      </c>
      <c r="W27" s="15">
        <v>0.46234364125210137</v>
      </c>
      <c r="X27" s="15">
        <v>0.38627325454869527</v>
      </c>
      <c r="Y27" s="15">
        <v>0.50223442917888128</v>
      </c>
      <c r="Z27" s="16">
        <v>0.55738744948014063</v>
      </c>
      <c r="AB27" s="9"/>
      <c r="AC27" s="14" t="s">
        <v>17</v>
      </c>
      <c r="AD27" s="17">
        <f t="shared" si="8"/>
        <v>1.0035023029287704</v>
      </c>
      <c r="AE27" s="18">
        <f t="shared" si="8"/>
        <v>0.61670145462343562</v>
      </c>
      <c r="AF27" s="18">
        <f t="shared" si="6"/>
        <v>0.49469482251116798</v>
      </c>
      <c r="AG27" s="18">
        <f t="shared" si="6"/>
        <v>0.42204036647996057</v>
      </c>
      <c r="AH27" s="18">
        <f t="shared" si="6"/>
        <v>0.46476385930191871</v>
      </c>
      <c r="AI27" s="19">
        <f t="shared" si="6"/>
        <v>0.53738433192915336</v>
      </c>
      <c r="AL27" s="9"/>
      <c r="AM27" s="14" t="s">
        <v>17</v>
      </c>
      <c r="AN27" s="17">
        <f t="shared" si="9"/>
        <v>1.0035023029287704</v>
      </c>
      <c r="AO27" s="18">
        <f>AO23*AN27</f>
        <v>0.64725207560695097</v>
      </c>
      <c r="AP27" s="18">
        <f>AP23*AN27</f>
        <v>0.53642369436538184</v>
      </c>
      <c r="AQ27" s="18">
        <f>AQ23*AN27</f>
        <v>0.46882901110546243</v>
      </c>
      <c r="AR27" s="18">
        <f>AR23*AN27</f>
        <v>0.4983338924674966</v>
      </c>
      <c r="AS27" s="19">
        <f>AS23*AN27</f>
        <v>0.58940402272298531</v>
      </c>
      <c r="AV27" s="9"/>
      <c r="AW27" s="14" t="s">
        <v>17</v>
      </c>
      <c r="AX27" s="14"/>
      <c r="AY27" s="17">
        <f t="shared" si="11"/>
        <v>-3.0550620983515353E-2</v>
      </c>
      <c r="AZ27" s="18">
        <f t="shared" si="10"/>
        <v>-4.1728871854213867E-2</v>
      </c>
      <c r="BA27" s="18">
        <f t="shared" si="10"/>
        <v>-4.6788644625501863E-2</v>
      </c>
      <c r="BB27" s="18">
        <f t="shared" si="10"/>
        <v>-3.3570033165577884E-2</v>
      </c>
      <c r="BC27" s="19">
        <f t="shared" si="10"/>
        <v>-5.2019690793831952E-2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LS180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LS180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LS180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LS180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LS180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LS180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0.65888634095657495</v>
      </c>
      <c r="E33" s="2">
        <v>0.61946309858116588</v>
      </c>
      <c r="F33" s="2">
        <v>0.50034381549204265</v>
      </c>
      <c r="G33" s="2">
        <v>0.50929696815925607</v>
      </c>
      <c r="H33" s="5">
        <v>0.61339836827453165</v>
      </c>
      <c r="J33" s="1" t="s">
        <v>18</v>
      </c>
      <c r="K33" s="2" t="s">
        <v>12</v>
      </c>
      <c r="L33" s="2">
        <v>1</v>
      </c>
      <c r="M33" s="2">
        <v>0.61625943914800274</v>
      </c>
      <c r="N33" s="2">
        <v>0.56561143600377461</v>
      </c>
      <c r="O33" s="2">
        <v>0.5659313148558841</v>
      </c>
      <c r="P33" s="2">
        <v>0.4354527444223838</v>
      </c>
      <c r="Q33" s="5">
        <v>0.54424578684882385</v>
      </c>
      <c r="S33" s="1" t="s">
        <v>18</v>
      </c>
      <c r="T33" s="2" t="s">
        <v>12</v>
      </c>
      <c r="U33" s="2">
        <v>1</v>
      </c>
      <c r="V33" s="2">
        <v>0.54577563716219357</v>
      </c>
      <c r="W33" s="2">
        <v>0.37408978856058134</v>
      </c>
      <c r="X33" s="2">
        <v>0.31369010469856723</v>
      </c>
      <c r="Y33" s="2">
        <v>0.46633110499880509</v>
      </c>
      <c r="Z33" s="5">
        <v>0.5200922083196009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0.60697380575559035</v>
      </c>
      <c r="AF33" s="7">
        <f t="shared" si="12"/>
        <v>0.51972144104850726</v>
      </c>
      <c r="AG33" s="7">
        <f t="shared" si="12"/>
        <v>0.4599884116821647</v>
      </c>
      <c r="AH33" s="7">
        <f t="shared" si="12"/>
        <v>0.470360272526815</v>
      </c>
      <c r="AI33" s="8">
        <f t="shared" si="12"/>
        <v>0.55924545448098539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0.60697380575559035</v>
      </c>
      <c r="AP33" s="7">
        <f t="shared" si="13"/>
        <v>0.51972144104850726</v>
      </c>
      <c r="AQ33" s="7">
        <f t="shared" si="13"/>
        <v>0.4599884116821647</v>
      </c>
      <c r="AR33" s="7">
        <f t="shared" si="13"/>
        <v>0.470360272526815</v>
      </c>
      <c r="AS33" s="8">
        <f t="shared" si="13"/>
        <v>0.55924545448098539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0.93992501099395886</v>
      </c>
      <c r="D34" s="2">
        <v>0.64407956390734278</v>
      </c>
      <c r="E34" s="2">
        <v>0.59006841232396468</v>
      </c>
      <c r="F34" s="2">
        <v>0.47134144522901339</v>
      </c>
      <c r="G34" s="2">
        <v>0.4898536185745937</v>
      </c>
      <c r="H34" s="5">
        <v>0.52369211962630213</v>
      </c>
      <c r="J34" s="9"/>
      <c r="K34" s="10" t="s">
        <v>14</v>
      </c>
      <c r="L34" s="2">
        <v>0.98855599069754663</v>
      </c>
      <c r="M34" s="2">
        <v>0.60581855701811416</v>
      </c>
      <c r="N34" s="2">
        <v>0.55942991435420197</v>
      </c>
      <c r="O34" s="2">
        <v>0.48608185044072932</v>
      </c>
      <c r="P34" s="2">
        <v>0.42505755640232362</v>
      </c>
      <c r="Q34" s="5">
        <v>0.48432952002013246</v>
      </c>
      <c r="S34" s="9"/>
      <c r="T34" s="10" t="s">
        <v>14</v>
      </c>
      <c r="U34" s="2">
        <v>0.95725361203914616</v>
      </c>
      <c r="V34" s="2">
        <v>0.53348138902784337</v>
      </c>
      <c r="W34" s="2">
        <v>0.3242201262495325</v>
      </c>
      <c r="X34" s="2">
        <v>0.31709880759860215</v>
      </c>
      <c r="Y34" s="2">
        <v>0.40265613944609835</v>
      </c>
      <c r="Z34" s="5">
        <v>0.49190432286385066</v>
      </c>
      <c r="AB34" s="9"/>
      <c r="AC34" s="10" t="s">
        <v>14</v>
      </c>
      <c r="AD34" s="11">
        <f t="shared" ref="AD34:AE37" si="14">AVERAGE(U34,L34,C34)</f>
        <v>0.96191153791021711</v>
      </c>
      <c r="AE34" s="12">
        <f>AVERAGE(V34,M34,D34)</f>
        <v>0.59445983665110003</v>
      </c>
      <c r="AF34" s="12">
        <f t="shared" si="12"/>
        <v>0.49123948430923309</v>
      </c>
      <c r="AG34" s="12">
        <f t="shared" si="12"/>
        <v>0.42484070108944832</v>
      </c>
      <c r="AH34" s="12">
        <f t="shared" si="12"/>
        <v>0.43918910480767187</v>
      </c>
      <c r="AI34" s="13">
        <f t="shared" si="12"/>
        <v>0.49997532083676183</v>
      </c>
      <c r="AL34" s="9"/>
      <c r="AM34" s="10" t="s">
        <v>14</v>
      </c>
      <c r="AN34" s="11">
        <f t="shared" ref="AN34:AN37" si="15">AD34</f>
        <v>0.96191153791021711</v>
      </c>
      <c r="AO34" s="12">
        <f>AO33*AN34</f>
        <v>0.5838551069655773</v>
      </c>
      <c r="AP34" s="12">
        <f>AP33*AN34</f>
        <v>0.49992605064388385</v>
      </c>
      <c r="AQ34" s="12">
        <f>AQ33*AN34</f>
        <v>0.44246816050206911</v>
      </c>
      <c r="AR34" s="12">
        <f>AR33*AN34</f>
        <v>0.45244497311813747</v>
      </c>
      <c r="AS34" s="13">
        <f>AS33*AN34</f>
        <v>0.53794465518910295</v>
      </c>
      <c r="AV34" s="9"/>
      <c r="AW34" s="10" t="s">
        <v>14</v>
      </c>
      <c r="AX34" s="10"/>
      <c r="AY34" s="6">
        <f>AE34-AO34</f>
        <v>1.0604729685522729E-2</v>
      </c>
      <c r="AZ34" s="7">
        <f t="shared" ref="AZ34:BC37" si="16">AF34-AP34</f>
        <v>-8.6865663346507582E-3</v>
      </c>
      <c r="BA34" s="7">
        <f t="shared" si="16"/>
        <v>-1.7627459412620783E-2</v>
      </c>
      <c r="BB34" s="7">
        <f t="shared" si="16"/>
        <v>-1.3255868310465602E-2</v>
      </c>
      <c r="BC34" s="108">
        <f t="shared" si="16"/>
        <v>-3.7969334352341122E-2</v>
      </c>
    </row>
    <row r="35" spans="1:55" ht="15.75" thickBot="1" x14ac:dyDescent="0.3">
      <c r="A35" s="9"/>
      <c r="B35" s="10" t="s">
        <v>15</v>
      </c>
      <c r="C35" s="2">
        <v>1.0771992909692605</v>
      </c>
      <c r="D35" s="2">
        <v>0.63073981779677379</v>
      </c>
      <c r="E35" s="2">
        <v>0.56511289375019835</v>
      </c>
      <c r="F35" s="2">
        <v>0.47828421677344324</v>
      </c>
      <c r="G35" s="2">
        <v>0.45384533699604407</v>
      </c>
      <c r="H35" s="5">
        <v>0.49811823985098935</v>
      </c>
      <c r="J35" s="9"/>
      <c r="K35" s="10" t="s">
        <v>15</v>
      </c>
      <c r="L35" s="2">
        <v>1.1624098953188564</v>
      </c>
      <c r="M35" s="2">
        <v>0.59625496680403545</v>
      </c>
      <c r="N35" s="2">
        <v>0.5373705412995492</v>
      </c>
      <c r="O35" s="2">
        <v>0.51373371006032309</v>
      </c>
      <c r="P35" s="2">
        <v>0.44308404409996771</v>
      </c>
      <c r="Q35" s="5">
        <v>0.42843591542392834</v>
      </c>
      <c r="S35" s="9"/>
      <c r="T35" s="10" t="s">
        <v>15</v>
      </c>
      <c r="U35" s="2">
        <v>1.1043733492450885</v>
      </c>
      <c r="V35" s="2">
        <v>0.51381705460264937</v>
      </c>
      <c r="W35" s="2">
        <v>0.39516845583505605</v>
      </c>
      <c r="X35" s="2">
        <v>0.3268006588418107</v>
      </c>
      <c r="Y35" s="2">
        <v>0.39685492309183235</v>
      </c>
      <c r="Z35" s="5">
        <v>0.48576220103839196</v>
      </c>
      <c r="AB35" s="9"/>
      <c r="AC35" s="10" t="s">
        <v>15</v>
      </c>
      <c r="AD35" s="11">
        <f t="shared" si="14"/>
        <v>1.1146608451777351</v>
      </c>
      <c r="AE35" s="12">
        <f t="shared" si="14"/>
        <v>0.58027061306781957</v>
      </c>
      <c r="AF35" s="12">
        <f t="shared" si="12"/>
        <v>0.49921729696160116</v>
      </c>
      <c r="AG35" s="12">
        <f t="shared" si="12"/>
        <v>0.4396061952251924</v>
      </c>
      <c r="AH35" s="12">
        <f t="shared" si="12"/>
        <v>0.43126143472928136</v>
      </c>
      <c r="AI35" s="13">
        <f t="shared" si="12"/>
        <v>0.4707721187711032</v>
      </c>
      <c r="AL35" s="9"/>
      <c r="AM35" s="10" t="s">
        <v>15</v>
      </c>
      <c r="AN35" s="11">
        <f t="shared" si="15"/>
        <v>1.1146608451777351</v>
      </c>
      <c r="AO35" s="12">
        <f>AO33*AN35</f>
        <v>0.67656993532427279</v>
      </c>
      <c r="AP35" s="12">
        <f>AP33*AN35</f>
        <v>0.5793131407361195</v>
      </c>
      <c r="AQ35" s="12">
        <f>AQ33*AN35</f>
        <v>0.51273107173760568</v>
      </c>
      <c r="AR35" s="12">
        <f>AR33*AN35</f>
        <v>0.52429217891276947</v>
      </c>
      <c r="AS35" s="13">
        <f>AS33*AN35</f>
        <v>0.62336901095358177</v>
      </c>
      <c r="AV35" s="9"/>
      <c r="AW35" s="10" t="s">
        <v>15</v>
      </c>
      <c r="AX35" s="10"/>
      <c r="AY35" s="11">
        <f t="shared" ref="AY35:AY37" si="17">AE35-AO35</f>
        <v>-9.6299322256453213E-2</v>
      </c>
      <c r="AZ35" s="12">
        <f t="shared" si="16"/>
        <v>-8.0095843774518338E-2</v>
      </c>
      <c r="BA35" s="72">
        <f t="shared" si="16"/>
        <v>-7.3124876512413284E-2</v>
      </c>
      <c r="BB35" s="94">
        <f t="shared" si="16"/>
        <v>-9.3030744183488112E-2</v>
      </c>
      <c r="BC35" s="16">
        <f t="shared" si="16"/>
        <v>-0.15259689218247857</v>
      </c>
    </row>
    <row r="36" spans="1:55" ht="15.75" thickBot="1" x14ac:dyDescent="0.3">
      <c r="A36" s="9"/>
      <c r="B36" s="10" t="s">
        <v>16</v>
      </c>
      <c r="C36" s="2">
        <v>1.1395133471618204</v>
      </c>
      <c r="D36" s="2">
        <v>0.64503932757819604</v>
      </c>
      <c r="E36" s="2">
        <v>0.57072027865578367</v>
      </c>
      <c r="F36" s="2">
        <v>0.44812338419229492</v>
      </c>
      <c r="G36" s="2">
        <v>0.39498375220813842</v>
      </c>
      <c r="H36" s="5">
        <v>0.52852846927745079</v>
      </c>
      <c r="J36" s="9"/>
      <c r="K36" s="10" t="s">
        <v>16</v>
      </c>
      <c r="L36" s="2">
        <v>1.0664118714626176</v>
      </c>
      <c r="M36" s="2">
        <v>0.6359822626795596</v>
      </c>
      <c r="N36" s="2">
        <v>0.46103025444865814</v>
      </c>
      <c r="O36" s="2">
        <v>0.42361770735120768</v>
      </c>
      <c r="P36" s="2">
        <v>0.37753779350720046</v>
      </c>
      <c r="Q36" s="5">
        <v>0.47020918906843284</v>
      </c>
      <c r="S36" s="9"/>
      <c r="T36" s="10" t="s">
        <v>16</v>
      </c>
      <c r="U36" s="2">
        <v>1.0058374956209735</v>
      </c>
      <c r="V36" s="2">
        <v>0.6129038430201601</v>
      </c>
      <c r="W36" s="2">
        <v>0.39794844680657149</v>
      </c>
      <c r="X36" s="2">
        <v>0.2923729508065715</v>
      </c>
      <c r="Y36" s="2">
        <v>0.40368232651379815</v>
      </c>
      <c r="Z36" s="5">
        <v>0.48009214080294726</v>
      </c>
      <c r="AB36" s="9"/>
      <c r="AC36" s="10" t="s">
        <v>16</v>
      </c>
      <c r="AD36" s="11">
        <f t="shared" si="14"/>
        <v>1.0705875714151372</v>
      </c>
      <c r="AE36" s="12">
        <f t="shared" si="14"/>
        <v>0.63130847775930532</v>
      </c>
      <c r="AF36" s="12">
        <f t="shared" si="12"/>
        <v>0.47656632663700443</v>
      </c>
      <c r="AG36" s="12">
        <f t="shared" si="12"/>
        <v>0.38803801411669142</v>
      </c>
      <c r="AH36" s="12">
        <f t="shared" si="12"/>
        <v>0.39206795740971234</v>
      </c>
      <c r="AI36" s="13">
        <f t="shared" si="12"/>
        <v>0.49294326638294361</v>
      </c>
      <c r="AL36" s="9"/>
      <c r="AM36" s="10" t="s">
        <v>16</v>
      </c>
      <c r="AN36" s="11">
        <f t="shared" si="15"/>
        <v>1.0705875714151372</v>
      </c>
      <c r="AO36" s="12">
        <f>AO33*AN36</f>
        <v>0.64981861261648066</v>
      </c>
      <c r="AP36" s="12">
        <f>AP33*AN36</f>
        <v>0.55640731538449673</v>
      </c>
      <c r="AQ36" s="12">
        <f>AQ33*AN36</f>
        <v>0.49245787654191503</v>
      </c>
      <c r="AR36" s="12">
        <f>AR33*AN36</f>
        <v>0.50356186185464491</v>
      </c>
      <c r="AS36" s="13">
        <f>AS33*AN36</f>
        <v>0.59872123293775281</v>
      </c>
      <c r="AV36" s="9"/>
      <c r="AW36" s="10" t="s">
        <v>16</v>
      </c>
      <c r="AX36" s="10"/>
      <c r="AY36" s="11">
        <f t="shared" si="17"/>
        <v>-1.8510134857175342E-2</v>
      </c>
      <c r="AZ36" s="88">
        <f t="shared" si="16"/>
        <v>-7.9840988747492292E-2</v>
      </c>
      <c r="BA36" s="16">
        <f t="shared" si="16"/>
        <v>-0.10441986242522361</v>
      </c>
      <c r="BB36" s="16">
        <f t="shared" si="16"/>
        <v>-0.11149390444493257</v>
      </c>
      <c r="BC36" s="16">
        <f t="shared" si="16"/>
        <v>-0.1057779665548092</v>
      </c>
    </row>
    <row r="37" spans="1:55" ht="15.75" thickBot="1" x14ac:dyDescent="0.3">
      <c r="A37" s="9"/>
      <c r="B37" s="14" t="s">
        <v>17</v>
      </c>
      <c r="C37" s="15">
        <v>1.1261891227672345</v>
      </c>
      <c r="D37" s="15">
        <v>0.63197960466918046</v>
      </c>
      <c r="E37" s="15">
        <v>0.5558173623799072</v>
      </c>
      <c r="F37" s="15">
        <v>0.44208410329273318</v>
      </c>
      <c r="G37" s="15">
        <v>0.4465221954968539</v>
      </c>
      <c r="H37" s="16">
        <v>0.48688266120263296</v>
      </c>
      <c r="J37" s="9"/>
      <c r="K37" s="14" t="s">
        <v>17</v>
      </c>
      <c r="L37" s="15">
        <v>0.99758567453033287</v>
      </c>
      <c r="M37" s="15">
        <v>0.53554825886126578</v>
      </c>
      <c r="N37" s="15">
        <v>0.43126178808905358</v>
      </c>
      <c r="O37" s="15">
        <v>0.43450529546268285</v>
      </c>
      <c r="P37" s="15">
        <v>0.4078329888748895</v>
      </c>
      <c r="Q37" s="16">
        <v>0.45030187426126916</v>
      </c>
      <c r="S37" s="9"/>
      <c r="T37" s="14" t="s">
        <v>17</v>
      </c>
      <c r="U37" s="15">
        <v>1.0512504770076168</v>
      </c>
      <c r="V37" s="15">
        <v>0.67574726775134319</v>
      </c>
      <c r="W37" s="15">
        <v>0.44030690171546971</v>
      </c>
      <c r="X37" s="15">
        <v>0.3635351881247606</v>
      </c>
      <c r="Y37" s="15">
        <v>0.42924179249392674</v>
      </c>
      <c r="Z37" s="16">
        <v>0.51645826865731603</v>
      </c>
      <c r="AB37" s="9"/>
      <c r="AC37" s="14" t="s">
        <v>17</v>
      </c>
      <c r="AD37" s="17">
        <f t="shared" si="14"/>
        <v>1.0583417581017283</v>
      </c>
      <c r="AE37" s="18">
        <f t="shared" si="14"/>
        <v>0.61442504376059637</v>
      </c>
      <c r="AF37" s="18">
        <f t="shared" si="12"/>
        <v>0.47579535072814344</v>
      </c>
      <c r="AG37" s="18">
        <f t="shared" si="12"/>
        <v>0.41337486229339221</v>
      </c>
      <c r="AH37" s="18">
        <f t="shared" si="12"/>
        <v>0.42786565895522338</v>
      </c>
      <c r="AI37" s="19">
        <f t="shared" si="12"/>
        <v>0.48454760137373937</v>
      </c>
      <c r="AL37" s="9"/>
      <c r="AM37" s="14" t="s">
        <v>17</v>
      </c>
      <c r="AN37" s="17">
        <f t="shared" si="15"/>
        <v>1.0583417581017283</v>
      </c>
      <c r="AO37" s="18">
        <f>AO33*AN37</f>
        <v>0.64238572470506838</v>
      </c>
      <c r="AP37" s="18">
        <f>AP33*AN37</f>
        <v>0.55004290364244091</v>
      </c>
      <c r="AQ37" s="18">
        <f>AQ33*AN37</f>
        <v>0.48682494432612372</v>
      </c>
      <c r="AR37" s="18">
        <f>AR33*AN37</f>
        <v>0.49780191776723742</v>
      </c>
      <c r="AS37" s="19">
        <f>AS33*AN37</f>
        <v>0.59187281750580611</v>
      </c>
      <c r="AV37" s="9"/>
      <c r="AW37" s="14" t="s">
        <v>17</v>
      </c>
      <c r="AX37" s="14"/>
      <c r="AY37" s="17">
        <f t="shared" si="17"/>
        <v>-2.7960680944472016E-2</v>
      </c>
      <c r="AZ37" s="18">
        <f t="shared" si="16"/>
        <v>-7.4247552914297466E-2</v>
      </c>
      <c r="BA37" s="73">
        <f t="shared" si="16"/>
        <v>-7.3450082032731512E-2</v>
      </c>
      <c r="BB37" s="116">
        <f t="shared" si="16"/>
        <v>-6.993625881201404E-2</v>
      </c>
      <c r="BC37" s="16">
        <f t="shared" si="16"/>
        <v>-0.10732521613206675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  <row r="41" spans="1:55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4</v>
      </c>
      <c r="AD41" s="1" t="s">
        <v>8</v>
      </c>
      <c r="AL41" s="1" t="s">
        <v>4</v>
      </c>
      <c r="AN41" s="1" t="s">
        <v>8</v>
      </c>
      <c r="AV41" s="1" t="s">
        <v>4</v>
      </c>
      <c r="AX41" s="1" t="s">
        <v>8</v>
      </c>
    </row>
    <row r="42" spans="1:55" ht="15.75" thickBot="1" x14ac:dyDescent="0.3">
      <c r="A42" s="1" t="s">
        <v>21</v>
      </c>
      <c r="B42" s="1" t="str">
        <f>A1</f>
        <v>LS180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LS180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LS180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B42" s="1" t="s">
        <v>21</v>
      </c>
      <c r="AC42" s="1" t="str">
        <f>A1</f>
        <v>LS180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L42" s="1" t="s">
        <v>21</v>
      </c>
      <c r="AM42" s="1" t="str">
        <f>A1</f>
        <v>LS180</v>
      </c>
      <c r="AN42" s="2" t="s">
        <v>12</v>
      </c>
      <c r="AO42" s="3" t="s">
        <v>13</v>
      </c>
      <c r="AP42" s="3" t="s">
        <v>14</v>
      </c>
      <c r="AQ42" s="3" t="s">
        <v>15</v>
      </c>
      <c r="AR42" s="3" t="s">
        <v>16</v>
      </c>
      <c r="AS42" s="4" t="s">
        <v>17</v>
      </c>
      <c r="AV42" s="1" t="s">
        <v>21</v>
      </c>
      <c r="AW42" s="1" t="str">
        <f>A1</f>
        <v>LS180</v>
      </c>
      <c r="AX42" s="2" t="s">
        <v>12</v>
      </c>
      <c r="AY42" s="3" t="s">
        <v>13</v>
      </c>
      <c r="AZ42" s="3" t="s">
        <v>14</v>
      </c>
      <c r="BA42" s="3" t="s">
        <v>15</v>
      </c>
      <c r="BB42" s="3" t="s">
        <v>16</v>
      </c>
      <c r="BC42" s="4" t="s">
        <v>17</v>
      </c>
    </row>
    <row r="43" spans="1:55" ht="15.75" thickBot="1" x14ac:dyDescent="0.3">
      <c r="A43" s="1" t="s">
        <v>18</v>
      </c>
      <c r="B43" s="2" t="s">
        <v>12</v>
      </c>
      <c r="C43" s="2">
        <v>1</v>
      </c>
      <c r="D43" s="2">
        <v>0.69862046582180248</v>
      </c>
      <c r="E43" s="2">
        <v>0.70267064173023863</v>
      </c>
      <c r="F43" s="2">
        <v>0.61810299421899484</v>
      </c>
      <c r="G43" s="2">
        <v>0.598341038963216</v>
      </c>
      <c r="H43" s="5">
        <v>0.69488507901589947</v>
      </c>
      <c r="J43" s="1" t="s">
        <v>18</v>
      </c>
      <c r="K43" s="2" t="s">
        <v>12</v>
      </c>
      <c r="L43" s="2">
        <v>1</v>
      </c>
      <c r="M43" s="2">
        <v>0.63548570146744099</v>
      </c>
      <c r="N43" s="2">
        <v>0.59902445773321067</v>
      </c>
      <c r="O43" s="2">
        <v>0.58192288826231464</v>
      </c>
      <c r="P43" s="2">
        <v>0.41865055432903553</v>
      </c>
      <c r="Q43" s="5">
        <v>0.54352804844167102</v>
      </c>
      <c r="S43" s="1" t="s">
        <v>18</v>
      </c>
      <c r="T43" s="2" t="s">
        <v>12</v>
      </c>
      <c r="U43" s="2">
        <v>1</v>
      </c>
      <c r="V43" s="2">
        <v>0.49410920618033422</v>
      </c>
      <c r="W43" s="2">
        <v>0.35884689729475294</v>
      </c>
      <c r="X43" s="2">
        <v>0.29201313104762255</v>
      </c>
      <c r="Y43" s="2">
        <v>0.4587916415870556</v>
      </c>
      <c r="Z43" s="5">
        <v>0.47394796140215134</v>
      </c>
      <c r="AB43" s="1" t="s">
        <v>18</v>
      </c>
      <c r="AC43" s="2" t="s">
        <v>12</v>
      </c>
      <c r="AD43" s="6">
        <f>AVERAGE(U43,L43,C43)</f>
        <v>1</v>
      </c>
      <c r="AE43" s="7">
        <f t="shared" ref="AE43:AI47" si="18">AVERAGE(V43,M43,D43)</f>
        <v>0.60940512448985917</v>
      </c>
      <c r="AF43" s="7">
        <f t="shared" si="18"/>
        <v>0.55351399891940078</v>
      </c>
      <c r="AG43" s="7">
        <f t="shared" si="18"/>
        <v>0.49734633784297738</v>
      </c>
      <c r="AH43" s="7">
        <f t="shared" si="18"/>
        <v>0.49192774495976904</v>
      </c>
      <c r="AI43" s="8">
        <f t="shared" si="18"/>
        <v>0.57078702961990724</v>
      </c>
      <c r="AL43" s="1" t="s">
        <v>18</v>
      </c>
      <c r="AM43" s="2" t="s">
        <v>12</v>
      </c>
      <c r="AN43" s="6">
        <f>AD43</f>
        <v>1</v>
      </c>
      <c r="AO43" s="7">
        <f t="shared" ref="AO43:AS43" si="19">AE43</f>
        <v>0.60940512448985917</v>
      </c>
      <c r="AP43" s="7">
        <f t="shared" si="19"/>
        <v>0.55351399891940078</v>
      </c>
      <c r="AQ43" s="7">
        <f t="shared" si="19"/>
        <v>0.49734633784297738</v>
      </c>
      <c r="AR43" s="7">
        <f t="shared" si="19"/>
        <v>0.49192774495976904</v>
      </c>
      <c r="AS43" s="8">
        <f t="shared" si="19"/>
        <v>0.57078702961990724</v>
      </c>
      <c r="AV43" s="1" t="s">
        <v>18</v>
      </c>
      <c r="AW43" s="2" t="s">
        <v>12</v>
      </c>
      <c r="AX43" s="2"/>
      <c r="AY43" s="3"/>
      <c r="AZ43" s="3"/>
      <c r="BA43" s="3"/>
      <c r="BB43" s="3"/>
      <c r="BC43" s="4"/>
    </row>
    <row r="44" spans="1:55" ht="15.75" thickBot="1" x14ac:dyDescent="0.3">
      <c r="A44" s="9"/>
      <c r="B44" s="10" t="s">
        <v>14</v>
      </c>
      <c r="C44" s="2">
        <v>0.78002711525133273</v>
      </c>
      <c r="D44" s="2">
        <v>0.71726374710490193</v>
      </c>
      <c r="E44" s="2">
        <v>0.69149726640979214</v>
      </c>
      <c r="F44" s="2">
        <v>0.57602496458226971</v>
      </c>
      <c r="G44" s="2">
        <v>0.55424221555700537</v>
      </c>
      <c r="H44" s="5">
        <v>0.61597754519121484</v>
      </c>
      <c r="J44" s="9"/>
      <c r="K44" s="10" t="s">
        <v>14</v>
      </c>
      <c r="L44" s="2">
        <v>0.94379977964423412</v>
      </c>
      <c r="M44" s="2">
        <v>0.59219042897223195</v>
      </c>
      <c r="N44" s="2">
        <v>0.58401144195038712</v>
      </c>
      <c r="O44" s="2">
        <v>0.51518021639922684</v>
      </c>
      <c r="P44" s="2">
        <v>0.41434166029359953</v>
      </c>
      <c r="Q44" s="5">
        <v>0.4892394404800024</v>
      </c>
      <c r="S44" s="9"/>
      <c r="T44" s="10" t="s">
        <v>14</v>
      </c>
      <c r="U44" s="2">
        <v>0.85070496732778256</v>
      </c>
      <c r="V44" s="2">
        <v>0.49223046568308476</v>
      </c>
      <c r="W44" s="2">
        <v>0.30846474686610209</v>
      </c>
      <c r="X44" s="2">
        <v>0.30869413425282899</v>
      </c>
      <c r="Y44" s="2">
        <v>0.37080968726997821</v>
      </c>
      <c r="Z44" s="5">
        <v>0.44850849244509111</v>
      </c>
      <c r="AB44" s="9"/>
      <c r="AC44" s="10" t="s">
        <v>14</v>
      </c>
      <c r="AD44" s="11">
        <f t="shared" ref="AD44:AE47" si="20">AVERAGE(U44,L44,C44)</f>
        <v>0.85817728740778298</v>
      </c>
      <c r="AE44" s="12">
        <f>AVERAGE(V44,M44,D44)</f>
        <v>0.60056154725340616</v>
      </c>
      <c r="AF44" s="12">
        <f t="shared" si="18"/>
        <v>0.52799115174209377</v>
      </c>
      <c r="AG44" s="12">
        <f t="shared" si="18"/>
        <v>0.46663310507810851</v>
      </c>
      <c r="AH44" s="12">
        <f t="shared" si="18"/>
        <v>0.44646452104019435</v>
      </c>
      <c r="AI44" s="13">
        <f t="shared" si="18"/>
        <v>0.51790849270543615</v>
      </c>
      <c r="AL44" s="9"/>
      <c r="AM44" s="10" t="s">
        <v>14</v>
      </c>
      <c r="AN44" s="11">
        <f t="shared" ref="AN44:AN47" si="21">AD44</f>
        <v>0.85817728740778298</v>
      </c>
      <c r="AO44" s="12">
        <f>AO43*AN44</f>
        <v>0.52297763666710961</v>
      </c>
      <c r="AP44" s="12">
        <f>AP43*AN44</f>
        <v>0.47501314213488588</v>
      </c>
      <c r="AQ44" s="12">
        <f>AQ43*AN44</f>
        <v>0.42681133111228114</v>
      </c>
      <c r="AR44" s="12">
        <f>AR43*AN44</f>
        <v>0.42216121777020227</v>
      </c>
      <c r="AS44" s="13">
        <f>AS43*AN44</f>
        <v>0.48983646476675785</v>
      </c>
      <c r="AV44" s="9"/>
      <c r="AW44" s="10" t="s">
        <v>14</v>
      </c>
      <c r="AX44" s="10"/>
      <c r="AY44" s="6">
        <f>AE44-AO44</f>
        <v>7.7583910586296545E-2</v>
      </c>
      <c r="AZ44" s="7">
        <f t="shared" ref="AZ44:BC47" si="22">AF44-AP44</f>
        <v>5.2978009607207888E-2</v>
      </c>
      <c r="BA44" s="7">
        <f t="shared" si="22"/>
        <v>3.9821773965827367E-2</v>
      </c>
      <c r="BB44" s="7">
        <f t="shared" si="22"/>
        <v>2.4303303269992083E-2</v>
      </c>
      <c r="BC44" s="108">
        <f t="shared" si="22"/>
        <v>2.8072027938678301E-2</v>
      </c>
    </row>
    <row r="45" spans="1:55" ht="15.75" thickBot="1" x14ac:dyDescent="0.3">
      <c r="A45" s="9"/>
      <c r="B45" s="10" t="s">
        <v>15</v>
      </c>
      <c r="C45" s="2">
        <v>0.96157291584159899</v>
      </c>
      <c r="D45" s="2">
        <v>0.6973288995062179</v>
      </c>
      <c r="E45" s="2">
        <v>0.61738541396540536</v>
      </c>
      <c r="F45" s="2">
        <v>0.58832433345904844</v>
      </c>
      <c r="G45" s="2">
        <v>0.51170207148134328</v>
      </c>
      <c r="H45" s="5">
        <v>0.57482381877530087</v>
      </c>
      <c r="J45" s="9"/>
      <c r="K45" s="10" t="s">
        <v>15</v>
      </c>
      <c r="L45" s="2">
        <v>1.1939731315561983</v>
      </c>
      <c r="M45" s="2">
        <v>0.61872524346249891</v>
      </c>
      <c r="N45" s="2">
        <v>0.51142365027744008</v>
      </c>
      <c r="O45" s="2">
        <v>0.52250077048852317</v>
      </c>
      <c r="P45" s="2">
        <v>0.45459783718282221</v>
      </c>
      <c r="Q45" s="5">
        <v>0.43651682367507988</v>
      </c>
      <c r="S45" s="9"/>
      <c r="T45" s="10" t="s">
        <v>15</v>
      </c>
      <c r="U45" s="2">
        <v>1.0359721576834129</v>
      </c>
      <c r="V45" s="2">
        <v>0.4838123434683263</v>
      </c>
      <c r="W45" s="2">
        <v>0.36352333851150603</v>
      </c>
      <c r="X45" s="2">
        <v>0.30709401658499236</v>
      </c>
      <c r="Y45" s="2">
        <v>0.37300315797627165</v>
      </c>
      <c r="Z45" s="5">
        <v>0.45794380673653995</v>
      </c>
      <c r="AB45" s="9"/>
      <c r="AC45" s="10" t="s">
        <v>15</v>
      </c>
      <c r="AD45" s="11">
        <f t="shared" si="20"/>
        <v>1.0638394016937367</v>
      </c>
      <c r="AE45" s="12">
        <f t="shared" si="20"/>
        <v>0.59995549547901439</v>
      </c>
      <c r="AF45" s="12">
        <f t="shared" si="18"/>
        <v>0.49744413425145045</v>
      </c>
      <c r="AG45" s="12">
        <f t="shared" si="18"/>
        <v>0.47263970684418793</v>
      </c>
      <c r="AH45" s="12">
        <f t="shared" si="18"/>
        <v>0.44643435554681243</v>
      </c>
      <c r="AI45" s="13">
        <f t="shared" si="18"/>
        <v>0.48976148306230688</v>
      </c>
      <c r="AL45" s="9"/>
      <c r="AM45" s="10" t="s">
        <v>15</v>
      </c>
      <c r="AN45" s="11">
        <f t="shared" si="21"/>
        <v>1.0638394016937367</v>
      </c>
      <c r="AO45" s="12">
        <f>AO43*AN45</f>
        <v>0.64830918302638896</v>
      </c>
      <c r="AP45" s="12">
        <f>AP43*AN45</f>
        <v>0.58885000143952293</v>
      </c>
      <c r="AQ45" s="12">
        <f>AQ43*AN45</f>
        <v>0.52909663048544409</v>
      </c>
      <c r="AR45" s="12">
        <f>AR43*AN45</f>
        <v>0.52333211787454981</v>
      </c>
      <c r="AS45" s="13">
        <f>AS43*AN45</f>
        <v>0.60722573208538733</v>
      </c>
      <c r="AV45" s="9"/>
      <c r="AW45" s="10" t="s">
        <v>15</v>
      </c>
      <c r="AX45" s="10"/>
      <c r="AY45" s="11">
        <f t="shared" ref="AY45:AY47" si="23">AE45-AO45</f>
        <v>-4.8353687547374569E-2</v>
      </c>
      <c r="AZ45" s="12">
        <f t="shared" si="22"/>
        <v>-9.1405867188072476E-2</v>
      </c>
      <c r="BA45" s="72">
        <f t="shared" si="22"/>
        <v>-5.6456923641256151E-2</v>
      </c>
      <c r="BB45" s="94">
        <f t="shared" si="22"/>
        <v>-7.6897762327737373E-2</v>
      </c>
      <c r="BC45" s="16">
        <f t="shared" si="22"/>
        <v>-0.11746424902308045</v>
      </c>
    </row>
    <row r="46" spans="1:55" ht="15.75" thickBot="1" x14ac:dyDescent="0.3">
      <c r="A46" s="9"/>
      <c r="B46" s="10" t="s">
        <v>16</v>
      </c>
      <c r="C46" s="2">
        <v>1.1187566459575429</v>
      </c>
      <c r="D46" s="2">
        <v>0.70503248854247247</v>
      </c>
      <c r="E46" s="2">
        <v>0.65429525452261472</v>
      </c>
      <c r="F46" s="2">
        <v>0.51122264892364389</v>
      </c>
      <c r="G46" s="2">
        <v>0.44026675666189996</v>
      </c>
      <c r="H46" s="5">
        <v>0.61878570907127228</v>
      </c>
      <c r="J46" s="9"/>
      <c r="K46" s="10" t="s">
        <v>16</v>
      </c>
      <c r="L46" s="2">
        <v>1.0854328308016701</v>
      </c>
      <c r="M46" s="2">
        <v>0.64758423095947881</v>
      </c>
      <c r="N46" s="2">
        <v>0.48611136977347347</v>
      </c>
      <c r="O46" s="2">
        <v>0.45285036912034621</v>
      </c>
      <c r="P46" s="2">
        <v>0.37913239543130328</v>
      </c>
      <c r="Q46" s="5">
        <v>0.46718724253589988</v>
      </c>
      <c r="S46" s="9"/>
      <c r="T46" s="10" t="s">
        <v>16</v>
      </c>
      <c r="U46" s="2">
        <v>0.93117040006169283</v>
      </c>
      <c r="V46" s="2">
        <v>0.57555094433677612</v>
      </c>
      <c r="W46" s="2">
        <v>0.37342115007550242</v>
      </c>
      <c r="X46" s="2">
        <v>0.26868250547575379</v>
      </c>
      <c r="Y46" s="2">
        <v>0.39605063569158944</v>
      </c>
      <c r="Z46" s="5">
        <v>0.42594868375136918</v>
      </c>
      <c r="AB46" s="9"/>
      <c r="AC46" s="10" t="s">
        <v>16</v>
      </c>
      <c r="AD46" s="11">
        <f t="shared" si="20"/>
        <v>1.045119958940302</v>
      </c>
      <c r="AE46" s="12">
        <f t="shared" si="20"/>
        <v>0.64272255461290906</v>
      </c>
      <c r="AF46" s="12">
        <f t="shared" si="18"/>
        <v>0.50460925812386348</v>
      </c>
      <c r="AG46" s="12">
        <f t="shared" si="18"/>
        <v>0.41091850783991468</v>
      </c>
      <c r="AH46" s="12">
        <f t="shared" si="18"/>
        <v>0.40514992926159749</v>
      </c>
      <c r="AI46" s="13">
        <f t="shared" si="18"/>
        <v>0.50397387845284713</v>
      </c>
      <c r="AL46" s="9"/>
      <c r="AM46" s="10" t="s">
        <v>16</v>
      </c>
      <c r="AN46" s="11">
        <f t="shared" si="21"/>
        <v>1.045119958940302</v>
      </c>
      <c r="AO46" s="12">
        <f>AO43*AN46</f>
        <v>0.63690145868485126</v>
      </c>
      <c r="AP46" s="12">
        <f>AP43*AN46</f>
        <v>0.57848852782352644</v>
      </c>
      <c r="AQ46" s="12">
        <f>AQ43*AN46</f>
        <v>0.51978658418556212</v>
      </c>
      <c r="AR46" s="12">
        <f>AR43*AN46</f>
        <v>0.51412350461394918</v>
      </c>
      <c r="AS46" s="13">
        <f>AS43*AN46</f>
        <v>0.59654091696001432</v>
      </c>
      <c r="AV46" s="9"/>
      <c r="AW46" s="10" t="s">
        <v>16</v>
      </c>
      <c r="AX46" s="10"/>
      <c r="AY46" s="11">
        <f t="shared" si="23"/>
        <v>5.8210959280577956E-3</v>
      </c>
      <c r="AZ46" s="88">
        <f t="shared" si="22"/>
        <v>-7.3879269699662964E-2</v>
      </c>
      <c r="BA46" s="16">
        <f t="shared" si="22"/>
        <v>-0.10886807634564744</v>
      </c>
      <c r="BB46" s="16">
        <f t="shared" si="22"/>
        <v>-0.10897357535235169</v>
      </c>
      <c r="BC46" s="102">
        <f t="shared" si="22"/>
        <v>-9.2567038507167188E-2</v>
      </c>
    </row>
    <row r="47" spans="1:55" ht="15.75" thickBot="1" x14ac:dyDescent="0.3">
      <c r="A47" s="9"/>
      <c r="B47" s="14" t="s">
        <v>17</v>
      </c>
      <c r="C47" s="15">
        <v>1.1820628527472667</v>
      </c>
      <c r="D47" s="15">
        <v>0.68400521982155982</v>
      </c>
      <c r="E47" s="15">
        <v>0.60793892000834437</v>
      </c>
      <c r="F47" s="15">
        <v>0.48856123991305817</v>
      </c>
      <c r="G47" s="15">
        <v>0.48968861330332519</v>
      </c>
      <c r="H47" s="16">
        <v>0.58725362392876879</v>
      </c>
      <c r="J47" s="9"/>
      <c r="K47" s="14" t="s">
        <v>17</v>
      </c>
      <c r="L47" s="15">
        <v>0.94754033253261483</v>
      </c>
      <c r="M47" s="15">
        <v>0.55530267109839249</v>
      </c>
      <c r="N47" s="15">
        <v>0.46361756700374634</v>
      </c>
      <c r="O47" s="15">
        <v>0.42947092785477514</v>
      </c>
      <c r="P47" s="15">
        <v>0.39430299768201982</v>
      </c>
      <c r="Q47" s="16">
        <v>0.43579521862331388</v>
      </c>
      <c r="S47" s="9"/>
      <c r="T47" s="14" t="s">
        <v>17</v>
      </c>
      <c r="U47" s="15">
        <v>0.99565071167699959</v>
      </c>
      <c r="V47" s="15">
        <v>0.62167738608446599</v>
      </c>
      <c r="W47" s="15">
        <v>0.40701649639444609</v>
      </c>
      <c r="X47" s="15">
        <v>0.34059938917603155</v>
      </c>
      <c r="Y47" s="15">
        <v>0.40996139729528092</v>
      </c>
      <c r="Z47" s="16">
        <v>0.45454241172474025</v>
      </c>
      <c r="AB47" s="9"/>
      <c r="AC47" s="14" t="s">
        <v>17</v>
      </c>
      <c r="AD47" s="17">
        <f t="shared" si="20"/>
        <v>1.041751298985627</v>
      </c>
      <c r="AE47" s="18">
        <f t="shared" si="20"/>
        <v>0.62032842566813939</v>
      </c>
      <c r="AF47" s="18">
        <f t="shared" si="18"/>
        <v>0.49285766113551227</v>
      </c>
      <c r="AG47" s="18">
        <f t="shared" si="18"/>
        <v>0.4195438523146216</v>
      </c>
      <c r="AH47" s="18">
        <f t="shared" si="18"/>
        <v>0.43131766942687527</v>
      </c>
      <c r="AI47" s="19">
        <f t="shared" si="18"/>
        <v>0.49253041809227432</v>
      </c>
      <c r="AL47" s="9"/>
      <c r="AM47" s="14" t="s">
        <v>17</v>
      </c>
      <c r="AN47" s="17">
        <f t="shared" si="21"/>
        <v>1.041751298985627</v>
      </c>
      <c r="AO47" s="18">
        <f>AO43*AN47</f>
        <v>0.63484858004580857</v>
      </c>
      <c r="AP47" s="18">
        <f>AP43*AN47</f>
        <v>0.57662392738101476</v>
      </c>
      <c r="AQ47" s="18">
        <f>AQ43*AN47</f>
        <v>0.51811119349366619</v>
      </c>
      <c r="AR47" s="18">
        <f>AR43*AN47</f>
        <v>0.5124663673189096</v>
      </c>
      <c r="AS47" s="19">
        <f>AS43*AN47</f>
        <v>0.59461812955068594</v>
      </c>
      <c r="AV47" s="9"/>
      <c r="AW47" s="14" t="s">
        <v>17</v>
      </c>
      <c r="AX47" s="14"/>
      <c r="AY47" s="17">
        <f t="shared" si="23"/>
        <v>-1.4520154377669181E-2</v>
      </c>
      <c r="AZ47" s="18">
        <f t="shared" si="22"/>
        <v>-8.3766266245502485E-2</v>
      </c>
      <c r="BA47" s="73">
        <f t="shared" si="22"/>
        <v>-9.8567341179044587E-2</v>
      </c>
      <c r="BB47" s="116">
        <f t="shared" si="22"/>
        <v>-8.1148697892034327E-2</v>
      </c>
      <c r="BC47" s="16">
        <f t="shared" si="22"/>
        <v>-0.10208771145841161</v>
      </c>
    </row>
    <row r="48" spans="1:55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</row>
    <row r="51" spans="1:10" x14ac:dyDescent="0.25">
      <c r="A51" t="s">
        <v>132</v>
      </c>
    </row>
    <row r="52" spans="1:10" x14ac:dyDescent="0.25">
      <c r="A52" t="s">
        <v>149</v>
      </c>
    </row>
    <row r="53" spans="1:10" x14ac:dyDescent="0.25">
      <c r="A53" t="s">
        <v>1689</v>
      </c>
    </row>
    <row r="54" spans="1:10" x14ac:dyDescent="0.25">
      <c r="A54" t="s">
        <v>1691</v>
      </c>
    </row>
    <row r="55" spans="1:10" x14ac:dyDescent="0.25">
      <c r="A55" t="s">
        <v>1692</v>
      </c>
    </row>
    <row r="56" spans="1:10" x14ac:dyDescent="0.25">
      <c r="A56" t="s">
        <v>1690</v>
      </c>
    </row>
    <row r="57" spans="1:10" x14ac:dyDescent="0.25">
      <c r="A57" t="s">
        <v>148</v>
      </c>
    </row>
    <row r="59" spans="1:10" x14ac:dyDescent="0.25">
      <c r="A59" t="s">
        <v>1693</v>
      </c>
    </row>
    <row r="60" spans="1:10" x14ac:dyDescent="0.25">
      <c r="A60" t="s">
        <v>87</v>
      </c>
      <c r="B60" t="s">
        <v>88</v>
      </c>
      <c r="C60" t="s">
        <v>89</v>
      </c>
      <c r="D60" t="s">
        <v>90</v>
      </c>
      <c r="E60" t="s">
        <v>91</v>
      </c>
      <c r="F60" t="s">
        <v>92</v>
      </c>
      <c r="G60" t="s">
        <v>93</v>
      </c>
      <c r="H60" t="s">
        <v>94</v>
      </c>
      <c r="I60" t="s">
        <v>95</v>
      </c>
      <c r="J60" t="s">
        <v>96</v>
      </c>
    </row>
    <row r="61" spans="1:10" x14ac:dyDescent="0.25">
      <c r="A61" t="s">
        <v>2015</v>
      </c>
      <c r="B61" t="s">
        <v>1694</v>
      </c>
      <c r="C61" t="s">
        <v>57</v>
      </c>
      <c r="D61" t="s">
        <v>1695</v>
      </c>
      <c r="E61" t="s">
        <v>1696</v>
      </c>
      <c r="F61" t="s">
        <v>58</v>
      </c>
      <c r="G61" t="s">
        <v>63</v>
      </c>
      <c r="H61" t="s">
        <v>60</v>
      </c>
      <c r="I61" t="s">
        <v>73</v>
      </c>
      <c r="J61" t="s">
        <v>1697</v>
      </c>
    </row>
    <row r="62" spans="1:10" x14ac:dyDescent="0.25">
      <c r="A62" t="s">
        <v>513</v>
      </c>
      <c r="B62" t="s">
        <v>156</v>
      </c>
      <c r="C62" t="s">
        <v>57</v>
      </c>
      <c r="D62" t="s">
        <v>157</v>
      </c>
      <c r="E62" t="s">
        <v>158</v>
      </c>
      <c r="F62" t="s">
        <v>58</v>
      </c>
      <c r="G62" t="s">
        <v>59</v>
      </c>
      <c r="H62" t="s">
        <v>60</v>
      </c>
      <c r="I62" t="s">
        <v>141</v>
      </c>
      <c r="J62" t="s">
        <v>159</v>
      </c>
    </row>
    <row r="63" spans="1:10" x14ac:dyDescent="0.25">
      <c r="A63" t="s">
        <v>78</v>
      </c>
      <c r="B63" t="s">
        <v>56</v>
      </c>
      <c r="C63" t="s">
        <v>57</v>
      </c>
      <c r="D63" t="s">
        <v>1698</v>
      </c>
      <c r="E63" t="s">
        <v>1699</v>
      </c>
      <c r="F63" t="s">
        <v>66</v>
      </c>
      <c r="G63" t="s">
        <v>63</v>
      </c>
      <c r="H63" t="s">
        <v>60</v>
      </c>
      <c r="I63" t="s">
        <v>73</v>
      </c>
      <c r="J63" t="s">
        <v>1700</v>
      </c>
    </row>
    <row r="64" spans="1:10" x14ac:dyDescent="0.25">
      <c r="A64" t="s">
        <v>516</v>
      </c>
      <c r="B64" t="s">
        <v>193</v>
      </c>
      <c r="C64" t="s">
        <v>57</v>
      </c>
      <c r="D64" t="s">
        <v>1701</v>
      </c>
      <c r="E64" t="s">
        <v>1702</v>
      </c>
      <c r="F64" t="s">
        <v>58</v>
      </c>
      <c r="G64" t="s">
        <v>63</v>
      </c>
      <c r="H64" t="s">
        <v>60</v>
      </c>
      <c r="I64" t="s">
        <v>141</v>
      </c>
      <c r="J64" t="s">
        <v>1703</v>
      </c>
    </row>
    <row r="65" spans="1:10" x14ac:dyDescent="0.25">
      <c r="A65" t="s">
        <v>2016</v>
      </c>
      <c r="B65" t="s">
        <v>1704</v>
      </c>
      <c r="C65" t="s">
        <v>57</v>
      </c>
      <c r="D65" t="s">
        <v>1705</v>
      </c>
      <c r="E65" t="s">
        <v>1706</v>
      </c>
      <c r="F65" t="s">
        <v>66</v>
      </c>
      <c r="G65" t="s">
        <v>63</v>
      </c>
      <c r="H65" t="s">
        <v>60</v>
      </c>
      <c r="I65" t="s">
        <v>64</v>
      </c>
      <c r="J65" t="s">
        <v>1707</v>
      </c>
    </row>
    <row r="66" spans="1:10" x14ac:dyDescent="0.25">
      <c r="A66" t="s">
        <v>2017</v>
      </c>
      <c r="B66" t="s">
        <v>1708</v>
      </c>
      <c r="C66" t="s">
        <v>57</v>
      </c>
      <c r="D66" t="s">
        <v>1709</v>
      </c>
      <c r="E66" t="s">
        <v>1710</v>
      </c>
      <c r="F66" t="s">
        <v>66</v>
      </c>
      <c r="G66" t="s">
        <v>63</v>
      </c>
      <c r="H66" t="s">
        <v>60</v>
      </c>
      <c r="I66" t="s">
        <v>141</v>
      </c>
      <c r="J66" t="s">
        <v>1711</v>
      </c>
    </row>
    <row r="67" spans="1:10" x14ac:dyDescent="0.25">
      <c r="A67" t="s">
        <v>521</v>
      </c>
      <c r="B67" t="s">
        <v>225</v>
      </c>
      <c r="C67" t="s">
        <v>57</v>
      </c>
      <c r="D67" t="s">
        <v>1712</v>
      </c>
      <c r="E67" t="s">
        <v>1713</v>
      </c>
      <c r="F67" t="s">
        <v>58</v>
      </c>
      <c r="G67" t="s">
        <v>63</v>
      </c>
      <c r="H67" t="s">
        <v>60</v>
      </c>
      <c r="I67" t="s">
        <v>64</v>
      </c>
      <c r="J67" t="s">
        <v>1714</v>
      </c>
    </row>
    <row r="68" spans="1:10" x14ac:dyDescent="0.25">
      <c r="A68" t="s">
        <v>2018</v>
      </c>
      <c r="B68" t="s">
        <v>1715</v>
      </c>
      <c r="C68" t="s">
        <v>57</v>
      </c>
      <c r="D68" t="s">
        <v>1716</v>
      </c>
      <c r="E68" t="s">
        <v>1717</v>
      </c>
      <c r="F68" t="s">
        <v>58</v>
      </c>
      <c r="G68" t="s">
        <v>59</v>
      </c>
      <c r="H68" t="s">
        <v>60</v>
      </c>
      <c r="I68" t="s">
        <v>141</v>
      </c>
      <c r="J68" t="s">
        <v>1718</v>
      </c>
    </row>
    <row r="69" spans="1:10" x14ac:dyDescent="0.25">
      <c r="A69" t="s">
        <v>524</v>
      </c>
      <c r="B69" t="s">
        <v>240</v>
      </c>
      <c r="C69" t="s">
        <v>57</v>
      </c>
      <c r="D69" t="s">
        <v>1719</v>
      </c>
      <c r="E69" t="s">
        <v>1720</v>
      </c>
      <c r="F69" t="s">
        <v>58</v>
      </c>
      <c r="G69" t="s">
        <v>63</v>
      </c>
      <c r="H69" t="s">
        <v>60</v>
      </c>
      <c r="I69" t="s">
        <v>64</v>
      </c>
      <c r="J69" t="s">
        <v>1721</v>
      </c>
    </row>
    <row r="70" spans="1:10" x14ac:dyDescent="0.25">
      <c r="A70" t="s">
        <v>526</v>
      </c>
      <c r="B70" t="s">
        <v>254</v>
      </c>
      <c r="C70" t="s">
        <v>57</v>
      </c>
      <c r="D70" t="s">
        <v>1722</v>
      </c>
      <c r="E70" t="s">
        <v>1723</v>
      </c>
      <c r="F70" t="s">
        <v>58</v>
      </c>
      <c r="G70" t="s">
        <v>63</v>
      </c>
      <c r="H70" t="s">
        <v>60</v>
      </c>
      <c r="I70" t="s">
        <v>141</v>
      </c>
      <c r="J70" t="s">
        <v>1724</v>
      </c>
    </row>
    <row r="71" spans="1:10" x14ac:dyDescent="0.25">
      <c r="A71" t="s">
        <v>526</v>
      </c>
      <c r="B71" t="s">
        <v>254</v>
      </c>
      <c r="C71" t="s">
        <v>57</v>
      </c>
      <c r="D71" t="s">
        <v>1725</v>
      </c>
      <c r="E71" t="s">
        <v>1726</v>
      </c>
      <c r="F71" t="s">
        <v>58</v>
      </c>
      <c r="G71" t="s">
        <v>63</v>
      </c>
      <c r="H71" t="s">
        <v>60</v>
      </c>
      <c r="I71" t="s">
        <v>141</v>
      </c>
      <c r="J71" t="s">
        <v>1727</v>
      </c>
    </row>
    <row r="72" spans="1:10" x14ac:dyDescent="0.25">
      <c r="A72" t="s">
        <v>2019</v>
      </c>
      <c r="B72" t="s">
        <v>1728</v>
      </c>
      <c r="C72" t="s">
        <v>57</v>
      </c>
      <c r="D72" t="s">
        <v>1729</v>
      </c>
      <c r="E72" t="s">
        <v>1730</v>
      </c>
      <c r="F72" t="s">
        <v>66</v>
      </c>
      <c r="G72" t="s">
        <v>63</v>
      </c>
      <c r="H72" t="s">
        <v>60</v>
      </c>
      <c r="I72" t="s">
        <v>64</v>
      </c>
      <c r="J72" t="s">
        <v>1731</v>
      </c>
    </row>
    <row r="73" spans="1:10" x14ac:dyDescent="0.25">
      <c r="A73" t="s">
        <v>142</v>
      </c>
      <c r="B73" t="s">
        <v>134</v>
      </c>
      <c r="C73" t="s">
        <v>57</v>
      </c>
      <c r="D73" t="s">
        <v>1732</v>
      </c>
      <c r="E73" t="s">
        <v>1733</v>
      </c>
      <c r="F73" t="s">
        <v>58</v>
      </c>
      <c r="G73" t="s">
        <v>63</v>
      </c>
      <c r="H73" t="s">
        <v>60</v>
      </c>
      <c r="I73" t="s">
        <v>64</v>
      </c>
      <c r="J73" t="s">
        <v>1734</v>
      </c>
    </row>
    <row r="74" spans="1:10" x14ac:dyDescent="0.25">
      <c r="A74" t="s">
        <v>2020</v>
      </c>
      <c r="B74" t="s">
        <v>1735</v>
      </c>
      <c r="C74" t="s">
        <v>57</v>
      </c>
      <c r="D74" t="s">
        <v>1736</v>
      </c>
      <c r="E74" t="s">
        <v>1737</v>
      </c>
      <c r="F74" t="s">
        <v>66</v>
      </c>
      <c r="G74" t="s">
        <v>63</v>
      </c>
      <c r="H74" t="s">
        <v>60</v>
      </c>
      <c r="I74" t="s">
        <v>64</v>
      </c>
      <c r="J74" t="s">
        <v>1738</v>
      </c>
    </row>
    <row r="75" spans="1:10" x14ac:dyDescent="0.25">
      <c r="A75" t="s">
        <v>2021</v>
      </c>
      <c r="B75" t="s">
        <v>1739</v>
      </c>
      <c r="C75" t="s">
        <v>57</v>
      </c>
      <c r="D75" t="s">
        <v>1740</v>
      </c>
      <c r="E75" t="s">
        <v>1741</v>
      </c>
      <c r="F75" t="s">
        <v>66</v>
      </c>
      <c r="G75" t="s">
        <v>63</v>
      </c>
      <c r="H75" t="s">
        <v>60</v>
      </c>
      <c r="I75" t="s">
        <v>73</v>
      </c>
      <c r="J75" t="s">
        <v>1742</v>
      </c>
    </row>
    <row r="76" spans="1:10" x14ac:dyDescent="0.25">
      <c r="A76" t="s">
        <v>2022</v>
      </c>
      <c r="B76" t="s">
        <v>1743</v>
      </c>
      <c r="C76" t="s">
        <v>57</v>
      </c>
      <c r="D76" t="s">
        <v>1744</v>
      </c>
      <c r="E76" t="s">
        <v>1745</v>
      </c>
      <c r="F76" t="s">
        <v>66</v>
      </c>
      <c r="G76" t="s">
        <v>63</v>
      </c>
      <c r="H76" t="s">
        <v>60</v>
      </c>
      <c r="I76" t="s">
        <v>64</v>
      </c>
      <c r="J76" t="s">
        <v>1746</v>
      </c>
    </row>
    <row r="77" spans="1:10" x14ac:dyDescent="0.25">
      <c r="A77" t="s">
        <v>534</v>
      </c>
      <c r="B77" t="s">
        <v>319</v>
      </c>
      <c r="C77" t="s">
        <v>57</v>
      </c>
      <c r="D77" t="s">
        <v>1747</v>
      </c>
      <c r="E77" t="s">
        <v>1748</v>
      </c>
      <c r="F77" t="s">
        <v>66</v>
      </c>
      <c r="G77" t="s">
        <v>63</v>
      </c>
      <c r="H77" t="s">
        <v>60</v>
      </c>
      <c r="I77" t="s">
        <v>64</v>
      </c>
      <c r="J77" t="s">
        <v>1749</v>
      </c>
    </row>
    <row r="78" spans="1:10" x14ac:dyDescent="0.25">
      <c r="A78" t="s">
        <v>542</v>
      </c>
      <c r="B78" t="s">
        <v>365</v>
      </c>
      <c r="C78" t="s">
        <v>57</v>
      </c>
      <c r="D78" t="s">
        <v>1750</v>
      </c>
      <c r="E78" t="s">
        <v>1751</v>
      </c>
      <c r="F78" t="s">
        <v>66</v>
      </c>
      <c r="G78" t="s">
        <v>63</v>
      </c>
      <c r="H78" t="s">
        <v>60</v>
      </c>
      <c r="I78" t="s">
        <v>64</v>
      </c>
      <c r="J78" t="s">
        <v>1752</v>
      </c>
    </row>
    <row r="79" spans="1:10" x14ac:dyDescent="0.25">
      <c r="A79" t="s">
        <v>2023</v>
      </c>
      <c r="B79" t="s">
        <v>1753</v>
      </c>
      <c r="C79" t="s">
        <v>57</v>
      </c>
      <c r="D79" t="s">
        <v>1754</v>
      </c>
      <c r="E79" t="s">
        <v>1755</v>
      </c>
      <c r="F79" t="s">
        <v>66</v>
      </c>
      <c r="G79" t="s">
        <v>63</v>
      </c>
      <c r="H79" t="s">
        <v>60</v>
      </c>
      <c r="I79" t="s">
        <v>64</v>
      </c>
      <c r="J79" t="s">
        <v>1756</v>
      </c>
    </row>
    <row r="80" spans="1:10" x14ac:dyDescent="0.25">
      <c r="A80" t="s">
        <v>2024</v>
      </c>
      <c r="B80" t="s">
        <v>1757</v>
      </c>
      <c r="C80" t="s">
        <v>57</v>
      </c>
      <c r="D80" t="s">
        <v>1758</v>
      </c>
      <c r="E80" t="s">
        <v>1759</v>
      </c>
      <c r="F80" t="s">
        <v>66</v>
      </c>
      <c r="G80" t="s">
        <v>63</v>
      </c>
      <c r="H80" t="s">
        <v>60</v>
      </c>
      <c r="I80" t="s">
        <v>64</v>
      </c>
      <c r="J80" t="s">
        <v>1760</v>
      </c>
    </row>
    <row r="81" spans="1:10" x14ac:dyDescent="0.25">
      <c r="A81" t="s">
        <v>545</v>
      </c>
      <c r="B81" t="s">
        <v>386</v>
      </c>
      <c r="C81" t="s">
        <v>57</v>
      </c>
      <c r="D81" t="s">
        <v>1761</v>
      </c>
      <c r="E81" t="s">
        <v>1762</v>
      </c>
      <c r="F81" t="s">
        <v>66</v>
      </c>
      <c r="G81" t="s">
        <v>63</v>
      </c>
      <c r="H81" t="s">
        <v>60</v>
      </c>
      <c r="I81" t="s">
        <v>64</v>
      </c>
      <c r="J81" t="s">
        <v>1763</v>
      </c>
    </row>
    <row r="82" spans="1:10" x14ac:dyDescent="0.25">
      <c r="A82" t="s">
        <v>547</v>
      </c>
      <c r="B82" t="s">
        <v>394</v>
      </c>
      <c r="C82" t="s">
        <v>57</v>
      </c>
      <c r="D82" t="s">
        <v>1764</v>
      </c>
      <c r="E82" t="s">
        <v>1765</v>
      </c>
      <c r="F82" t="s">
        <v>66</v>
      </c>
      <c r="G82" t="s">
        <v>63</v>
      </c>
      <c r="H82" t="s">
        <v>60</v>
      </c>
      <c r="I82" t="s">
        <v>64</v>
      </c>
      <c r="J82" t="s">
        <v>1766</v>
      </c>
    </row>
    <row r="83" spans="1:10" x14ac:dyDescent="0.25">
      <c r="A83" t="s">
        <v>547</v>
      </c>
      <c r="B83" t="s">
        <v>394</v>
      </c>
      <c r="C83" t="s">
        <v>57</v>
      </c>
      <c r="D83" t="s">
        <v>1767</v>
      </c>
      <c r="E83" t="s">
        <v>1768</v>
      </c>
      <c r="F83" t="s">
        <v>58</v>
      </c>
      <c r="G83" t="s">
        <v>63</v>
      </c>
      <c r="H83" t="s">
        <v>60</v>
      </c>
      <c r="I83" t="s">
        <v>64</v>
      </c>
      <c r="J83" t="s">
        <v>1769</v>
      </c>
    </row>
    <row r="84" spans="1:10" x14ac:dyDescent="0.25">
      <c r="A84" t="s">
        <v>2025</v>
      </c>
      <c r="B84" t="s">
        <v>1770</v>
      </c>
      <c r="C84" t="s">
        <v>57</v>
      </c>
      <c r="D84" t="s">
        <v>1771</v>
      </c>
      <c r="E84" t="s">
        <v>1772</v>
      </c>
      <c r="F84" t="s">
        <v>58</v>
      </c>
      <c r="G84" t="s">
        <v>63</v>
      </c>
      <c r="H84" t="s">
        <v>60</v>
      </c>
      <c r="I84" t="s">
        <v>61</v>
      </c>
      <c r="J84" t="s">
        <v>1773</v>
      </c>
    </row>
    <row r="85" spans="1:10" x14ac:dyDescent="0.25">
      <c r="A85" t="s">
        <v>2026</v>
      </c>
      <c r="B85" t="s">
        <v>106</v>
      </c>
      <c r="C85" t="s">
        <v>57</v>
      </c>
      <c r="D85" t="s">
        <v>1774</v>
      </c>
      <c r="E85" t="s">
        <v>1775</v>
      </c>
      <c r="F85" t="s">
        <v>58</v>
      </c>
      <c r="G85" t="s">
        <v>59</v>
      </c>
      <c r="H85" t="s">
        <v>60</v>
      </c>
      <c r="I85" t="s">
        <v>64</v>
      </c>
      <c r="J85" t="s">
        <v>1776</v>
      </c>
    </row>
    <row r="86" spans="1:10" x14ac:dyDescent="0.25">
      <c r="A86" t="s">
        <v>552</v>
      </c>
      <c r="B86" t="s">
        <v>414</v>
      </c>
      <c r="C86" t="s">
        <v>57</v>
      </c>
      <c r="D86" t="s">
        <v>1777</v>
      </c>
      <c r="E86" t="s">
        <v>1778</v>
      </c>
      <c r="F86" t="s">
        <v>66</v>
      </c>
      <c r="G86" t="s">
        <v>63</v>
      </c>
      <c r="H86" t="s">
        <v>60</v>
      </c>
      <c r="I86" t="s">
        <v>64</v>
      </c>
      <c r="J86" t="s">
        <v>1779</v>
      </c>
    </row>
    <row r="87" spans="1:10" x14ac:dyDescent="0.25">
      <c r="A87" t="s">
        <v>2027</v>
      </c>
      <c r="B87" t="s">
        <v>1780</v>
      </c>
      <c r="C87" t="s">
        <v>57</v>
      </c>
      <c r="D87" t="s">
        <v>1781</v>
      </c>
      <c r="E87" t="s">
        <v>1782</v>
      </c>
      <c r="F87" t="s">
        <v>66</v>
      </c>
      <c r="G87" t="s">
        <v>63</v>
      </c>
      <c r="H87" t="s">
        <v>60</v>
      </c>
      <c r="I87" t="s">
        <v>64</v>
      </c>
      <c r="J87" t="s">
        <v>1783</v>
      </c>
    </row>
    <row r="88" spans="1:10" x14ac:dyDescent="0.25">
      <c r="A88" t="s">
        <v>120</v>
      </c>
      <c r="B88" t="s">
        <v>107</v>
      </c>
      <c r="C88" t="s">
        <v>57</v>
      </c>
      <c r="D88" t="s">
        <v>1784</v>
      </c>
      <c r="E88" t="s">
        <v>1785</v>
      </c>
      <c r="F88" t="s">
        <v>66</v>
      </c>
      <c r="G88" t="s">
        <v>63</v>
      </c>
      <c r="H88" t="s">
        <v>60</v>
      </c>
      <c r="I88" t="s">
        <v>141</v>
      </c>
      <c r="J88" t="s">
        <v>1786</v>
      </c>
    </row>
    <row r="89" spans="1:10" x14ac:dyDescent="0.25">
      <c r="A89" t="s">
        <v>1787</v>
      </c>
      <c r="B89" t="s">
        <v>454</v>
      </c>
      <c r="C89" t="s">
        <v>57</v>
      </c>
      <c r="D89" t="s">
        <v>1788</v>
      </c>
      <c r="E89" t="s">
        <v>1789</v>
      </c>
      <c r="F89" t="s">
        <v>66</v>
      </c>
      <c r="G89" t="s">
        <v>63</v>
      </c>
      <c r="H89" t="s">
        <v>60</v>
      </c>
      <c r="I89" t="s">
        <v>64</v>
      </c>
      <c r="J89" t="s">
        <v>1790</v>
      </c>
    </row>
    <row r="90" spans="1:10" x14ac:dyDescent="0.25">
      <c r="A90" t="s">
        <v>562</v>
      </c>
      <c r="B90" t="s">
        <v>468</v>
      </c>
      <c r="C90" t="s">
        <v>57</v>
      </c>
      <c r="D90" t="s">
        <v>1791</v>
      </c>
      <c r="E90" t="s">
        <v>1792</v>
      </c>
      <c r="F90" t="s">
        <v>66</v>
      </c>
      <c r="G90" t="s">
        <v>63</v>
      </c>
      <c r="H90" t="s">
        <v>60</v>
      </c>
      <c r="I90" t="s">
        <v>64</v>
      </c>
      <c r="J90" t="s">
        <v>1793</v>
      </c>
    </row>
    <row r="91" spans="1:10" x14ac:dyDescent="0.25">
      <c r="A91" t="s">
        <v>563</v>
      </c>
      <c r="B91" t="s">
        <v>475</v>
      </c>
      <c r="C91" t="s">
        <v>57</v>
      </c>
      <c r="D91" t="s">
        <v>1794</v>
      </c>
      <c r="E91" t="s">
        <v>1795</v>
      </c>
      <c r="F91" t="s">
        <v>66</v>
      </c>
      <c r="G91" t="s">
        <v>63</v>
      </c>
      <c r="H91" t="s">
        <v>60</v>
      </c>
      <c r="I91" t="s">
        <v>64</v>
      </c>
      <c r="J91" t="s">
        <v>1796</v>
      </c>
    </row>
    <row r="92" spans="1:10" x14ac:dyDescent="0.25">
      <c r="A92" t="s">
        <v>565</v>
      </c>
      <c r="B92" t="s">
        <v>486</v>
      </c>
      <c r="C92" t="s">
        <v>57</v>
      </c>
      <c r="D92" t="s">
        <v>1797</v>
      </c>
      <c r="E92" t="s">
        <v>1798</v>
      </c>
      <c r="F92" t="s">
        <v>66</v>
      </c>
      <c r="G92" t="s">
        <v>63</v>
      </c>
      <c r="H92" t="s">
        <v>60</v>
      </c>
      <c r="I92" t="s">
        <v>73</v>
      </c>
      <c r="J92" t="s">
        <v>1799</v>
      </c>
    </row>
    <row r="93" spans="1:10" x14ac:dyDescent="0.25">
      <c r="A93" t="s">
        <v>912</v>
      </c>
      <c r="B93" t="s">
        <v>572</v>
      </c>
      <c r="C93" t="s">
        <v>57</v>
      </c>
      <c r="D93" t="s">
        <v>1800</v>
      </c>
      <c r="E93" t="s">
        <v>1801</v>
      </c>
      <c r="F93" t="s">
        <v>66</v>
      </c>
      <c r="G93" t="s">
        <v>63</v>
      </c>
      <c r="H93" t="s">
        <v>60</v>
      </c>
      <c r="I93" t="s">
        <v>64</v>
      </c>
      <c r="J93" t="s">
        <v>1802</v>
      </c>
    </row>
    <row r="94" spans="1:10" x14ac:dyDescent="0.25">
      <c r="A94" t="s">
        <v>913</v>
      </c>
      <c r="B94" t="s">
        <v>576</v>
      </c>
      <c r="C94" t="s">
        <v>57</v>
      </c>
      <c r="D94" t="s">
        <v>1803</v>
      </c>
      <c r="E94" t="s">
        <v>1804</v>
      </c>
      <c r="F94" t="s">
        <v>66</v>
      </c>
      <c r="G94" t="s">
        <v>63</v>
      </c>
      <c r="H94" t="s">
        <v>60</v>
      </c>
      <c r="I94" t="s">
        <v>64</v>
      </c>
      <c r="J94" t="s">
        <v>1805</v>
      </c>
    </row>
    <row r="95" spans="1:10" x14ac:dyDescent="0.25">
      <c r="A95" t="s">
        <v>915</v>
      </c>
      <c r="B95" t="s">
        <v>584</v>
      </c>
      <c r="C95" t="s">
        <v>57</v>
      </c>
      <c r="D95" t="s">
        <v>1806</v>
      </c>
      <c r="E95" t="s">
        <v>1807</v>
      </c>
      <c r="F95" t="s">
        <v>66</v>
      </c>
      <c r="G95" t="s">
        <v>63</v>
      </c>
      <c r="H95" t="s">
        <v>60</v>
      </c>
      <c r="I95" t="s">
        <v>141</v>
      </c>
      <c r="J95" t="s">
        <v>1808</v>
      </c>
    </row>
    <row r="96" spans="1:10" x14ac:dyDescent="0.25">
      <c r="A96" t="s">
        <v>917</v>
      </c>
      <c r="B96" t="s">
        <v>595</v>
      </c>
      <c r="C96" t="s">
        <v>57</v>
      </c>
      <c r="D96" t="s">
        <v>1809</v>
      </c>
      <c r="E96" t="s">
        <v>1810</v>
      </c>
      <c r="F96" t="s">
        <v>66</v>
      </c>
      <c r="G96" t="s">
        <v>63</v>
      </c>
      <c r="H96" t="s">
        <v>60</v>
      </c>
      <c r="I96" t="s">
        <v>64</v>
      </c>
      <c r="J96" t="s">
        <v>1811</v>
      </c>
    </row>
    <row r="97" spans="1:10" x14ac:dyDescent="0.25">
      <c r="A97" t="s">
        <v>917</v>
      </c>
      <c r="B97" t="s">
        <v>595</v>
      </c>
      <c r="C97" t="s">
        <v>57</v>
      </c>
      <c r="D97" t="s">
        <v>1812</v>
      </c>
      <c r="E97" t="s">
        <v>1813</v>
      </c>
      <c r="F97" t="s">
        <v>66</v>
      </c>
      <c r="G97" t="s">
        <v>63</v>
      </c>
      <c r="H97" t="s">
        <v>60</v>
      </c>
      <c r="I97" t="s">
        <v>73</v>
      </c>
      <c r="J97" t="s">
        <v>1814</v>
      </c>
    </row>
    <row r="98" spans="1:10" x14ac:dyDescent="0.25">
      <c r="A98" t="s">
        <v>2028</v>
      </c>
      <c r="B98" t="s">
        <v>1815</v>
      </c>
      <c r="C98" t="s">
        <v>57</v>
      </c>
      <c r="D98" t="s">
        <v>1816</v>
      </c>
      <c r="E98" t="s">
        <v>1817</v>
      </c>
      <c r="F98" t="s">
        <v>66</v>
      </c>
      <c r="G98" t="s">
        <v>63</v>
      </c>
      <c r="H98" t="s">
        <v>60</v>
      </c>
      <c r="I98" t="s">
        <v>64</v>
      </c>
      <c r="J98" t="s">
        <v>1818</v>
      </c>
    </row>
    <row r="99" spans="1:10" x14ac:dyDescent="0.25">
      <c r="A99" t="s">
        <v>919</v>
      </c>
      <c r="B99" t="s">
        <v>606</v>
      </c>
      <c r="C99" t="s">
        <v>57</v>
      </c>
      <c r="D99" t="s">
        <v>1819</v>
      </c>
      <c r="E99" t="s">
        <v>1820</v>
      </c>
      <c r="F99" t="s">
        <v>66</v>
      </c>
      <c r="G99" t="s">
        <v>63</v>
      </c>
      <c r="H99" t="s">
        <v>60</v>
      </c>
      <c r="I99" t="s">
        <v>73</v>
      </c>
      <c r="J99" t="s">
        <v>1821</v>
      </c>
    </row>
    <row r="100" spans="1:10" x14ac:dyDescent="0.25">
      <c r="A100" t="s">
        <v>143</v>
      </c>
      <c r="B100" t="s">
        <v>136</v>
      </c>
      <c r="C100" t="s">
        <v>57</v>
      </c>
      <c r="D100" t="s">
        <v>1822</v>
      </c>
      <c r="E100" t="s">
        <v>1823</v>
      </c>
      <c r="F100" t="s">
        <v>66</v>
      </c>
      <c r="G100" t="s">
        <v>63</v>
      </c>
      <c r="H100" t="s">
        <v>60</v>
      </c>
      <c r="I100" t="s">
        <v>73</v>
      </c>
      <c r="J100" t="s">
        <v>1824</v>
      </c>
    </row>
    <row r="101" spans="1:10" x14ac:dyDescent="0.25">
      <c r="A101" t="s">
        <v>143</v>
      </c>
      <c r="B101" t="s">
        <v>136</v>
      </c>
      <c r="C101" t="s">
        <v>57</v>
      </c>
      <c r="D101" t="s">
        <v>1825</v>
      </c>
      <c r="E101" t="s">
        <v>1826</v>
      </c>
      <c r="F101" t="s">
        <v>66</v>
      </c>
      <c r="G101" t="s">
        <v>63</v>
      </c>
      <c r="H101" t="s">
        <v>60</v>
      </c>
      <c r="I101" t="s">
        <v>64</v>
      </c>
      <c r="J101" t="s">
        <v>1827</v>
      </c>
    </row>
    <row r="102" spans="1:10" x14ac:dyDescent="0.25">
      <c r="A102" t="s">
        <v>143</v>
      </c>
      <c r="B102" t="s">
        <v>136</v>
      </c>
      <c r="C102" t="s">
        <v>57</v>
      </c>
      <c r="D102" t="s">
        <v>1828</v>
      </c>
      <c r="E102" t="s">
        <v>1829</v>
      </c>
      <c r="F102" t="s">
        <v>66</v>
      </c>
      <c r="G102" t="s">
        <v>63</v>
      </c>
      <c r="H102" t="s">
        <v>60</v>
      </c>
      <c r="I102" t="s">
        <v>64</v>
      </c>
      <c r="J102" t="s">
        <v>1830</v>
      </c>
    </row>
    <row r="103" spans="1:10" x14ac:dyDescent="0.25">
      <c r="A103" t="s">
        <v>143</v>
      </c>
      <c r="B103" t="s">
        <v>136</v>
      </c>
      <c r="C103" t="s">
        <v>57</v>
      </c>
      <c r="D103" t="s">
        <v>1831</v>
      </c>
      <c r="E103" t="s">
        <v>1832</v>
      </c>
      <c r="F103" t="s">
        <v>66</v>
      </c>
      <c r="G103" t="s">
        <v>63</v>
      </c>
      <c r="H103" t="s">
        <v>60</v>
      </c>
      <c r="I103" t="s">
        <v>64</v>
      </c>
      <c r="J103" t="s">
        <v>1833</v>
      </c>
    </row>
    <row r="104" spans="1:10" x14ac:dyDescent="0.25">
      <c r="A104" t="s">
        <v>143</v>
      </c>
      <c r="B104" t="s">
        <v>136</v>
      </c>
      <c r="C104" t="s">
        <v>57</v>
      </c>
      <c r="D104" t="s">
        <v>1834</v>
      </c>
      <c r="E104" t="s">
        <v>1835</v>
      </c>
      <c r="F104" t="s">
        <v>58</v>
      </c>
      <c r="G104" t="s">
        <v>63</v>
      </c>
      <c r="H104" t="s">
        <v>60</v>
      </c>
      <c r="I104" t="s">
        <v>64</v>
      </c>
      <c r="J104" t="s">
        <v>1836</v>
      </c>
    </row>
    <row r="105" spans="1:10" x14ac:dyDescent="0.25">
      <c r="A105" t="s">
        <v>2029</v>
      </c>
      <c r="B105" t="s">
        <v>1837</v>
      </c>
      <c r="C105" t="s">
        <v>57</v>
      </c>
      <c r="D105" t="s">
        <v>1838</v>
      </c>
      <c r="E105" t="s">
        <v>1839</v>
      </c>
      <c r="F105" t="s">
        <v>58</v>
      </c>
      <c r="G105" t="s">
        <v>63</v>
      </c>
      <c r="H105" t="s">
        <v>60</v>
      </c>
      <c r="I105" t="s">
        <v>64</v>
      </c>
      <c r="J105" t="s">
        <v>1840</v>
      </c>
    </row>
    <row r="106" spans="1:10" x14ac:dyDescent="0.25">
      <c r="A106" t="s">
        <v>2029</v>
      </c>
      <c r="B106" t="s">
        <v>1837</v>
      </c>
      <c r="C106" t="s">
        <v>57</v>
      </c>
      <c r="D106" t="s">
        <v>1841</v>
      </c>
      <c r="E106" t="s">
        <v>1842</v>
      </c>
      <c r="F106" t="s">
        <v>66</v>
      </c>
      <c r="G106" t="s">
        <v>63</v>
      </c>
      <c r="H106" t="s">
        <v>60</v>
      </c>
      <c r="I106" t="s">
        <v>141</v>
      </c>
      <c r="J106" t="s">
        <v>1843</v>
      </c>
    </row>
    <row r="107" spans="1:10" x14ac:dyDescent="0.25">
      <c r="A107" t="s">
        <v>921</v>
      </c>
      <c r="B107" t="s">
        <v>647</v>
      </c>
      <c r="C107" t="s">
        <v>57</v>
      </c>
      <c r="D107" t="s">
        <v>1844</v>
      </c>
      <c r="E107" t="s">
        <v>1845</v>
      </c>
      <c r="F107" t="s">
        <v>66</v>
      </c>
      <c r="G107" t="s">
        <v>63</v>
      </c>
      <c r="H107" t="s">
        <v>60</v>
      </c>
      <c r="I107" t="s">
        <v>64</v>
      </c>
      <c r="J107" t="s">
        <v>1846</v>
      </c>
    </row>
    <row r="108" spans="1:10" x14ac:dyDescent="0.25">
      <c r="A108" t="s">
        <v>923</v>
      </c>
      <c r="B108" t="s">
        <v>658</v>
      </c>
      <c r="C108" t="s">
        <v>57</v>
      </c>
      <c r="D108" t="s">
        <v>1847</v>
      </c>
      <c r="E108" t="s">
        <v>1848</v>
      </c>
      <c r="F108" t="s">
        <v>66</v>
      </c>
      <c r="G108" t="s">
        <v>63</v>
      </c>
      <c r="H108" t="s">
        <v>60</v>
      </c>
      <c r="I108" t="s">
        <v>73</v>
      </c>
      <c r="J108" t="s">
        <v>1849</v>
      </c>
    </row>
    <row r="109" spans="1:10" x14ac:dyDescent="0.25">
      <c r="A109" t="s">
        <v>923</v>
      </c>
      <c r="B109" t="s">
        <v>658</v>
      </c>
      <c r="C109" t="s">
        <v>57</v>
      </c>
      <c r="D109" t="s">
        <v>1850</v>
      </c>
      <c r="E109" t="s">
        <v>1851</v>
      </c>
      <c r="F109" t="s">
        <v>66</v>
      </c>
      <c r="G109" t="s">
        <v>63</v>
      </c>
      <c r="H109" t="s">
        <v>60</v>
      </c>
      <c r="I109" t="s">
        <v>64</v>
      </c>
      <c r="J109" t="s">
        <v>1852</v>
      </c>
    </row>
    <row r="110" spans="1:10" x14ac:dyDescent="0.25">
      <c r="A110" t="s">
        <v>2030</v>
      </c>
      <c r="B110" t="s">
        <v>1853</v>
      </c>
      <c r="C110" t="s">
        <v>57</v>
      </c>
      <c r="D110" t="s">
        <v>1854</v>
      </c>
      <c r="E110" t="s">
        <v>1855</v>
      </c>
      <c r="F110" t="s">
        <v>66</v>
      </c>
      <c r="G110" t="s">
        <v>63</v>
      </c>
      <c r="H110" t="s">
        <v>60</v>
      </c>
      <c r="I110" t="s">
        <v>141</v>
      </c>
      <c r="J110" t="s">
        <v>1856</v>
      </c>
    </row>
    <row r="111" spans="1:10" x14ac:dyDescent="0.25">
      <c r="A111" t="s">
        <v>121</v>
      </c>
      <c r="B111" t="s">
        <v>108</v>
      </c>
      <c r="C111" t="s">
        <v>57</v>
      </c>
      <c r="D111" t="s">
        <v>1857</v>
      </c>
      <c r="E111" t="s">
        <v>1858</v>
      </c>
      <c r="F111" t="s">
        <v>66</v>
      </c>
      <c r="G111" t="s">
        <v>63</v>
      </c>
      <c r="H111" t="s">
        <v>60</v>
      </c>
      <c r="I111" t="s">
        <v>64</v>
      </c>
      <c r="J111" t="s">
        <v>1859</v>
      </c>
    </row>
    <row r="112" spans="1:10" x14ac:dyDescent="0.25">
      <c r="A112" t="s">
        <v>2031</v>
      </c>
      <c r="B112" t="s">
        <v>1860</v>
      </c>
      <c r="C112" t="s">
        <v>57</v>
      </c>
      <c r="D112" t="s">
        <v>1861</v>
      </c>
      <c r="E112" t="s">
        <v>1862</v>
      </c>
      <c r="F112" t="s">
        <v>58</v>
      </c>
      <c r="G112" t="s">
        <v>63</v>
      </c>
      <c r="H112" t="s">
        <v>60</v>
      </c>
      <c r="I112" t="s">
        <v>61</v>
      </c>
      <c r="J112" t="s">
        <v>1863</v>
      </c>
    </row>
    <row r="113" spans="1:10" x14ac:dyDescent="0.25">
      <c r="A113" t="s">
        <v>2031</v>
      </c>
      <c r="B113" t="s">
        <v>1860</v>
      </c>
      <c r="C113" t="s">
        <v>57</v>
      </c>
      <c r="D113" t="s">
        <v>1864</v>
      </c>
      <c r="E113" t="s">
        <v>1865</v>
      </c>
      <c r="F113" t="s">
        <v>66</v>
      </c>
      <c r="G113" t="s">
        <v>63</v>
      </c>
      <c r="H113" t="s">
        <v>60</v>
      </c>
      <c r="I113" t="s">
        <v>105</v>
      </c>
      <c r="J113" t="s">
        <v>1866</v>
      </c>
    </row>
    <row r="114" spans="1:10" x14ac:dyDescent="0.25">
      <c r="A114" t="s">
        <v>2032</v>
      </c>
      <c r="B114" t="s">
        <v>1867</v>
      </c>
      <c r="C114" t="s">
        <v>57</v>
      </c>
      <c r="D114" t="s">
        <v>1868</v>
      </c>
      <c r="E114" t="s">
        <v>1869</v>
      </c>
      <c r="F114" t="s">
        <v>66</v>
      </c>
      <c r="G114" t="s">
        <v>59</v>
      </c>
      <c r="H114" t="s">
        <v>60</v>
      </c>
      <c r="I114" t="s">
        <v>73</v>
      </c>
      <c r="J114" t="s">
        <v>1870</v>
      </c>
    </row>
    <row r="115" spans="1:10" x14ac:dyDescent="0.25">
      <c r="A115" t="s">
        <v>926</v>
      </c>
      <c r="B115" t="s">
        <v>676</v>
      </c>
      <c r="C115" t="s">
        <v>57</v>
      </c>
      <c r="D115" t="s">
        <v>1871</v>
      </c>
      <c r="E115" t="s">
        <v>1872</v>
      </c>
      <c r="F115" t="s">
        <v>58</v>
      </c>
      <c r="G115" t="s">
        <v>63</v>
      </c>
      <c r="H115" t="s">
        <v>60</v>
      </c>
      <c r="I115" t="s">
        <v>141</v>
      </c>
      <c r="J115" t="s">
        <v>1873</v>
      </c>
    </row>
    <row r="116" spans="1:10" x14ac:dyDescent="0.25">
      <c r="A116" t="s">
        <v>2033</v>
      </c>
      <c r="B116" t="s">
        <v>1874</v>
      </c>
      <c r="C116" t="s">
        <v>57</v>
      </c>
      <c r="D116" t="s">
        <v>1875</v>
      </c>
      <c r="E116" t="s">
        <v>1876</v>
      </c>
      <c r="F116" t="s">
        <v>58</v>
      </c>
      <c r="G116" t="s">
        <v>63</v>
      </c>
      <c r="H116" t="s">
        <v>60</v>
      </c>
      <c r="I116" t="s">
        <v>141</v>
      </c>
      <c r="J116" t="s">
        <v>1877</v>
      </c>
    </row>
    <row r="117" spans="1:10" x14ac:dyDescent="0.25">
      <c r="A117" t="s">
        <v>2034</v>
      </c>
      <c r="B117" t="s">
        <v>1878</v>
      </c>
      <c r="C117" t="s">
        <v>57</v>
      </c>
      <c r="D117" t="s">
        <v>1879</v>
      </c>
      <c r="E117" t="s">
        <v>1880</v>
      </c>
      <c r="F117" t="s">
        <v>58</v>
      </c>
      <c r="G117" t="s">
        <v>63</v>
      </c>
      <c r="H117" t="s">
        <v>60</v>
      </c>
      <c r="I117" t="s">
        <v>141</v>
      </c>
      <c r="J117" t="s">
        <v>1881</v>
      </c>
    </row>
    <row r="118" spans="1:10" x14ac:dyDescent="0.25">
      <c r="A118" t="s">
        <v>122</v>
      </c>
      <c r="B118" t="s">
        <v>109</v>
      </c>
      <c r="C118" t="s">
        <v>57</v>
      </c>
      <c r="D118" t="s">
        <v>1078</v>
      </c>
      <c r="E118" t="s">
        <v>1079</v>
      </c>
      <c r="F118" t="s">
        <v>66</v>
      </c>
      <c r="G118" t="s">
        <v>63</v>
      </c>
      <c r="H118" t="s">
        <v>60</v>
      </c>
      <c r="I118" t="s">
        <v>64</v>
      </c>
      <c r="J118" t="s">
        <v>1882</v>
      </c>
    </row>
    <row r="119" spans="1:10" x14ac:dyDescent="0.25">
      <c r="A119" t="s">
        <v>2035</v>
      </c>
      <c r="B119" t="s">
        <v>1883</v>
      </c>
      <c r="C119" t="s">
        <v>57</v>
      </c>
      <c r="D119" t="s">
        <v>1884</v>
      </c>
      <c r="E119" t="s">
        <v>1885</v>
      </c>
      <c r="F119" t="s">
        <v>66</v>
      </c>
      <c r="G119" t="s">
        <v>63</v>
      </c>
      <c r="H119" t="s">
        <v>60</v>
      </c>
      <c r="I119" t="s">
        <v>64</v>
      </c>
      <c r="J119" t="s">
        <v>1886</v>
      </c>
    </row>
    <row r="120" spans="1:10" x14ac:dyDescent="0.25">
      <c r="A120" t="s">
        <v>932</v>
      </c>
      <c r="B120" t="s">
        <v>732</v>
      </c>
      <c r="C120" t="s">
        <v>57</v>
      </c>
      <c r="D120" t="s">
        <v>1887</v>
      </c>
      <c r="E120" t="s">
        <v>1888</v>
      </c>
      <c r="F120" t="s">
        <v>66</v>
      </c>
      <c r="G120" t="s">
        <v>59</v>
      </c>
      <c r="H120" t="s">
        <v>60</v>
      </c>
      <c r="I120" t="s">
        <v>61</v>
      </c>
      <c r="J120" t="s">
        <v>1889</v>
      </c>
    </row>
    <row r="121" spans="1:10" x14ac:dyDescent="0.25">
      <c r="A121" t="s">
        <v>932</v>
      </c>
      <c r="B121" t="s">
        <v>732</v>
      </c>
      <c r="C121" t="s">
        <v>57</v>
      </c>
      <c r="D121" t="s">
        <v>1890</v>
      </c>
      <c r="E121" t="s">
        <v>1891</v>
      </c>
      <c r="F121" t="s">
        <v>66</v>
      </c>
      <c r="G121" t="s">
        <v>59</v>
      </c>
      <c r="H121" t="s">
        <v>60</v>
      </c>
      <c r="I121" t="s">
        <v>64</v>
      </c>
      <c r="J121" t="s">
        <v>1892</v>
      </c>
    </row>
    <row r="122" spans="1:10" x14ac:dyDescent="0.25">
      <c r="A122" t="s">
        <v>933</v>
      </c>
      <c r="B122" t="s">
        <v>736</v>
      </c>
      <c r="C122" t="s">
        <v>57</v>
      </c>
      <c r="D122" t="s">
        <v>1893</v>
      </c>
      <c r="E122" t="s">
        <v>1894</v>
      </c>
      <c r="F122" t="s">
        <v>58</v>
      </c>
      <c r="G122" t="s">
        <v>63</v>
      </c>
      <c r="H122" t="s">
        <v>60</v>
      </c>
      <c r="I122" t="s">
        <v>64</v>
      </c>
      <c r="J122" t="s">
        <v>1895</v>
      </c>
    </row>
    <row r="123" spans="1:10" x14ac:dyDescent="0.25">
      <c r="A123" t="s">
        <v>81</v>
      </c>
      <c r="B123" t="s">
        <v>68</v>
      </c>
      <c r="C123" t="s">
        <v>57</v>
      </c>
      <c r="D123" t="s">
        <v>69</v>
      </c>
      <c r="E123" t="s">
        <v>70</v>
      </c>
      <c r="F123" t="s">
        <v>58</v>
      </c>
      <c r="G123" t="s">
        <v>63</v>
      </c>
      <c r="H123" t="s">
        <v>60</v>
      </c>
      <c r="I123" t="s">
        <v>64</v>
      </c>
      <c r="J123" t="s">
        <v>71</v>
      </c>
    </row>
    <row r="124" spans="1:10" x14ac:dyDescent="0.25">
      <c r="A124" t="s">
        <v>124</v>
      </c>
      <c r="B124" t="s">
        <v>111</v>
      </c>
      <c r="C124" t="s">
        <v>57</v>
      </c>
      <c r="D124" t="s">
        <v>1896</v>
      </c>
      <c r="E124" t="s">
        <v>1897</v>
      </c>
      <c r="F124" t="s">
        <v>66</v>
      </c>
      <c r="G124" t="s">
        <v>63</v>
      </c>
      <c r="H124" t="s">
        <v>60</v>
      </c>
      <c r="I124" t="s">
        <v>64</v>
      </c>
      <c r="J124" t="s">
        <v>1898</v>
      </c>
    </row>
    <row r="125" spans="1:10" x14ac:dyDescent="0.25">
      <c r="A125" t="s">
        <v>941</v>
      </c>
      <c r="B125" t="s">
        <v>842</v>
      </c>
      <c r="C125" t="s">
        <v>57</v>
      </c>
      <c r="D125" t="s">
        <v>1899</v>
      </c>
      <c r="E125" t="s">
        <v>1900</v>
      </c>
      <c r="F125" t="s">
        <v>58</v>
      </c>
      <c r="G125" t="s">
        <v>63</v>
      </c>
      <c r="H125" t="s">
        <v>60</v>
      </c>
      <c r="I125" t="s">
        <v>73</v>
      </c>
      <c r="J125" t="s">
        <v>1901</v>
      </c>
    </row>
    <row r="126" spans="1:10" x14ac:dyDescent="0.25">
      <c r="A126" t="s">
        <v>2036</v>
      </c>
      <c r="B126" t="s">
        <v>1902</v>
      </c>
      <c r="C126" t="s">
        <v>57</v>
      </c>
      <c r="D126" t="s">
        <v>1903</v>
      </c>
      <c r="E126" t="s">
        <v>1904</v>
      </c>
      <c r="F126" t="s">
        <v>66</v>
      </c>
      <c r="G126" t="s">
        <v>63</v>
      </c>
      <c r="H126" t="s">
        <v>60</v>
      </c>
      <c r="I126" t="s">
        <v>73</v>
      </c>
      <c r="J126" t="s">
        <v>1905</v>
      </c>
    </row>
    <row r="127" spans="1:10" x14ac:dyDescent="0.25">
      <c r="A127" t="s">
        <v>2037</v>
      </c>
      <c r="B127" t="s">
        <v>1906</v>
      </c>
      <c r="C127" t="s">
        <v>57</v>
      </c>
      <c r="D127" t="s">
        <v>1907</v>
      </c>
      <c r="E127" t="s">
        <v>1908</v>
      </c>
      <c r="F127" t="s">
        <v>58</v>
      </c>
      <c r="G127" t="s">
        <v>63</v>
      </c>
      <c r="H127" t="s">
        <v>60</v>
      </c>
      <c r="I127" t="s">
        <v>64</v>
      </c>
      <c r="J127" t="s">
        <v>1909</v>
      </c>
    </row>
    <row r="128" spans="1:10" x14ac:dyDescent="0.25">
      <c r="A128" t="s">
        <v>2038</v>
      </c>
      <c r="B128" t="s">
        <v>1910</v>
      </c>
      <c r="C128" t="s">
        <v>57</v>
      </c>
      <c r="D128" t="s">
        <v>1911</v>
      </c>
      <c r="E128" t="s">
        <v>1912</v>
      </c>
      <c r="F128" t="s">
        <v>58</v>
      </c>
      <c r="G128" t="s">
        <v>63</v>
      </c>
      <c r="H128" t="s">
        <v>60</v>
      </c>
      <c r="I128" t="s">
        <v>141</v>
      </c>
      <c r="J128" t="s">
        <v>1913</v>
      </c>
    </row>
    <row r="129" spans="1:10" x14ac:dyDescent="0.25">
      <c r="A129" t="s">
        <v>949</v>
      </c>
      <c r="B129" t="s">
        <v>886</v>
      </c>
      <c r="C129" t="s">
        <v>57</v>
      </c>
      <c r="D129" t="s">
        <v>1914</v>
      </c>
      <c r="E129" t="s">
        <v>1915</v>
      </c>
      <c r="F129" t="s">
        <v>66</v>
      </c>
      <c r="G129" t="s">
        <v>63</v>
      </c>
      <c r="H129" t="s">
        <v>60</v>
      </c>
      <c r="I129" t="s">
        <v>64</v>
      </c>
      <c r="J129" t="s">
        <v>1916</v>
      </c>
    </row>
    <row r="130" spans="1:10" x14ac:dyDescent="0.25">
      <c r="A130" t="s">
        <v>83</v>
      </c>
      <c r="B130" t="s">
        <v>74</v>
      </c>
      <c r="C130" t="s">
        <v>57</v>
      </c>
      <c r="D130" t="s">
        <v>1917</v>
      </c>
      <c r="E130" t="s">
        <v>1918</v>
      </c>
      <c r="F130" t="s">
        <v>58</v>
      </c>
      <c r="G130" t="s">
        <v>63</v>
      </c>
      <c r="H130" t="s">
        <v>60</v>
      </c>
      <c r="I130" t="s">
        <v>141</v>
      </c>
      <c r="J130" t="s">
        <v>1919</v>
      </c>
    </row>
    <row r="131" spans="1:10" x14ac:dyDescent="0.25">
      <c r="A131" t="s">
        <v>1315</v>
      </c>
      <c r="B131" t="s">
        <v>967</v>
      </c>
      <c r="C131" t="s">
        <v>57</v>
      </c>
      <c r="D131" t="s">
        <v>1920</v>
      </c>
      <c r="E131" t="s">
        <v>1921</v>
      </c>
      <c r="F131" t="s">
        <v>58</v>
      </c>
      <c r="G131" t="s">
        <v>63</v>
      </c>
      <c r="H131" t="s">
        <v>60</v>
      </c>
      <c r="I131" t="s">
        <v>141</v>
      </c>
      <c r="J131" t="s">
        <v>1922</v>
      </c>
    </row>
    <row r="132" spans="1:10" x14ac:dyDescent="0.25">
      <c r="A132" t="s">
        <v>1315</v>
      </c>
      <c r="B132" t="s">
        <v>967</v>
      </c>
      <c r="C132" t="s">
        <v>57</v>
      </c>
      <c r="D132" t="s">
        <v>1923</v>
      </c>
      <c r="E132" t="s">
        <v>1924</v>
      </c>
      <c r="F132" t="s">
        <v>66</v>
      </c>
      <c r="G132" t="s">
        <v>63</v>
      </c>
      <c r="H132" t="s">
        <v>60</v>
      </c>
      <c r="I132" t="s">
        <v>64</v>
      </c>
      <c r="J132" t="s">
        <v>1925</v>
      </c>
    </row>
    <row r="133" spans="1:10" x14ac:dyDescent="0.25">
      <c r="A133" t="s">
        <v>1316</v>
      </c>
      <c r="B133" t="s">
        <v>974</v>
      </c>
      <c r="C133" t="s">
        <v>57</v>
      </c>
      <c r="D133" t="s">
        <v>1926</v>
      </c>
      <c r="E133" t="s">
        <v>1927</v>
      </c>
      <c r="F133" t="s">
        <v>66</v>
      </c>
      <c r="G133" t="s">
        <v>63</v>
      </c>
      <c r="H133" t="s">
        <v>60</v>
      </c>
      <c r="I133" t="s">
        <v>64</v>
      </c>
      <c r="J133" t="s">
        <v>1928</v>
      </c>
    </row>
    <row r="134" spans="1:10" x14ac:dyDescent="0.25">
      <c r="A134" t="s">
        <v>1316</v>
      </c>
      <c r="B134" t="s">
        <v>974</v>
      </c>
      <c r="C134" t="s">
        <v>57</v>
      </c>
      <c r="D134" t="s">
        <v>1929</v>
      </c>
      <c r="E134" t="s">
        <v>1930</v>
      </c>
      <c r="F134" t="s">
        <v>66</v>
      </c>
      <c r="G134" t="s">
        <v>63</v>
      </c>
      <c r="H134" t="s">
        <v>60</v>
      </c>
      <c r="I134" t="s">
        <v>64</v>
      </c>
      <c r="J134" t="s">
        <v>1931</v>
      </c>
    </row>
    <row r="135" spans="1:10" x14ac:dyDescent="0.25">
      <c r="A135" t="s">
        <v>1321</v>
      </c>
      <c r="B135" t="s">
        <v>994</v>
      </c>
      <c r="C135" t="s">
        <v>57</v>
      </c>
      <c r="D135" t="s">
        <v>1932</v>
      </c>
      <c r="E135" t="s">
        <v>1933</v>
      </c>
      <c r="F135" t="s">
        <v>58</v>
      </c>
      <c r="G135" t="s">
        <v>63</v>
      </c>
      <c r="H135" t="s">
        <v>60</v>
      </c>
      <c r="I135" t="s">
        <v>73</v>
      </c>
      <c r="J135" t="s">
        <v>1934</v>
      </c>
    </row>
    <row r="136" spans="1:10" x14ac:dyDescent="0.25">
      <c r="A136" t="s">
        <v>1324</v>
      </c>
      <c r="B136" t="s">
        <v>1027</v>
      </c>
      <c r="C136" t="s">
        <v>57</v>
      </c>
      <c r="D136" t="s">
        <v>1935</v>
      </c>
      <c r="E136" t="s">
        <v>1936</v>
      </c>
      <c r="F136" t="s">
        <v>66</v>
      </c>
      <c r="G136" t="s">
        <v>63</v>
      </c>
      <c r="H136" t="s">
        <v>60</v>
      </c>
      <c r="I136" t="s">
        <v>73</v>
      </c>
      <c r="J136" t="s">
        <v>1937</v>
      </c>
    </row>
    <row r="137" spans="1:10" x14ac:dyDescent="0.25">
      <c r="A137" t="s">
        <v>1938</v>
      </c>
      <c r="B137" t="s">
        <v>1055</v>
      </c>
      <c r="C137" t="s">
        <v>57</v>
      </c>
      <c r="D137" t="s">
        <v>1939</v>
      </c>
      <c r="E137" t="s">
        <v>1940</v>
      </c>
      <c r="F137" t="s">
        <v>66</v>
      </c>
      <c r="G137" t="s">
        <v>63</v>
      </c>
      <c r="H137" t="s">
        <v>60</v>
      </c>
      <c r="I137" t="s">
        <v>73</v>
      </c>
      <c r="J137" t="s">
        <v>1941</v>
      </c>
    </row>
    <row r="138" spans="1:10" x14ac:dyDescent="0.25">
      <c r="A138" t="s">
        <v>2039</v>
      </c>
      <c r="B138" t="s">
        <v>1942</v>
      </c>
      <c r="C138" t="s">
        <v>57</v>
      </c>
      <c r="D138" t="s">
        <v>1943</v>
      </c>
      <c r="E138" t="s">
        <v>1944</v>
      </c>
      <c r="F138" t="s">
        <v>58</v>
      </c>
      <c r="G138" t="s">
        <v>63</v>
      </c>
      <c r="H138" t="s">
        <v>60</v>
      </c>
      <c r="I138" t="s">
        <v>141</v>
      </c>
      <c r="J138" t="s">
        <v>1945</v>
      </c>
    </row>
    <row r="139" spans="1:10" x14ac:dyDescent="0.25">
      <c r="A139" t="s">
        <v>125</v>
      </c>
      <c r="B139" t="s">
        <v>112</v>
      </c>
      <c r="C139" t="s">
        <v>57</v>
      </c>
      <c r="D139" t="s">
        <v>1946</v>
      </c>
      <c r="E139" t="s">
        <v>1947</v>
      </c>
      <c r="F139" t="s">
        <v>66</v>
      </c>
      <c r="G139" t="s">
        <v>63</v>
      </c>
      <c r="H139" t="s">
        <v>60</v>
      </c>
      <c r="I139" t="s">
        <v>64</v>
      </c>
      <c r="J139" t="s">
        <v>1948</v>
      </c>
    </row>
    <row r="140" spans="1:10" x14ac:dyDescent="0.25">
      <c r="A140" t="s">
        <v>1337</v>
      </c>
      <c r="B140" t="s">
        <v>1100</v>
      </c>
      <c r="C140" t="s">
        <v>57</v>
      </c>
      <c r="D140" t="s">
        <v>1949</v>
      </c>
      <c r="E140" t="s">
        <v>1950</v>
      </c>
      <c r="F140" t="s">
        <v>66</v>
      </c>
      <c r="G140" t="s">
        <v>63</v>
      </c>
      <c r="H140" t="s">
        <v>60</v>
      </c>
      <c r="I140" t="s">
        <v>64</v>
      </c>
      <c r="J140" t="s">
        <v>1951</v>
      </c>
    </row>
    <row r="141" spans="1:10" x14ac:dyDescent="0.25">
      <c r="A141" t="s">
        <v>2040</v>
      </c>
      <c r="B141" t="s">
        <v>1952</v>
      </c>
      <c r="C141" t="s">
        <v>57</v>
      </c>
      <c r="D141" t="s">
        <v>1953</v>
      </c>
      <c r="E141" t="s">
        <v>1954</v>
      </c>
      <c r="F141" t="s">
        <v>58</v>
      </c>
      <c r="G141" t="s">
        <v>63</v>
      </c>
      <c r="H141" t="s">
        <v>60</v>
      </c>
      <c r="I141" t="s">
        <v>64</v>
      </c>
      <c r="J141" t="s">
        <v>1955</v>
      </c>
    </row>
    <row r="142" spans="1:10" x14ac:dyDescent="0.25">
      <c r="A142" t="s">
        <v>1341</v>
      </c>
      <c r="B142" t="s">
        <v>1134</v>
      </c>
      <c r="C142" t="s">
        <v>57</v>
      </c>
      <c r="D142" t="s">
        <v>1956</v>
      </c>
      <c r="E142" t="s">
        <v>1957</v>
      </c>
      <c r="F142" t="s">
        <v>58</v>
      </c>
      <c r="G142" t="s">
        <v>63</v>
      </c>
      <c r="H142" t="s">
        <v>60</v>
      </c>
      <c r="I142" t="s">
        <v>64</v>
      </c>
      <c r="J142" t="s">
        <v>1958</v>
      </c>
    </row>
    <row r="143" spans="1:10" x14ac:dyDescent="0.25">
      <c r="A143" t="s">
        <v>1346</v>
      </c>
      <c r="B143" t="s">
        <v>1160</v>
      </c>
      <c r="C143" t="s">
        <v>57</v>
      </c>
      <c r="D143" t="s">
        <v>1959</v>
      </c>
      <c r="E143" t="s">
        <v>1960</v>
      </c>
      <c r="F143" t="s">
        <v>66</v>
      </c>
      <c r="G143" t="s">
        <v>63</v>
      </c>
      <c r="H143" t="s">
        <v>60</v>
      </c>
      <c r="I143" t="s">
        <v>141</v>
      </c>
      <c r="J143" t="s">
        <v>1961</v>
      </c>
    </row>
    <row r="144" spans="1:10" x14ac:dyDescent="0.25">
      <c r="A144" t="s">
        <v>1348</v>
      </c>
      <c r="B144" t="s">
        <v>1174</v>
      </c>
      <c r="C144" t="s">
        <v>57</v>
      </c>
      <c r="D144" t="s">
        <v>1962</v>
      </c>
      <c r="E144" t="s">
        <v>1963</v>
      </c>
      <c r="F144" t="s">
        <v>66</v>
      </c>
      <c r="G144" t="s">
        <v>63</v>
      </c>
      <c r="H144" t="s">
        <v>60</v>
      </c>
      <c r="I144" t="s">
        <v>64</v>
      </c>
      <c r="J144" t="s">
        <v>1964</v>
      </c>
    </row>
    <row r="145" spans="1:10" x14ac:dyDescent="0.25">
      <c r="A145" t="s">
        <v>1348</v>
      </c>
      <c r="B145" t="s">
        <v>1174</v>
      </c>
      <c r="C145" t="s">
        <v>57</v>
      </c>
      <c r="D145" t="s">
        <v>1965</v>
      </c>
      <c r="E145" t="s">
        <v>1966</v>
      </c>
      <c r="F145" t="s">
        <v>66</v>
      </c>
      <c r="G145" t="s">
        <v>63</v>
      </c>
      <c r="H145" t="s">
        <v>60</v>
      </c>
      <c r="I145" t="s">
        <v>64</v>
      </c>
      <c r="J145" t="s">
        <v>1967</v>
      </c>
    </row>
    <row r="146" spans="1:10" x14ac:dyDescent="0.25">
      <c r="A146" t="s">
        <v>1201</v>
      </c>
      <c r="B146" t="s">
        <v>1202</v>
      </c>
      <c r="C146" t="s">
        <v>57</v>
      </c>
      <c r="D146" t="s">
        <v>1968</v>
      </c>
      <c r="E146" t="s">
        <v>1969</v>
      </c>
      <c r="F146" t="s">
        <v>66</v>
      </c>
      <c r="G146" t="s">
        <v>63</v>
      </c>
      <c r="H146" t="s">
        <v>60</v>
      </c>
      <c r="I146" t="s">
        <v>141</v>
      </c>
      <c r="J146" t="s">
        <v>1970</v>
      </c>
    </row>
    <row r="147" spans="1:10" x14ac:dyDescent="0.25">
      <c r="A147" t="s">
        <v>1971</v>
      </c>
      <c r="B147" t="s">
        <v>1212</v>
      </c>
      <c r="C147" t="s">
        <v>57</v>
      </c>
      <c r="D147" t="s">
        <v>1972</v>
      </c>
      <c r="E147" t="s">
        <v>1973</v>
      </c>
      <c r="F147" t="s">
        <v>66</v>
      </c>
      <c r="G147" t="s">
        <v>63</v>
      </c>
      <c r="H147" t="s">
        <v>60</v>
      </c>
      <c r="I147" t="s">
        <v>73</v>
      </c>
      <c r="J147" t="s">
        <v>1974</v>
      </c>
    </row>
    <row r="148" spans="1:10" x14ac:dyDescent="0.25">
      <c r="A148" t="s">
        <v>2041</v>
      </c>
      <c r="B148" t="s">
        <v>1975</v>
      </c>
      <c r="C148" t="s">
        <v>57</v>
      </c>
      <c r="D148" t="s">
        <v>1976</v>
      </c>
      <c r="E148" t="s">
        <v>1977</v>
      </c>
      <c r="F148" t="s">
        <v>66</v>
      </c>
      <c r="G148" t="s">
        <v>63</v>
      </c>
      <c r="H148" t="s">
        <v>60</v>
      </c>
      <c r="I148" t="s">
        <v>64</v>
      </c>
      <c r="J148" t="s">
        <v>1978</v>
      </c>
    </row>
    <row r="149" spans="1:10" x14ac:dyDescent="0.25">
      <c r="A149" t="s">
        <v>2042</v>
      </c>
      <c r="B149" t="s">
        <v>1979</v>
      </c>
      <c r="C149" t="s">
        <v>57</v>
      </c>
      <c r="D149" t="s">
        <v>1980</v>
      </c>
      <c r="E149" t="s">
        <v>1981</v>
      </c>
      <c r="F149" t="s">
        <v>66</v>
      </c>
      <c r="G149" t="s">
        <v>63</v>
      </c>
      <c r="H149" t="s">
        <v>60</v>
      </c>
      <c r="I149" t="s">
        <v>73</v>
      </c>
      <c r="J149" t="s">
        <v>1982</v>
      </c>
    </row>
    <row r="150" spans="1:10" x14ac:dyDescent="0.25">
      <c r="A150" t="s">
        <v>1354</v>
      </c>
      <c r="B150" t="s">
        <v>1225</v>
      </c>
      <c r="C150" t="s">
        <v>57</v>
      </c>
      <c r="D150" t="s">
        <v>1983</v>
      </c>
      <c r="E150" t="s">
        <v>1984</v>
      </c>
      <c r="F150" t="s">
        <v>58</v>
      </c>
      <c r="G150" t="s">
        <v>63</v>
      </c>
      <c r="H150" t="s">
        <v>60</v>
      </c>
      <c r="I150" t="s">
        <v>141</v>
      </c>
      <c r="J150" t="s">
        <v>1985</v>
      </c>
    </row>
    <row r="151" spans="1:10" x14ac:dyDescent="0.25">
      <c r="A151" t="s">
        <v>1357</v>
      </c>
      <c r="B151" t="s">
        <v>1258</v>
      </c>
      <c r="C151" t="s">
        <v>57</v>
      </c>
      <c r="D151" t="s">
        <v>1986</v>
      </c>
      <c r="E151" t="s">
        <v>1987</v>
      </c>
      <c r="F151" t="s">
        <v>58</v>
      </c>
      <c r="G151" t="s">
        <v>63</v>
      </c>
      <c r="H151" t="s">
        <v>60</v>
      </c>
      <c r="I151" t="s">
        <v>64</v>
      </c>
      <c r="J151" t="s">
        <v>1988</v>
      </c>
    </row>
    <row r="152" spans="1:10" x14ac:dyDescent="0.25">
      <c r="A152" t="s">
        <v>1358</v>
      </c>
      <c r="B152" t="s">
        <v>1262</v>
      </c>
      <c r="C152" t="s">
        <v>57</v>
      </c>
      <c r="D152" t="s">
        <v>1989</v>
      </c>
      <c r="E152" t="s">
        <v>1990</v>
      </c>
      <c r="F152" t="s">
        <v>58</v>
      </c>
      <c r="G152" t="s">
        <v>63</v>
      </c>
      <c r="H152" t="s">
        <v>60</v>
      </c>
      <c r="I152" t="s">
        <v>141</v>
      </c>
      <c r="J152" t="s">
        <v>1991</v>
      </c>
    </row>
    <row r="153" spans="1:10" x14ac:dyDescent="0.25">
      <c r="A153" t="s">
        <v>1365</v>
      </c>
      <c r="B153" t="s">
        <v>1299</v>
      </c>
      <c r="C153" t="s">
        <v>57</v>
      </c>
      <c r="D153" t="s">
        <v>1992</v>
      </c>
      <c r="E153" t="s">
        <v>1993</v>
      </c>
      <c r="F153" t="s">
        <v>66</v>
      </c>
      <c r="G153" t="s">
        <v>63</v>
      </c>
      <c r="H153" t="s">
        <v>60</v>
      </c>
      <c r="I153" t="s">
        <v>73</v>
      </c>
      <c r="J153" t="s">
        <v>1994</v>
      </c>
    </row>
    <row r="154" spans="1:10" x14ac:dyDescent="0.25">
      <c r="A154" t="s">
        <v>1366</v>
      </c>
      <c r="B154" t="s">
        <v>1306</v>
      </c>
      <c r="C154" t="s">
        <v>57</v>
      </c>
      <c r="D154" t="s">
        <v>1995</v>
      </c>
      <c r="E154" t="s">
        <v>1996</v>
      </c>
      <c r="F154" t="s">
        <v>58</v>
      </c>
      <c r="G154" t="s">
        <v>63</v>
      </c>
      <c r="H154" t="s">
        <v>60</v>
      </c>
      <c r="I154" t="s">
        <v>64</v>
      </c>
      <c r="J154" t="s">
        <v>1997</v>
      </c>
    </row>
    <row r="155" spans="1:10" x14ac:dyDescent="0.25">
      <c r="A155" t="s">
        <v>1366</v>
      </c>
      <c r="B155" t="s">
        <v>1306</v>
      </c>
      <c r="C155" t="s">
        <v>57</v>
      </c>
      <c r="D155" t="s">
        <v>1998</v>
      </c>
      <c r="E155" t="s">
        <v>1999</v>
      </c>
      <c r="F155" t="s">
        <v>66</v>
      </c>
      <c r="G155" t="s">
        <v>63</v>
      </c>
      <c r="H155" t="s">
        <v>60</v>
      </c>
      <c r="I155" t="s">
        <v>64</v>
      </c>
      <c r="J155" t="s">
        <v>2000</v>
      </c>
    </row>
    <row r="156" spans="1:10" x14ac:dyDescent="0.25">
      <c r="A156" t="s">
        <v>1612</v>
      </c>
      <c r="B156" t="s">
        <v>1367</v>
      </c>
      <c r="C156" t="s">
        <v>57</v>
      </c>
      <c r="D156" t="s">
        <v>1368</v>
      </c>
      <c r="E156" t="s">
        <v>1369</v>
      </c>
      <c r="F156" t="s">
        <v>58</v>
      </c>
      <c r="G156" t="s">
        <v>63</v>
      </c>
      <c r="H156" t="s">
        <v>60</v>
      </c>
      <c r="I156" t="s">
        <v>141</v>
      </c>
      <c r="J156" t="s">
        <v>1370</v>
      </c>
    </row>
    <row r="157" spans="1:10" x14ac:dyDescent="0.25">
      <c r="A157" t="s">
        <v>2043</v>
      </c>
      <c r="B157" t="s">
        <v>2001</v>
      </c>
      <c r="C157" t="s">
        <v>57</v>
      </c>
      <c r="D157" t="s">
        <v>2002</v>
      </c>
      <c r="E157" t="s">
        <v>2003</v>
      </c>
      <c r="F157" t="s">
        <v>66</v>
      </c>
      <c r="G157" t="s">
        <v>63</v>
      </c>
      <c r="H157" t="s">
        <v>60</v>
      </c>
      <c r="I157" t="s">
        <v>64</v>
      </c>
      <c r="J157" t="s">
        <v>2004</v>
      </c>
    </row>
    <row r="158" spans="1:10" x14ac:dyDescent="0.25">
      <c r="A158" t="s">
        <v>147</v>
      </c>
      <c r="B158" t="s">
        <v>140</v>
      </c>
      <c r="C158" t="s">
        <v>57</v>
      </c>
      <c r="D158" t="s">
        <v>2005</v>
      </c>
      <c r="E158" t="s">
        <v>2006</v>
      </c>
      <c r="F158" t="s">
        <v>58</v>
      </c>
      <c r="G158" t="s">
        <v>63</v>
      </c>
      <c r="H158" t="s">
        <v>60</v>
      </c>
      <c r="I158" t="s">
        <v>141</v>
      </c>
      <c r="J158" t="s">
        <v>2007</v>
      </c>
    </row>
    <row r="159" spans="1:10" x14ac:dyDescent="0.25">
      <c r="A159" t="s">
        <v>1615</v>
      </c>
      <c r="B159" t="s">
        <v>1382</v>
      </c>
      <c r="C159" t="s">
        <v>57</v>
      </c>
      <c r="D159" t="s">
        <v>2008</v>
      </c>
      <c r="E159" t="s">
        <v>2009</v>
      </c>
      <c r="F159" t="s">
        <v>58</v>
      </c>
      <c r="G159" t="s">
        <v>63</v>
      </c>
      <c r="H159" t="s">
        <v>60</v>
      </c>
      <c r="I159" t="s">
        <v>73</v>
      </c>
      <c r="J159" t="s">
        <v>2010</v>
      </c>
    </row>
    <row r="160" spans="1:10" x14ac:dyDescent="0.25">
      <c r="A160" t="s">
        <v>2044</v>
      </c>
      <c r="B160" t="s">
        <v>2011</v>
      </c>
      <c r="C160" t="s">
        <v>57</v>
      </c>
      <c r="D160" t="s">
        <v>2012</v>
      </c>
      <c r="E160" t="s">
        <v>2013</v>
      </c>
      <c r="F160" t="s">
        <v>66</v>
      </c>
      <c r="G160" t="s">
        <v>63</v>
      </c>
      <c r="H160" t="s">
        <v>60</v>
      </c>
      <c r="I160" t="s">
        <v>73</v>
      </c>
      <c r="J160" t="s">
        <v>2014</v>
      </c>
    </row>
    <row r="161" spans="1:10" x14ac:dyDescent="0.25">
      <c r="A161" t="s">
        <v>1622</v>
      </c>
      <c r="B161" t="s">
        <v>1426</v>
      </c>
      <c r="C161" t="s">
        <v>57</v>
      </c>
      <c r="D161" t="s">
        <v>2045</v>
      </c>
      <c r="E161" t="s">
        <v>2046</v>
      </c>
      <c r="F161" t="s">
        <v>66</v>
      </c>
      <c r="G161" t="s">
        <v>63</v>
      </c>
      <c r="H161" t="s">
        <v>60</v>
      </c>
      <c r="I161" t="s">
        <v>73</v>
      </c>
      <c r="J161" t="s">
        <v>2047</v>
      </c>
    </row>
    <row r="162" spans="1:10" x14ac:dyDescent="0.25">
      <c r="A162" t="s">
        <v>2097</v>
      </c>
      <c r="B162" t="s">
        <v>2048</v>
      </c>
      <c r="C162" t="s">
        <v>57</v>
      </c>
      <c r="D162" t="s">
        <v>2049</v>
      </c>
      <c r="E162" t="s">
        <v>2050</v>
      </c>
      <c r="F162" t="s">
        <v>66</v>
      </c>
      <c r="G162" t="s">
        <v>63</v>
      </c>
      <c r="H162" t="s">
        <v>60</v>
      </c>
      <c r="I162" t="s">
        <v>64</v>
      </c>
      <c r="J162" t="s">
        <v>2051</v>
      </c>
    </row>
    <row r="163" spans="1:10" x14ac:dyDescent="0.25">
      <c r="A163" t="s">
        <v>2098</v>
      </c>
      <c r="B163" t="s">
        <v>2052</v>
      </c>
      <c r="C163" t="s">
        <v>57</v>
      </c>
      <c r="D163" t="s">
        <v>2053</v>
      </c>
      <c r="E163" t="s">
        <v>2054</v>
      </c>
      <c r="F163" t="s">
        <v>66</v>
      </c>
      <c r="G163" t="s">
        <v>63</v>
      </c>
      <c r="H163" t="s">
        <v>60</v>
      </c>
      <c r="I163" t="s">
        <v>64</v>
      </c>
      <c r="J163" t="s">
        <v>2055</v>
      </c>
    </row>
    <row r="164" spans="1:10" x14ac:dyDescent="0.25">
      <c r="A164" t="s">
        <v>128</v>
      </c>
      <c r="B164" t="s">
        <v>115</v>
      </c>
      <c r="C164" t="s">
        <v>57</v>
      </c>
      <c r="D164" t="s">
        <v>2056</v>
      </c>
      <c r="E164" t="s">
        <v>2057</v>
      </c>
      <c r="F164" t="s">
        <v>66</v>
      </c>
      <c r="G164" t="s">
        <v>63</v>
      </c>
      <c r="H164" t="s">
        <v>60</v>
      </c>
      <c r="I164" t="s">
        <v>64</v>
      </c>
      <c r="J164" t="s">
        <v>2058</v>
      </c>
    </row>
    <row r="165" spans="1:10" x14ac:dyDescent="0.25">
      <c r="A165" t="s">
        <v>1628</v>
      </c>
      <c r="B165" t="s">
        <v>1458</v>
      </c>
      <c r="C165" t="s">
        <v>57</v>
      </c>
      <c r="D165" t="s">
        <v>2059</v>
      </c>
      <c r="E165" t="s">
        <v>2060</v>
      </c>
      <c r="F165" t="s">
        <v>66</v>
      </c>
      <c r="G165" t="s">
        <v>63</v>
      </c>
      <c r="H165" t="s">
        <v>60</v>
      </c>
      <c r="I165" t="s">
        <v>61</v>
      </c>
      <c r="J165" t="s">
        <v>2061</v>
      </c>
    </row>
    <row r="166" spans="1:10" x14ac:dyDescent="0.25">
      <c r="A166" t="s">
        <v>1629</v>
      </c>
      <c r="B166" t="s">
        <v>1462</v>
      </c>
      <c r="C166" t="s">
        <v>57</v>
      </c>
      <c r="D166" t="s">
        <v>2062</v>
      </c>
      <c r="E166" t="s">
        <v>2063</v>
      </c>
      <c r="F166" t="s">
        <v>58</v>
      </c>
      <c r="G166" t="s">
        <v>63</v>
      </c>
      <c r="H166" t="s">
        <v>60</v>
      </c>
      <c r="I166" t="s">
        <v>73</v>
      </c>
      <c r="J166" t="s">
        <v>2064</v>
      </c>
    </row>
    <row r="167" spans="1:10" x14ac:dyDescent="0.25">
      <c r="A167" t="s">
        <v>1630</v>
      </c>
      <c r="B167" t="s">
        <v>1474</v>
      </c>
      <c r="C167" t="s">
        <v>57</v>
      </c>
      <c r="D167" t="s">
        <v>2065</v>
      </c>
      <c r="E167" t="s">
        <v>2066</v>
      </c>
      <c r="F167" t="s">
        <v>66</v>
      </c>
      <c r="G167" t="s">
        <v>63</v>
      </c>
      <c r="H167" t="s">
        <v>60</v>
      </c>
      <c r="I167" t="s">
        <v>141</v>
      </c>
      <c r="J167" t="s">
        <v>2067</v>
      </c>
    </row>
    <row r="168" spans="1:10" x14ac:dyDescent="0.25">
      <c r="A168" t="s">
        <v>2099</v>
      </c>
      <c r="B168" t="s">
        <v>2068</v>
      </c>
      <c r="C168" t="s">
        <v>57</v>
      </c>
      <c r="D168" t="s">
        <v>2069</v>
      </c>
      <c r="E168" t="s">
        <v>2070</v>
      </c>
      <c r="F168" t="s">
        <v>58</v>
      </c>
      <c r="G168" t="s">
        <v>63</v>
      </c>
      <c r="H168" t="s">
        <v>60</v>
      </c>
      <c r="I168" t="s">
        <v>141</v>
      </c>
      <c r="J168" t="s">
        <v>2071</v>
      </c>
    </row>
    <row r="169" spans="1:10" x14ac:dyDescent="0.25">
      <c r="A169" t="s">
        <v>2072</v>
      </c>
      <c r="B169" t="s">
        <v>1482</v>
      </c>
      <c r="C169" t="s">
        <v>57</v>
      </c>
      <c r="D169" t="s">
        <v>1483</v>
      </c>
      <c r="E169" t="s">
        <v>1484</v>
      </c>
      <c r="F169" t="s">
        <v>58</v>
      </c>
      <c r="G169" t="s">
        <v>59</v>
      </c>
      <c r="H169" t="s">
        <v>60</v>
      </c>
      <c r="I169" t="s">
        <v>141</v>
      </c>
      <c r="J169" t="s">
        <v>1485</v>
      </c>
    </row>
    <row r="170" spans="1:10" x14ac:dyDescent="0.25">
      <c r="A170" t="s">
        <v>2073</v>
      </c>
      <c r="B170" t="s">
        <v>1489</v>
      </c>
      <c r="C170" t="s">
        <v>57</v>
      </c>
      <c r="D170" t="s">
        <v>2074</v>
      </c>
      <c r="E170" t="s">
        <v>2075</v>
      </c>
      <c r="F170" t="s">
        <v>66</v>
      </c>
      <c r="G170" t="s">
        <v>63</v>
      </c>
      <c r="H170" t="s">
        <v>60</v>
      </c>
      <c r="I170" t="s">
        <v>64</v>
      </c>
      <c r="J170" t="s">
        <v>2076</v>
      </c>
    </row>
    <row r="171" spans="1:10" x14ac:dyDescent="0.25">
      <c r="A171" t="s">
        <v>2100</v>
      </c>
      <c r="B171" t="s">
        <v>2077</v>
      </c>
      <c r="C171" t="s">
        <v>57</v>
      </c>
      <c r="D171" t="s">
        <v>2078</v>
      </c>
      <c r="E171" t="s">
        <v>2079</v>
      </c>
      <c r="F171" t="s">
        <v>66</v>
      </c>
      <c r="G171" t="s">
        <v>63</v>
      </c>
      <c r="H171" t="s">
        <v>60</v>
      </c>
      <c r="I171" t="s">
        <v>141</v>
      </c>
      <c r="J171" t="s">
        <v>2080</v>
      </c>
    </row>
    <row r="172" spans="1:10" x14ac:dyDescent="0.25">
      <c r="A172" t="s">
        <v>1639</v>
      </c>
      <c r="B172" t="s">
        <v>1528</v>
      </c>
      <c r="C172" t="s">
        <v>57</v>
      </c>
      <c r="D172" t="s">
        <v>2081</v>
      </c>
      <c r="E172" t="s">
        <v>2082</v>
      </c>
      <c r="F172" t="s">
        <v>66</v>
      </c>
      <c r="G172" t="s">
        <v>63</v>
      </c>
      <c r="H172" t="s">
        <v>60</v>
      </c>
      <c r="I172" t="s">
        <v>64</v>
      </c>
      <c r="J172" t="s">
        <v>2083</v>
      </c>
    </row>
    <row r="173" spans="1:10" x14ac:dyDescent="0.25">
      <c r="A173" t="s">
        <v>1639</v>
      </c>
      <c r="B173" t="s">
        <v>1528</v>
      </c>
      <c r="C173" t="s">
        <v>57</v>
      </c>
      <c r="D173" t="s">
        <v>2084</v>
      </c>
      <c r="E173" t="s">
        <v>2085</v>
      </c>
      <c r="F173" t="s">
        <v>66</v>
      </c>
      <c r="G173" t="s">
        <v>63</v>
      </c>
      <c r="H173" t="s">
        <v>60</v>
      </c>
      <c r="I173" t="s">
        <v>141</v>
      </c>
      <c r="J173" t="s">
        <v>2086</v>
      </c>
    </row>
    <row r="174" spans="1:10" x14ac:dyDescent="0.25">
      <c r="A174" t="s">
        <v>2101</v>
      </c>
      <c r="B174" t="s">
        <v>2087</v>
      </c>
      <c r="C174" t="s">
        <v>57</v>
      </c>
      <c r="D174" t="s">
        <v>2088</v>
      </c>
      <c r="E174" t="s">
        <v>2089</v>
      </c>
      <c r="F174" t="s">
        <v>66</v>
      </c>
      <c r="G174" t="s">
        <v>63</v>
      </c>
      <c r="H174" t="s">
        <v>60</v>
      </c>
      <c r="I174" t="s">
        <v>64</v>
      </c>
      <c r="J174" t="s">
        <v>2090</v>
      </c>
    </row>
    <row r="175" spans="1:10" x14ac:dyDescent="0.25">
      <c r="A175" t="s">
        <v>1643</v>
      </c>
      <c r="B175" t="s">
        <v>1556</v>
      </c>
      <c r="C175" t="s">
        <v>57</v>
      </c>
      <c r="D175" t="s">
        <v>1560</v>
      </c>
      <c r="E175" t="s">
        <v>1561</v>
      </c>
      <c r="F175" t="s">
        <v>58</v>
      </c>
      <c r="G175" t="s">
        <v>63</v>
      </c>
      <c r="H175" t="s">
        <v>60</v>
      </c>
      <c r="I175" t="s">
        <v>141</v>
      </c>
      <c r="J175" t="s">
        <v>1562</v>
      </c>
    </row>
    <row r="176" spans="1:10" x14ac:dyDescent="0.25">
      <c r="A176" t="s">
        <v>131</v>
      </c>
      <c r="B176" t="s">
        <v>118</v>
      </c>
      <c r="C176" t="s">
        <v>57</v>
      </c>
      <c r="D176" t="s">
        <v>2091</v>
      </c>
      <c r="E176" t="s">
        <v>2092</v>
      </c>
      <c r="F176" t="s">
        <v>66</v>
      </c>
      <c r="G176" t="s">
        <v>63</v>
      </c>
      <c r="H176" t="s">
        <v>60</v>
      </c>
      <c r="I176" t="s">
        <v>64</v>
      </c>
      <c r="J176" t="s">
        <v>2093</v>
      </c>
    </row>
    <row r="177" spans="1:10" x14ac:dyDescent="0.25">
      <c r="A177" t="s">
        <v>131</v>
      </c>
      <c r="B177" t="s">
        <v>118</v>
      </c>
      <c r="C177" t="s">
        <v>57</v>
      </c>
      <c r="D177" t="s">
        <v>2094</v>
      </c>
      <c r="E177" t="s">
        <v>2095</v>
      </c>
      <c r="F177" t="s">
        <v>58</v>
      </c>
      <c r="G177" t="s">
        <v>63</v>
      </c>
      <c r="H177" t="s">
        <v>60</v>
      </c>
      <c r="I177" t="s">
        <v>141</v>
      </c>
      <c r="J177" t="s">
        <v>2096</v>
      </c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49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4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47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46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4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42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4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40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3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3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3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36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35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3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3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31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3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29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2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7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2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25">
      <colorScale>
        <cfvo type="min"/>
        <cfvo type="max"/>
        <color rgb="FFF8696B"/>
        <color rgb="FFFCFCFF"/>
      </colorScale>
    </cfRule>
  </conditionalFormatting>
  <conditionalFormatting sqref="U48:Z48">
    <cfRule type="colorScale" priority="24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23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2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20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Z47">
    <cfRule type="colorScale" priority="18">
      <colorScale>
        <cfvo type="min"/>
        <cfvo type="max"/>
        <color rgb="FFF8696B"/>
        <color rgb="FFFCFCFF"/>
      </colorScale>
    </cfRule>
  </conditionalFormatting>
  <conditionalFormatting sqref="U43:Z47">
    <cfRule type="colorScale" priority="1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13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11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0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44:BC4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:AI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0"/>
  <sheetViews>
    <sheetView topLeftCell="W11" workbookViewId="0">
      <selection activeCell="AD36" sqref="AD36"/>
    </sheetView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</cols>
  <sheetData>
    <row r="1" spans="1:55" x14ac:dyDescent="0.25">
      <c r="A1" t="s">
        <v>28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SW48-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SW48-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SW48-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SW48-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SW48-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SW48-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0.87186606527041555</v>
      </c>
      <c r="E13" s="2">
        <v>0.84954597781410479</v>
      </c>
      <c r="F13" s="2">
        <v>0.50467592160775077</v>
      </c>
      <c r="G13" s="2">
        <v>0.44253908358760197</v>
      </c>
      <c r="H13" s="5">
        <v>0.5936838529090287</v>
      </c>
      <c r="J13" s="1" t="s">
        <v>18</v>
      </c>
      <c r="K13" s="2" t="s">
        <v>12</v>
      </c>
      <c r="L13" s="2">
        <v>1</v>
      </c>
      <c r="M13" s="2">
        <v>0.84440851379080983</v>
      </c>
      <c r="N13" s="2">
        <v>0.75376484172571223</v>
      </c>
      <c r="O13" s="2">
        <v>0.47324586929424023</v>
      </c>
      <c r="P13" s="2">
        <v>0.40766292863800069</v>
      </c>
      <c r="Q13" s="5">
        <v>0.57860346081134761</v>
      </c>
      <c r="S13" s="1" t="s">
        <v>18</v>
      </c>
      <c r="T13" s="2" t="s">
        <v>12</v>
      </c>
      <c r="U13" s="2">
        <v>1</v>
      </c>
      <c r="V13" s="2">
        <v>0.74531352560187203</v>
      </c>
      <c r="W13" s="2">
        <v>0.70748021293857466</v>
      </c>
      <c r="X13" s="2">
        <v>0.43610297876014475</v>
      </c>
      <c r="Y13" s="2">
        <v>0.51625926871032046</v>
      </c>
      <c r="Z13" s="5">
        <v>0.60014833397137157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0.82052936822103251</v>
      </c>
      <c r="AF13" s="7">
        <f t="shared" si="0"/>
        <v>0.77026367749279723</v>
      </c>
      <c r="AG13" s="7">
        <f t="shared" si="0"/>
        <v>0.47134158988737856</v>
      </c>
      <c r="AH13" s="7">
        <f t="shared" si="0"/>
        <v>0.45548709364530771</v>
      </c>
      <c r="AI13" s="8">
        <f t="shared" si="0"/>
        <v>0.59081188256391604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0.82052936822103251</v>
      </c>
      <c r="AP13" s="7">
        <f t="shared" si="1"/>
        <v>0.77026367749279723</v>
      </c>
      <c r="AQ13" s="7">
        <f t="shared" si="1"/>
        <v>0.47134158988737856</v>
      </c>
      <c r="AR13" s="7">
        <f t="shared" si="1"/>
        <v>0.45548709364530771</v>
      </c>
      <c r="AS13" s="8">
        <f t="shared" si="1"/>
        <v>0.59081188256391604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0.94367424484763818</v>
      </c>
      <c r="D14" s="2">
        <v>0.80075162124752897</v>
      </c>
      <c r="E14" s="2">
        <v>0.75810745137684199</v>
      </c>
      <c r="F14" s="2">
        <v>0.38051881444154978</v>
      </c>
      <c r="G14" s="2">
        <v>0.35175262854442163</v>
      </c>
      <c r="H14" s="5">
        <v>0.49466227509746957</v>
      </c>
      <c r="J14" s="9"/>
      <c r="K14" s="10" t="s">
        <v>14</v>
      </c>
      <c r="L14" s="2">
        <v>0.90201758238044771</v>
      </c>
      <c r="M14" s="2">
        <v>0.75577039340761021</v>
      </c>
      <c r="N14" s="2">
        <v>0.68284479035984635</v>
      </c>
      <c r="O14" s="2">
        <v>0.41849090332095817</v>
      </c>
      <c r="P14" s="2">
        <v>0.34275380030201574</v>
      </c>
      <c r="Q14" s="5">
        <v>0.42468421946119528</v>
      </c>
      <c r="S14" s="9"/>
      <c r="T14" s="10" t="s">
        <v>14</v>
      </c>
      <c r="U14" s="2">
        <v>0.80115540911778449</v>
      </c>
      <c r="V14" s="2">
        <v>0.59344983895895687</v>
      </c>
      <c r="W14" s="2">
        <v>0.57594485584142818</v>
      </c>
      <c r="X14" s="2">
        <v>0.38834144880480942</v>
      </c>
      <c r="Y14" s="2">
        <v>0.38792546787279275</v>
      </c>
      <c r="Z14" s="5">
        <v>0.42201198199314593</v>
      </c>
      <c r="AB14" s="9"/>
      <c r="AC14" s="10" t="s">
        <v>14</v>
      </c>
      <c r="AD14" s="11">
        <f t="shared" ref="AD14:AD17" si="2">AVERAGE(U14,L14,C14)</f>
        <v>0.88228241211529024</v>
      </c>
      <c r="AE14" s="12">
        <f>AVERAGE(V14,M14,D14)</f>
        <v>0.71665728453803201</v>
      </c>
      <c r="AF14" s="12">
        <f t="shared" si="0"/>
        <v>0.67229903252603884</v>
      </c>
      <c r="AG14" s="12">
        <f t="shared" si="0"/>
        <v>0.39578372218910579</v>
      </c>
      <c r="AH14" s="12">
        <f t="shared" si="0"/>
        <v>0.36081063223974336</v>
      </c>
      <c r="AI14" s="13">
        <f t="shared" si="0"/>
        <v>0.44711949218393693</v>
      </c>
      <c r="AL14" s="9"/>
      <c r="AM14" s="10" t="s">
        <v>14</v>
      </c>
      <c r="AN14" s="11">
        <f t="shared" ref="AN14:AN17" si="3">AD14</f>
        <v>0.88228241211529024</v>
      </c>
      <c r="AO14" s="12">
        <f>AO13*AN14</f>
        <v>0.72393863020548777</v>
      </c>
      <c r="AP14" s="12">
        <f>AP13*AN14</f>
        <v>0.67959009534313908</v>
      </c>
      <c r="AQ14" s="12">
        <f>AQ13*AN14</f>
        <v>0.41585639485609227</v>
      </c>
      <c r="AR14" s="12">
        <f>AR13*AN14</f>
        <v>0.40186825166876516</v>
      </c>
      <c r="AS14" s="13">
        <f>AS13*AN14</f>
        <v>0.52126293285486747</v>
      </c>
      <c r="AV14" s="9"/>
      <c r="AW14" s="10" t="s">
        <v>14</v>
      </c>
      <c r="AX14" s="10"/>
      <c r="AY14" s="6">
        <f>AE14-AO14</f>
        <v>-7.281345667455752E-3</v>
      </c>
      <c r="AZ14" s="7">
        <f t="shared" ref="AZ14:BC17" si="4">AF14-AP14</f>
        <v>-7.2910628171002356E-3</v>
      </c>
      <c r="BA14" s="7">
        <f t="shared" si="4"/>
        <v>-2.007267266698648E-2</v>
      </c>
      <c r="BB14" s="7">
        <f t="shared" si="4"/>
        <v>-4.1057619429021808E-2</v>
      </c>
      <c r="BC14" s="8">
        <f t="shared" si="4"/>
        <v>-7.4143440670930538E-2</v>
      </c>
    </row>
    <row r="15" spans="1:55" ht="15.75" thickBot="1" x14ac:dyDescent="0.3">
      <c r="A15" s="9"/>
      <c r="B15" s="10" t="s">
        <v>15</v>
      </c>
      <c r="C15" s="2">
        <v>0.84354161947612627</v>
      </c>
      <c r="D15" s="2">
        <v>0.76512498847112564</v>
      </c>
      <c r="E15" s="2">
        <v>0.79355747198618609</v>
      </c>
      <c r="F15" s="2">
        <v>0.39303019272852813</v>
      </c>
      <c r="G15" s="2">
        <v>0.4046877585948111</v>
      </c>
      <c r="H15" s="5">
        <v>0.49480458807173799</v>
      </c>
      <c r="J15" s="9"/>
      <c r="K15" s="10" t="s">
        <v>15</v>
      </c>
      <c r="L15" s="2">
        <v>0.86252158244021271</v>
      </c>
      <c r="M15" s="2">
        <v>0.69869794554138098</v>
      </c>
      <c r="N15" s="2">
        <v>0.75202646409694751</v>
      </c>
      <c r="O15" s="2">
        <v>0.41490464390103526</v>
      </c>
      <c r="P15" s="2">
        <v>0.39289044858331235</v>
      </c>
      <c r="Q15" s="5">
        <v>0.46205063437321187</v>
      </c>
      <c r="S15" s="9"/>
      <c r="T15" s="10" t="s">
        <v>15</v>
      </c>
      <c r="U15" s="2">
        <v>0.73904976046343496</v>
      </c>
      <c r="V15" s="2">
        <v>0.58120492652915501</v>
      </c>
      <c r="W15" s="2">
        <v>0.57514145835647823</v>
      </c>
      <c r="X15" s="2">
        <v>0.35024100517547924</v>
      </c>
      <c r="Y15" s="2">
        <v>0.37755706287252189</v>
      </c>
      <c r="Z15" s="5">
        <v>0.4122871764930951</v>
      </c>
      <c r="AB15" s="9"/>
      <c r="AC15" s="10" t="s">
        <v>15</v>
      </c>
      <c r="AD15" s="11">
        <f t="shared" si="2"/>
        <v>0.81503765412659135</v>
      </c>
      <c r="AE15" s="12">
        <f t="shared" si="0"/>
        <v>0.68167595351388721</v>
      </c>
      <c r="AF15" s="12">
        <f t="shared" si="0"/>
        <v>0.70690846481320391</v>
      </c>
      <c r="AG15" s="12">
        <f t="shared" si="0"/>
        <v>0.38605861393501417</v>
      </c>
      <c r="AH15" s="12">
        <f t="shared" si="0"/>
        <v>0.39171175668354846</v>
      </c>
      <c r="AI15" s="13">
        <f t="shared" si="0"/>
        <v>0.45638079964601497</v>
      </c>
      <c r="AL15" s="9"/>
      <c r="AM15" s="10" t="s">
        <v>15</v>
      </c>
      <c r="AN15" s="11">
        <f t="shared" si="3"/>
        <v>0.81503765412659135</v>
      </c>
      <c r="AO15" s="12">
        <f>AO13*AN15</f>
        <v>0.66876233141684438</v>
      </c>
      <c r="AP15" s="12">
        <f>AP13*AN15</f>
        <v>0.62779390076265074</v>
      </c>
      <c r="AQ15" s="12">
        <f>AQ13*AN15</f>
        <v>0.38416114371410692</v>
      </c>
      <c r="AR15" s="12">
        <f>AR13*AN15</f>
        <v>0.37123913228961064</v>
      </c>
      <c r="AS15" s="13">
        <f>AS13*AN15</f>
        <v>0.48153393079500928</v>
      </c>
      <c r="AV15" s="9"/>
      <c r="AW15" s="10" t="s">
        <v>15</v>
      </c>
      <c r="AX15" s="10"/>
      <c r="AY15" s="11">
        <f t="shared" ref="AY15:AY17" si="5">AE15-AO15</f>
        <v>1.2913622097042832E-2</v>
      </c>
      <c r="AZ15" s="12">
        <f t="shared" si="4"/>
        <v>7.9114564050553171E-2</v>
      </c>
      <c r="BA15" s="12">
        <f t="shared" si="4"/>
        <v>1.8974702209072491E-3</v>
      </c>
      <c r="BB15" s="12">
        <f t="shared" si="4"/>
        <v>2.0472624393937822E-2</v>
      </c>
      <c r="BC15" s="13">
        <f t="shared" si="4"/>
        <v>-2.5153131148994312E-2</v>
      </c>
    </row>
    <row r="16" spans="1:55" ht="15.75" thickBot="1" x14ac:dyDescent="0.3">
      <c r="A16" s="9"/>
      <c r="B16" s="10" t="s">
        <v>16</v>
      </c>
      <c r="C16" s="2">
        <v>0.89769214531340213</v>
      </c>
      <c r="D16" s="2">
        <v>0.79716032976947881</v>
      </c>
      <c r="E16" s="2">
        <v>0.70576041067239903</v>
      </c>
      <c r="F16" s="2">
        <v>0.40018589085837231</v>
      </c>
      <c r="G16" s="2">
        <v>0.3716741635212194</v>
      </c>
      <c r="H16" s="5">
        <v>0.48797269581105024</v>
      </c>
      <c r="J16" s="9"/>
      <c r="K16" s="10" t="s">
        <v>16</v>
      </c>
      <c r="L16" s="2">
        <v>0.77952015088894655</v>
      </c>
      <c r="M16" s="2">
        <v>0.66790011233697533</v>
      </c>
      <c r="N16" s="2">
        <v>0.59473487652607426</v>
      </c>
      <c r="O16" s="2">
        <v>0.355088909928095</v>
      </c>
      <c r="P16" s="2">
        <v>0.38217175935138537</v>
      </c>
      <c r="Q16" s="5">
        <v>0.37631936531703813</v>
      </c>
      <c r="S16" s="9"/>
      <c r="T16" s="10" t="s">
        <v>16</v>
      </c>
      <c r="U16" s="2">
        <v>0.76037917188643334</v>
      </c>
      <c r="V16" s="2">
        <v>0.56575851392262289</v>
      </c>
      <c r="W16" s="2">
        <v>0.62383570718408499</v>
      </c>
      <c r="X16" s="2">
        <v>0.37103338481022341</v>
      </c>
      <c r="Y16" s="2">
        <v>0.36113240490716786</v>
      </c>
      <c r="Z16" s="5">
        <v>0.41902733505898215</v>
      </c>
      <c r="AB16" s="9"/>
      <c r="AC16" s="10" t="s">
        <v>16</v>
      </c>
      <c r="AD16" s="11">
        <f t="shared" si="2"/>
        <v>0.81253048936292738</v>
      </c>
      <c r="AE16" s="12">
        <f t="shared" si="0"/>
        <v>0.67693965200969231</v>
      </c>
      <c r="AF16" s="12">
        <f t="shared" si="0"/>
        <v>0.64144366479418613</v>
      </c>
      <c r="AG16" s="12">
        <f t="shared" si="0"/>
        <v>0.37543606186556361</v>
      </c>
      <c r="AH16" s="12">
        <f t="shared" si="0"/>
        <v>0.37165944259325751</v>
      </c>
      <c r="AI16" s="13">
        <f t="shared" si="0"/>
        <v>0.42777313206235684</v>
      </c>
      <c r="AL16" s="9"/>
      <c r="AM16" s="10" t="s">
        <v>16</v>
      </c>
      <c r="AN16" s="11">
        <f t="shared" si="3"/>
        <v>0.81253048936292738</v>
      </c>
      <c r="AO16" s="12">
        <f>AO13*AN16</f>
        <v>0.66670512909728918</v>
      </c>
      <c r="AP16" s="12">
        <f>AP13*AN16</f>
        <v>0.62586272281171063</v>
      </c>
      <c r="AQ16" s="12">
        <f>AQ13*AN16</f>
        <v>0.38297941268829194</v>
      </c>
      <c r="AR16" s="12">
        <f>AR13*AN16</f>
        <v>0.37009715109811941</v>
      </c>
      <c r="AS16" s="13">
        <f>AS13*AN16</f>
        <v>0.48005266806109109</v>
      </c>
      <c r="AV16" s="9"/>
      <c r="AW16" s="10" t="s">
        <v>16</v>
      </c>
      <c r="AX16" s="10"/>
      <c r="AY16" s="11">
        <f t="shared" si="5"/>
        <v>1.0234522912403121E-2</v>
      </c>
      <c r="AZ16" s="12">
        <f t="shared" si="4"/>
        <v>1.5580941982475505E-2</v>
      </c>
      <c r="BA16" s="12">
        <f t="shared" si="4"/>
        <v>-7.5433508227283341E-3</v>
      </c>
      <c r="BB16" s="12">
        <f t="shared" si="4"/>
        <v>1.5622914951380906E-3</v>
      </c>
      <c r="BC16" s="13">
        <f t="shared" si="4"/>
        <v>-5.227953599873425E-2</v>
      </c>
    </row>
    <row r="17" spans="1:55" ht="15.75" thickBot="1" x14ac:dyDescent="0.3">
      <c r="A17" s="9"/>
      <c r="B17" s="14" t="s">
        <v>17</v>
      </c>
      <c r="C17" s="15">
        <v>0.95916451497479138</v>
      </c>
      <c r="D17" s="15">
        <v>0.88659167231922109</v>
      </c>
      <c r="E17" s="15">
        <v>0.74637966068827943</v>
      </c>
      <c r="F17" s="15">
        <v>0.41902163522265551</v>
      </c>
      <c r="G17" s="15">
        <v>0.38960141936382459</v>
      </c>
      <c r="H17" s="16">
        <v>0.46290705418895056</v>
      </c>
      <c r="J17" s="9"/>
      <c r="K17" s="14" t="s">
        <v>17</v>
      </c>
      <c r="L17" s="15">
        <v>0.81587983763540672</v>
      </c>
      <c r="M17" s="15">
        <v>0.64560698596717536</v>
      </c>
      <c r="N17" s="15">
        <v>0.65149476676854201</v>
      </c>
      <c r="O17" s="15">
        <v>0.35206734685164659</v>
      </c>
      <c r="P17" s="15">
        <v>0.4196567846483743</v>
      </c>
      <c r="Q17" s="16">
        <v>0.37630172761498631</v>
      </c>
      <c r="S17" s="9"/>
      <c r="T17" s="14" t="s">
        <v>17</v>
      </c>
      <c r="U17" s="15">
        <v>0.68333480237499367</v>
      </c>
      <c r="V17" s="15">
        <v>0.52930076577699248</v>
      </c>
      <c r="W17" s="15">
        <v>0.48444337663084291</v>
      </c>
      <c r="X17" s="15">
        <v>0.32846056379158911</v>
      </c>
      <c r="Y17" s="15">
        <v>0.37337503695333574</v>
      </c>
      <c r="Z17" s="16">
        <v>0.37828016643659407</v>
      </c>
      <c r="AB17" s="9"/>
      <c r="AC17" s="14" t="s">
        <v>17</v>
      </c>
      <c r="AD17" s="17">
        <f t="shared" si="2"/>
        <v>0.81945971832839726</v>
      </c>
      <c r="AE17" s="18">
        <f t="shared" si="0"/>
        <v>0.68716647468779646</v>
      </c>
      <c r="AF17" s="18">
        <f t="shared" si="0"/>
        <v>0.62743926802922145</v>
      </c>
      <c r="AG17" s="18">
        <f t="shared" si="0"/>
        <v>0.36651651528863044</v>
      </c>
      <c r="AH17" s="18">
        <f t="shared" si="0"/>
        <v>0.39421108032184488</v>
      </c>
      <c r="AI17" s="19">
        <f t="shared" si="0"/>
        <v>0.4058296494135103</v>
      </c>
      <c r="AL17" s="9"/>
      <c r="AM17" s="14" t="s">
        <v>17</v>
      </c>
      <c r="AN17" s="17">
        <f t="shared" si="3"/>
        <v>0.81945971832839726</v>
      </c>
      <c r="AO17" s="18">
        <f>AO13*AN17</f>
        <v>0.6723907649625851</v>
      </c>
      <c r="AP17" s="18">
        <f>AP13*AN17</f>
        <v>0.63120005619684305</v>
      </c>
      <c r="AQ17" s="18">
        <f>AQ13*AN17</f>
        <v>0.38624544648557019</v>
      </c>
      <c r="AR17" s="18">
        <f>AR13*AN17</f>
        <v>0.37325332546080414</v>
      </c>
      <c r="AS17" s="19">
        <f>AS13*AN17</f>
        <v>0.48414653887089676</v>
      </c>
      <c r="AV17" s="9"/>
      <c r="AW17" s="14" t="s">
        <v>17</v>
      </c>
      <c r="AX17" s="14"/>
      <c r="AY17" s="17">
        <f t="shared" si="5"/>
        <v>1.4775709725211361E-2</v>
      </c>
      <c r="AZ17" s="18">
        <f t="shared" si="4"/>
        <v>-3.7607881676215982E-3</v>
      </c>
      <c r="BA17" s="18">
        <f t="shared" si="4"/>
        <v>-1.9728931196939747E-2</v>
      </c>
      <c r="BB17" s="18">
        <f t="shared" si="4"/>
        <v>2.0957754861040734E-2</v>
      </c>
      <c r="BC17" s="19">
        <f t="shared" si="4"/>
        <v>-7.8316889457386463E-2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SW48-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SW48-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SW48-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SW48-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SW48-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SW48-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0.67203663306390238</v>
      </c>
      <c r="E23" s="2">
        <v>0.61076593521119549</v>
      </c>
      <c r="F23" s="2">
        <v>0.18063537387633152</v>
      </c>
      <c r="G23" s="2">
        <v>0.16178073546026658</v>
      </c>
      <c r="H23" s="5">
        <v>0.15235157926654375</v>
      </c>
      <c r="J23" s="1" t="s">
        <v>18</v>
      </c>
      <c r="K23" s="2" t="s">
        <v>12</v>
      </c>
      <c r="L23" s="2">
        <v>1</v>
      </c>
      <c r="M23" s="2">
        <v>0.74657418604766712</v>
      </c>
      <c r="N23" s="2">
        <v>0.6147558158407852</v>
      </c>
      <c r="O23" s="2">
        <v>0.19327326996994695</v>
      </c>
      <c r="P23" s="2">
        <v>0.12949723421580289</v>
      </c>
      <c r="Q23" s="5">
        <v>0.12352123451075006</v>
      </c>
      <c r="S23" s="1" t="s">
        <v>18</v>
      </c>
      <c r="T23" s="2" t="s">
        <v>12</v>
      </c>
      <c r="U23" s="2">
        <v>1</v>
      </c>
      <c r="V23" s="2">
        <v>0.67892095365159355</v>
      </c>
      <c r="W23" s="2">
        <v>0.50396364041383701</v>
      </c>
      <c r="X23" s="2">
        <v>0.15467506344317036</v>
      </c>
      <c r="Y23" s="2">
        <v>0.16393462888010424</v>
      </c>
      <c r="Z23" s="5">
        <v>0.1665947218553917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0.69917725758772109</v>
      </c>
      <c r="AF23" s="7">
        <f t="shared" si="6"/>
        <v>0.57649513048860579</v>
      </c>
      <c r="AG23" s="7">
        <f t="shared" si="6"/>
        <v>0.17619456909648293</v>
      </c>
      <c r="AH23" s="7">
        <f t="shared" si="6"/>
        <v>0.1517375328520579</v>
      </c>
      <c r="AI23" s="8">
        <f t="shared" si="6"/>
        <v>0.14748917854422849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0.69917725758772109</v>
      </c>
      <c r="AP23" s="7">
        <f t="shared" si="7"/>
        <v>0.57649513048860579</v>
      </c>
      <c r="AQ23" s="7">
        <f t="shared" si="7"/>
        <v>0.17619456909648293</v>
      </c>
      <c r="AR23" s="7">
        <f t="shared" si="7"/>
        <v>0.1517375328520579</v>
      </c>
      <c r="AS23" s="8">
        <f t="shared" si="7"/>
        <v>0.14748917854422849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0.89405968924941259</v>
      </c>
      <c r="D24" s="2">
        <v>0.63471644554994022</v>
      </c>
      <c r="E24" s="2">
        <v>0.52309740952006301</v>
      </c>
      <c r="F24" s="2">
        <v>0.13547272673392927</v>
      </c>
      <c r="G24" s="2">
        <v>0.10765659040478237</v>
      </c>
      <c r="H24" s="5">
        <v>0.12085571479311787</v>
      </c>
      <c r="J24" s="9"/>
      <c r="K24" s="10" t="s">
        <v>14</v>
      </c>
      <c r="L24" s="2">
        <v>0.95216812138544527</v>
      </c>
      <c r="M24" s="2">
        <v>0.5803729281089175</v>
      </c>
      <c r="N24" s="2">
        <v>0.49931531605285639</v>
      </c>
      <c r="O24" s="2">
        <v>0.15372117893498077</v>
      </c>
      <c r="P24" s="2">
        <v>0.12366128721814308</v>
      </c>
      <c r="Q24" s="5">
        <v>0.11727728318453444</v>
      </c>
      <c r="S24" s="9"/>
      <c r="T24" s="10" t="s">
        <v>14</v>
      </c>
      <c r="U24" s="2">
        <v>0.81376408236788889</v>
      </c>
      <c r="V24" s="2">
        <v>0.48535686811818157</v>
      </c>
      <c r="W24" s="2">
        <v>0.36644908608766175</v>
      </c>
      <c r="X24" s="2">
        <v>0.11607376366184019</v>
      </c>
      <c r="Y24" s="2">
        <v>0.11871306379959798</v>
      </c>
      <c r="Z24" s="5">
        <v>9.1858427657192793E-2</v>
      </c>
      <c r="AB24" s="9"/>
      <c r="AC24" s="10" t="s">
        <v>14</v>
      </c>
      <c r="AD24" s="11">
        <f t="shared" ref="AD24:AE27" si="8">AVERAGE(U24,L24,C24)</f>
        <v>0.88666396433424888</v>
      </c>
      <c r="AE24" s="12">
        <f>AVERAGE(V24,M24,D24)</f>
        <v>0.56681541392567969</v>
      </c>
      <c r="AF24" s="12">
        <f t="shared" si="6"/>
        <v>0.46295393722019379</v>
      </c>
      <c r="AG24" s="12">
        <f t="shared" si="6"/>
        <v>0.13508922311025007</v>
      </c>
      <c r="AH24" s="12">
        <f t="shared" si="6"/>
        <v>0.11667698047417448</v>
      </c>
      <c r="AI24" s="13">
        <f t="shared" si="6"/>
        <v>0.10999714187828169</v>
      </c>
      <c r="AL24" s="9"/>
      <c r="AM24" s="10" t="s">
        <v>14</v>
      </c>
      <c r="AN24" s="11">
        <f t="shared" ref="AN24:AN27" si="9">AD24</f>
        <v>0.88666396433424888</v>
      </c>
      <c r="AO24" s="12">
        <f>AO23*AN24</f>
        <v>0.61993527898507705</v>
      </c>
      <c r="AP24" s="12">
        <f>AP23*AN24</f>
        <v>0.51115745781841737</v>
      </c>
      <c r="AQ24" s="12">
        <f>AQ23*AN24</f>
        <v>0.15622537512925228</v>
      </c>
      <c r="AR24" s="12">
        <f>AR23*AN24</f>
        <v>0.13454020241690398</v>
      </c>
      <c r="AS24" s="13">
        <f>AS23*AN24</f>
        <v>0.13077333974442748</v>
      </c>
      <c r="AV24" s="9"/>
      <c r="AW24" s="10" t="s">
        <v>14</v>
      </c>
      <c r="AX24" s="10"/>
      <c r="AY24" s="6">
        <f>AE24-AO24</f>
        <v>-5.3119865059397364E-2</v>
      </c>
      <c r="AZ24" s="7">
        <f t="shared" ref="AZ24:BC27" si="10">AF24-AP24</f>
        <v>-4.8203520598223581E-2</v>
      </c>
      <c r="BA24" s="7">
        <f t="shared" si="10"/>
        <v>-2.1136152019002208E-2</v>
      </c>
      <c r="BB24" s="7">
        <f t="shared" si="10"/>
        <v>-1.7863221942729504E-2</v>
      </c>
      <c r="BC24" s="8">
        <f t="shared" si="10"/>
        <v>-2.077619786614579E-2</v>
      </c>
    </row>
    <row r="25" spans="1:55" ht="15.75" thickBot="1" x14ac:dyDescent="0.3">
      <c r="A25" s="9"/>
      <c r="B25" s="10" t="s">
        <v>15</v>
      </c>
      <c r="C25" s="2">
        <v>0.84576710219363638</v>
      </c>
      <c r="D25" s="2">
        <v>0.54015835260038458</v>
      </c>
      <c r="E25" s="2">
        <v>0.50384160472317596</v>
      </c>
      <c r="F25" s="2">
        <v>0.13470263416368544</v>
      </c>
      <c r="G25" s="2">
        <v>0.12264293712830694</v>
      </c>
      <c r="H25" s="5">
        <v>0.10476320174705051</v>
      </c>
      <c r="J25" s="9"/>
      <c r="K25" s="10" t="s">
        <v>15</v>
      </c>
      <c r="L25" s="2">
        <v>0.82385486559624743</v>
      </c>
      <c r="M25" s="2">
        <v>0.51542906516225739</v>
      </c>
      <c r="N25" s="2">
        <v>0.54535954644540396</v>
      </c>
      <c r="O25" s="2">
        <v>0.14874381508923198</v>
      </c>
      <c r="P25" s="2">
        <v>0.13862841207569784</v>
      </c>
      <c r="Q25" s="5">
        <v>0.11447109207793217</v>
      </c>
      <c r="S25" s="9"/>
      <c r="T25" s="10" t="s">
        <v>15</v>
      </c>
      <c r="U25" s="2">
        <v>0.70132945557767268</v>
      </c>
      <c r="V25" s="2">
        <v>0.4508195808783747</v>
      </c>
      <c r="W25" s="2">
        <v>0.33339534105268681</v>
      </c>
      <c r="X25" s="2">
        <v>9.6845820831081564E-2</v>
      </c>
      <c r="Y25" s="2">
        <v>9.6814254254207463E-2</v>
      </c>
      <c r="Z25" s="5">
        <v>7.6716922098315501E-2</v>
      </c>
      <c r="AB25" s="9"/>
      <c r="AC25" s="10" t="s">
        <v>15</v>
      </c>
      <c r="AD25" s="11">
        <f t="shared" si="8"/>
        <v>0.79031714112251894</v>
      </c>
      <c r="AE25" s="12">
        <f t="shared" si="8"/>
        <v>0.50213566621367223</v>
      </c>
      <c r="AF25" s="12">
        <f t="shared" si="6"/>
        <v>0.46086549740708893</v>
      </c>
      <c r="AG25" s="12">
        <f t="shared" si="6"/>
        <v>0.12676409002799968</v>
      </c>
      <c r="AH25" s="12">
        <f t="shared" si="6"/>
        <v>0.11936186781940407</v>
      </c>
      <c r="AI25" s="13">
        <f t="shared" si="6"/>
        <v>9.8650405307766073E-2</v>
      </c>
      <c r="AL25" s="9"/>
      <c r="AM25" s="10" t="s">
        <v>15</v>
      </c>
      <c r="AN25" s="11">
        <f t="shared" si="9"/>
        <v>0.79031714112251894</v>
      </c>
      <c r="AO25" s="12">
        <f>AO23*AN25</f>
        <v>0.55257177135461077</v>
      </c>
      <c r="AP25" s="12">
        <f>AP23*AN25</f>
        <v>0.45561398339880843</v>
      </c>
      <c r="AQ25" s="12">
        <f>AQ23*AN25</f>
        <v>0.13924958812964652</v>
      </c>
      <c r="AR25" s="12">
        <f>AR23*AN25</f>
        <v>0.1199207731646227</v>
      </c>
      <c r="AS25" s="13">
        <f>AS23*AN25</f>
        <v>0.11656322593358343</v>
      </c>
      <c r="AV25" s="9"/>
      <c r="AW25" s="10" t="s">
        <v>15</v>
      </c>
      <c r="AX25" s="10"/>
      <c r="AY25" s="11">
        <f t="shared" ref="AY25:AY27" si="11">AE25-AO25</f>
        <v>-5.0436105140938547E-2</v>
      </c>
      <c r="AZ25" s="12">
        <f t="shared" si="10"/>
        <v>5.2515140082805001E-3</v>
      </c>
      <c r="BA25" s="12">
        <f t="shared" si="10"/>
        <v>-1.2485498101646841E-2</v>
      </c>
      <c r="BB25" s="12">
        <f t="shared" si="10"/>
        <v>-5.5890534521862989E-4</v>
      </c>
      <c r="BC25" s="13">
        <f t="shared" si="10"/>
        <v>-1.7912820625817352E-2</v>
      </c>
    </row>
    <row r="26" spans="1:55" ht="15.75" thickBot="1" x14ac:dyDescent="0.3">
      <c r="A26" s="9"/>
      <c r="B26" s="10" t="s">
        <v>16</v>
      </c>
      <c r="C26" s="2">
        <v>0.81931754771471077</v>
      </c>
      <c r="D26" s="2">
        <v>0.54392265743026391</v>
      </c>
      <c r="E26" s="2">
        <v>0.4058624085343982</v>
      </c>
      <c r="F26" s="2">
        <v>0.12945769136652624</v>
      </c>
      <c r="G26" s="2">
        <v>0.10545114804711271</v>
      </c>
      <c r="H26" s="5">
        <v>9.9188538493800535E-2</v>
      </c>
      <c r="J26" s="9"/>
      <c r="K26" s="10" t="s">
        <v>16</v>
      </c>
      <c r="L26" s="2">
        <v>0.80113185744031723</v>
      </c>
      <c r="M26" s="2">
        <v>0.54068498348168104</v>
      </c>
      <c r="N26" s="2">
        <v>0.40762062819500589</v>
      </c>
      <c r="O26" s="2">
        <v>0.13432560971876845</v>
      </c>
      <c r="P26" s="2">
        <v>0.11997773579706368</v>
      </c>
      <c r="Q26" s="5">
        <v>8.316449628037903E-2</v>
      </c>
      <c r="S26" s="9"/>
      <c r="T26" s="10" t="s">
        <v>16</v>
      </c>
      <c r="U26" s="2">
        <v>0.74203074176143524</v>
      </c>
      <c r="V26" s="2">
        <v>0.48944691245739641</v>
      </c>
      <c r="W26" s="2">
        <v>0.41046976709503508</v>
      </c>
      <c r="X26" s="2">
        <v>0.12290201768815748</v>
      </c>
      <c r="Y26" s="2">
        <v>0.10751108309142635</v>
      </c>
      <c r="Z26" s="5">
        <v>9.8547761999450381E-2</v>
      </c>
      <c r="AB26" s="9"/>
      <c r="AC26" s="10" t="s">
        <v>16</v>
      </c>
      <c r="AD26" s="11">
        <f t="shared" si="8"/>
        <v>0.78749338230548771</v>
      </c>
      <c r="AE26" s="12">
        <f t="shared" si="8"/>
        <v>0.5246848511231138</v>
      </c>
      <c r="AF26" s="12">
        <f t="shared" si="6"/>
        <v>0.40798426794147974</v>
      </c>
      <c r="AG26" s="12">
        <f t="shared" si="6"/>
        <v>0.12889510625781739</v>
      </c>
      <c r="AH26" s="12">
        <f t="shared" si="6"/>
        <v>0.11097998897853424</v>
      </c>
      <c r="AI26" s="13">
        <f t="shared" si="6"/>
        <v>9.3633598924543315E-2</v>
      </c>
      <c r="AL26" s="9"/>
      <c r="AM26" s="10" t="s">
        <v>16</v>
      </c>
      <c r="AN26" s="11">
        <f t="shared" si="9"/>
        <v>0.78749338230548771</v>
      </c>
      <c r="AO26" s="12">
        <f>AO23*AN26</f>
        <v>0.55059746340882976</v>
      </c>
      <c r="AP26" s="12">
        <f>AP23*AN26</f>
        <v>0.45398610019111568</v>
      </c>
      <c r="AQ26" s="12">
        <f>AQ23*AN26</f>
        <v>0.13875205716164729</v>
      </c>
      <c r="AR26" s="12">
        <f>AR23*AN26</f>
        <v>0.11949230296835714</v>
      </c>
      <c r="AS26" s="13">
        <f>AS23*AN26</f>
        <v>0.11614675206525246</v>
      </c>
      <c r="AV26" s="9"/>
      <c r="AW26" s="10" t="s">
        <v>16</v>
      </c>
      <c r="AX26" s="10"/>
      <c r="AY26" s="11">
        <f t="shared" si="11"/>
        <v>-2.5912612285715952E-2</v>
      </c>
      <c r="AZ26" s="12">
        <f t="shared" si="10"/>
        <v>-4.6001832249635943E-2</v>
      </c>
      <c r="BA26" s="12">
        <f t="shared" si="10"/>
        <v>-9.856950903829903E-3</v>
      </c>
      <c r="BB26" s="12">
        <f t="shared" si="10"/>
        <v>-8.5123139898228978E-3</v>
      </c>
      <c r="BC26" s="13">
        <f t="shared" si="10"/>
        <v>-2.2513153140709147E-2</v>
      </c>
    </row>
    <row r="27" spans="1:55" ht="15.75" thickBot="1" x14ac:dyDescent="0.3">
      <c r="A27" s="9"/>
      <c r="B27" s="14" t="s">
        <v>17</v>
      </c>
      <c r="C27" s="15">
        <v>0.82555972627474294</v>
      </c>
      <c r="D27" s="15">
        <v>0.61769600405636227</v>
      </c>
      <c r="E27" s="15">
        <v>0.39948039265726709</v>
      </c>
      <c r="F27" s="15">
        <v>0.13555583068315696</v>
      </c>
      <c r="G27" s="15">
        <v>9.581603237483724E-2</v>
      </c>
      <c r="H27" s="16">
        <v>0.1042836327861791</v>
      </c>
      <c r="J27" s="9"/>
      <c r="K27" s="14" t="s">
        <v>17</v>
      </c>
      <c r="L27" s="15">
        <v>0.86093706476871312</v>
      </c>
      <c r="M27" s="15">
        <v>0.50981467930833579</v>
      </c>
      <c r="N27" s="15">
        <v>0.39494224514971404</v>
      </c>
      <c r="O27" s="15">
        <v>0.1063504139011459</v>
      </c>
      <c r="P27" s="15">
        <v>0.12684084086614181</v>
      </c>
      <c r="Q27" s="16">
        <v>7.3491324849333017E-2</v>
      </c>
      <c r="S27" s="9"/>
      <c r="T27" s="14" t="s">
        <v>17</v>
      </c>
      <c r="U27" s="15">
        <v>0.64411066215447299</v>
      </c>
      <c r="V27" s="15">
        <v>0.37814236773257603</v>
      </c>
      <c r="W27" s="15">
        <v>0.27831567036054311</v>
      </c>
      <c r="X27" s="15">
        <v>8.5764470199858292E-2</v>
      </c>
      <c r="Y27" s="15">
        <v>9.630209951289409E-2</v>
      </c>
      <c r="Z27" s="16">
        <v>7.0019857474961672E-2</v>
      </c>
      <c r="AB27" s="9"/>
      <c r="AC27" s="14" t="s">
        <v>17</v>
      </c>
      <c r="AD27" s="17">
        <f t="shared" si="8"/>
        <v>0.77686915106597632</v>
      </c>
      <c r="AE27" s="18">
        <f t="shared" si="8"/>
        <v>0.50188435036575807</v>
      </c>
      <c r="AF27" s="18">
        <f t="shared" si="6"/>
        <v>0.35757943605584136</v>
      </c>
      <c r="AG27" s="18">
        <f t="shared" si="6"/>
        <v>0.10922357159472039</v>
      </c>
      <c r="AH27" s="18">
        <f t="shared" si="6"/>
        <v>0.10631965758462437</v>
      </c>
      <c r="AI27" s="19">
        <f t="shared" si="6"/>
        <v>8.2598271703491266E-2</v>
      </c>
      <c r="AL27" s="9"/>
      <c r="AM27" s="14" t="s">
        <v>17</v>
      </c>
      <c r="AN27" s="17">
        <f t="shared" si="9"/>
        <v>0.77686915106597632</v>
      </c>
      <c r="AO27" s="18">
        <f>AO23*AN27</f>
        <v>0.54316924254681032</v>
      </c>
      <c r="AP27" s="18">
        <f>AP23*AN27</f>
        <v>0.44786128261635244</v>
      </c>
      <c r="AQ27" s="18">
        <f>AQ23*AN27</f>
        <v>0.13688012531642019</v>
      </c>
      <c r="AR27" s="18">
        <f>AR23*AN27</f>
        <v>0.11788020833162392</v>
      </c>
      <c r="AS27" s="19">
        <f>AS23*AN27</f>
        <v>0.114579792927073</v>
      </c>
      <c r="AV27" s="9"/>
      <c r="AW27" s="14" t="s">
        <v>17</v>
      </c>
      <c r="AX27" s="14"/>
      <c r="AY27" s="17">
        <f t="shared" si="11"/>
        <v>-4.1284892181052246E-2</v>
      </c>
      <c r="AZ27" s="18">
        <f t="shared" si="10"/>
        <v>-9.0281846560511081E-2</v>
      </c>
      <c r="BA27" s="18">
        <f t="shared" si="10"/>
        <v>-2.7656553721699798E-2</v>
      </c>
      <c r="BB27" s="18">
        <f t="shared" si="10"/>
        <v>-1.1560550746999548E-2</v>
      </c>
      <c r="BC27" s="19">
        <f t="shared" si="10"/>
        <v>-3.1981521223581735E-2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SW48-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SW48-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SW48-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SW48-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SW48-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SW48-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0.54385048780120071</v>
      </c>
      <c r="E33" s="2">
        <v>0.43249334016549873</v>
      </c>
      <c r="F33" s="2">
        <v>0.12114230645230094</v>
      </c>
      <c r="G33" s="2">
        <v>7.628754520406221E-2</v>
      </c>
      <c r="H33" s="5">
        <v>6.3792855009499924E-2</v>
      </c>
      <c r="J33" s="1" t="s">
        <v>18</v>
      </c>
      <c r="K33" s="2" t="s">
        <v>12</v>
      </c>
      <c r="L33" s="2">
        <v>1</v>
      </c>
      <c r="M33" s="2">
        <v>0.55648633490444532</v>
      </c>
      <c r="N33" s="2">
        <v>0.44807152691963886</v>
      </c>
      <c r="O33" s="2">
        <v>0.11844312907072709</v>
      </c>
      <c r="P33" s="2">
        <v>6.194447633462568E-2</v>
      </c>
      <c r="Q33" s="5">
        <v>5.2551214907771329E-2</v>
      </c>
      <c r="S33" s="1" t="s">
        <v>18</v>
      </c>
      <c r="T33" s="2" t="s">
        <v>12</v>
      </c>
      <c r="U33" s="2">
        <v>1</v>
      </c>
      <c r="V33" s="2">
        <v>0.56434932892081191</v>
      </c>
      <c r="W33" s="2">
        <v>0.37813098338725515</v>
      </c>
      <c r="X33" s="2">
        <v>8.7551980850050379E-2</v>
      </c>
      <c r="Y33" s="2">
        <v>8.5932864256939884E-2</v>
      </c>
      <c r="Z33" s="5">
        <v>6.2059513256063938E-2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0.55489538387548598</v>
      </c>
      <c r="AF33" s="7">
        <f t="shared" si="12"/>
        <v>0.41956528349079752</v>
      </c>
      <c r="AG33" s="7">
        <f t="shared" si="12"/>
        <v>0.10904580545769281</v>
      </c>
      <c r="AH33" s="7">
        <f t="shared" si="12"/>
        <v>7.4721628598542589E-2</v>
      </c>
      <c r="AI33" s="8">
        <f t="shared" si="12"/>
        <v>5.9467861057778404E-2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0.55489538387548598</v>
      </c>
      <c r="AP33" s="7">
        <f t="shared" si="13"/>
        <v>0.41956528349079752</v>
      </c>
      <c r="AQ33" s="7">
        <f t="shared" si="13"/>
        <v>0.10904580545769281</v>
      </c>
      <c r="AR33" s="7">
        <f t="shared" si="13"/>
        <v>7.4721628598542589E-2</v>
      </c>
      <c r="AS33" s="8">
        <f t="shared" si="13"/>
        <v>5.9467861057778404E-2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0.9189022381798978</v>
      </c>
      <c r="D34" s="2">
        <v>0.53435208451998062</v>
      </c>
      <c r="E34" s="2">
        <v>0.39104268842048617</v>
      </c>
      <c r="F34" s="2">
        <v>7.012340792844951E-2</v>
      </c>
      <c r="G34" s="2">
        <v>4.7780188841032904E-2</v>
      </c>
      <c r="H34" s="5">
        <v>4.2660724256765849E-2</v>
      </c>
      <c r="J34" s="9"/>
      <c r="K34" s="10" t="s">
        <v>14</v>
      </c>
      <c r="L34" s="2">
        <v>0.89405478761820123</v>
      </c>
      <c r="M34" s="2">
        <v>0.48852257787394393</v>
      </c>
      <c r="N34" s="2">
        <v>0.38502818185276055</v>
      </c>
      <c r="O34" s="2">
        <v>7.787684087530955E-2</v>
      </c>
      <c r="P34" s="2">
        <v>5.7592111136191462E-2</v>
      </c>
      <c r="Q34" s="5">
        <v>3.0083342280692885E-2</v>
      </c>
      <c r="S34" s="9"/>
      <c r="T34" s="10" t="s">
        <v>14</v>
      </c>
      <c r="U34" s="2">
        <v>0.81525067147176355</v>
      </c>
      <c r="V34" s="2">
        <v>0.39829943190431488</v>
      </c>
      <c r="W34" s="2">
        <v>0.27239709000560541</v>
      </c>
      <c r="X34" s="2">
        <v>6.0510002112160587E-2</v>
      </c>
      <c r="Y34" s="2">
        <v>5.0259282813820944E-2</v>
      </c>
      <c r="Z34" s="5">
        <v>3.5086102625957134E-2</v>
      </c>
      <c r="AB34" s="9"/>
      <c r="AC34" s="10" t="s">
        <v>14</v>
      </c>
      <c r="AD34" s="11">
        <f t="shared" ref="AD34:AE37" si="14">AVERAGE(U34,L34,C34)</f>
        <v>0.87606923242328749</v>
      </c>
      <c r="AE34" s="12">
        <f>AVERAGE(V34,M34,D34)</f>
        <v>0.4737246980994132</v>
      </c>
      <c r="AF34" s="12">
        <f t="shared" si="12"/>
        <v>0.34948932009295069</v>
      </c>
      <c r="AG34" s="12">
        <f t="shared" si="12"/>
        <v>6.9503416971973223E-2</v>
      </c>
      <c r="AH34" s="12">
        <f t="shared" si="12"/>
        <v>5.1877194263681765E-2</v>
      </c>
      <c r="AI34" s="13">
        <f t="shared" si="12"/>
        <v>3.594338972113862E-2</v>
      </c>
      <c r="AL34" s="9"/>
      <c r="AM34" s="10" t="s">
        <v>14</v>
      </c>
      <c r="AN34" s="11">
        <f t="shared" ref="AN34:AN37" si="15">AD34</f>
        <v>0.87606923242328749</v>
      </c>
      <c r="AO34" s="12">
        <f>AO33*AN34</f>
        <v>0.48612677302702245</v>
      </c>
      <c r="AP34" s="12">
        <f>AP33*AN34</f>
        <v>0.36756823585924198</v>
      </c>
      <c r="AQ34" s="12">
        <f>AQ33*AN34</f>
        <v>9.5531675086300075E-2</v>
      </c>
      <c r="AR34" s="12">
        <f>AR33*AN34</f>
        <v>6.5461319811743177E-2</v>
      </c>
      <c r="AS34" s="13">
        <f>AS33*AN34</f>
        <v>5.2097963390742637E-2</v>
      </c>
      <c r="AV34" s="9"/>
      <c r="AW34" s="10" t="s">
        <v>14</v>
      </c>
      <c r="AX34" s="10"/>
      <c r="AY34" s="6">
        <f>AE34-AO34</f>
        <v>-1.2402074927609252E-2</v>
      </c>
      <c r="AZ34" s="7">
        <f t="shared" ref="AZ34:BC37" si="16">AF34-AP34</f>
        <v>-1.8078915766291281E-2</v>
      </c>
      <c r="BA34" s="7">
        <f t="shared" si="16"/>
        <v>-2.6028258114326852E-2</v>
      </c>
      <c r="BB34" s="7">
        <f t="shared" si="16"/>
        <v>-1.3584125548061411E-2</v>
      </c>
      <c r="BC34" s="8">
        <f t="shared" si="16"/>
        <v>-1.6154573669604017E-2</v>
      </c>
    </row>
    <row r="35" spans="1:55" ht="15.75" thickBot="1" x14ac:dyDescent="0.3">
      <c r="A35" s="9"/>
      <c r="B35" s="10" t="s">
        <v>15</v>
      </c>
      <c r="C35" s="2">
        <v>0.85457844744280831</v>
      </c>
      <c r="D35" s="2">
        <v>0.4652953650676892</v>
      </c>
      <c r="E35" s="2">
        <v>0.36794752974625811</v>
      </c>
      <c r="F35" s="2">
        <v>7.7409170156960694E-2</v>
      </c>
      <c r="G35" s="2">
        <v>4.741323758558115E-2</v>
      </c>
      <c r="H35" s="5">
        <v>3.6682528331589602E-2</v>
      </c>
      <c r="J35" s="9"/>
      <c r="K35" s="10" t="s">
        <v>15</v>
      </c>
      <c r="L35" s="2">
        <v>0.80208773811218481</v>
      </c>
      <c r="M35" s="2">
        <v>0.46769590652123849</v>
      </c>
      <c r="N35" s="2">
        <v>0.39890424202106461</v>
      </c>
      <c r="O35" s="2">
        <v>8.2585986702857911E-2</v>
      </c>
      <c r="P35" s="2">
        <v>6.3024049657963446E-2</v>
      </c>
      <c r="Q35" s="5">
        <v>4.6011597022330555E-2</v>
      </c>
      <c r="S35" s="9"/>
      <c r="T35" s="10" t="s">
        <v>15</v>
      </c>
      <c r="U35" s="2">
        <v>0.68710984249178475</v>
      </c>
      <c r="V35" s="2">
        <v>0.39027952034789559</v>
      </c>
      <c r="W35" s="2">
        <v>0.25698628782056515</v>
      </c>
      <c r="X35" s="2">
        <v>4.9700128632164338E-2</v>
      </c>
      <c r="Y35" s="2">
        <v>4.4646980621487739E-2</v>
      </c>
      <c r="Z35" s="5">
        <v>3.0973061256396948E-2</v>
      </c>
      <c r="AB35" s="9"/>
      <c r="AC35" s="10" t="s">
        <v>15</v>
      </c>
      <c r="AD35" s="11">
        <f t="shared" si="14"/>
        <v>0.78125867601559262</v>
      </c>
      <c r="AE35" s="12">
        <f t="shared" si="14"/>
        <v>0.44109026397894108</v>
      </c>
      <c r="AF35" s="12">
        <f t="shared" si="12"/>
        <v>0.34127935319596264</v>
      </c>
      <c r="AG35" s="12">
        <f t="shared" si="12"/>
        <v>6.989842849732765E-2</v>
      </c>
      <c r="AH35" s="12">
        <f t="shared" si="12"/>
        <v>5.1694755955010774E-2</v>
      </c>
      <c r="AI35" s="13">
        <f t="shared" si="12"/>
        <v>3.7889062203439038E-2</v>
      </c>
      <c r="AL35" s="9"/>
      <c r="AM35" s="10" t="s">
        <v>15</v>
      </c>
      <c r="AN35" s="11">
        <f t="shared" si="15"/>
        <v>0.78125867601559262</v>
      </c>
      <c r="AO35" s="12">
        <f>AO33*AN35</f>
        <v>0.43351683293372623</v>
      </c>
      <c r="AP35" s="12">
        <f>AP33*AN35</f>
        <v>0.32778901788212728</v>
      </c>
      <c r="AQ35" s="12">
        <f>AQ33*AN35</f>
        <v>8.5192981596930964E-2</v>
      </c>
      <c r="AR35" s="12">
        <f>AR33*AN35</f>
        <v>5.8376920628626226E-2</v>
      </c>
      <c r="AS35" s="13">
        <f>AS33*AN35</f>
        <v>4.6459782395479175E-2</v>
      </c>
      <c r="AV35" s="9"/>
      <c r="AW35" s="10" t="s">
        <v>15</v>
      </c>
      <c r="AX35" s="10"/>
      <c r="AY35" s="11">
        <f t="shared" ref="AY35:AY37" si="17">AE35-AO35</f>
        <v>7.5734310452148512E-3</v>
      </c>
      <c r="AZ35" s="12">
        <f t="shared" si="16"/>
        <v>1.3490335313835367E-2</v>
      </c>
      <c r="BA35" s="12">
        <f t="shared" si="16"/>
        <v>-1.5294553099603314E-2</v>
      </c>
      <c r="BB35" s="12">
        <f t="shared" si="16"/>
        <v>-6.6821646736154525E-3</v>
      </c>
      <c r="BC35" s="13">
        <f t="shared" si="16"/>
        <v>-8.5707201920401377E-3</v>
      </c>
    </row>
    <row r="36" spans="1:55" ht="15.75" thickBot="1" x14ac:dyDescent="0.3">
      <c r="A36" s="9"/>
      <c r="B36" s="10" t="s">
        <v>16</v>
      </c>
      <c r="C36" s="2">
        <v>0.79439398761980184</v>
      </c>
      <c r="D36" s="2">
        <v>0.44252932486395408</v>
      </c>
      <c r="E36" s="2">
        <v>0.29319816385452913</v>
      </c>
      <c r="F36" s="2">
        <v>6.0595484351491376E-2</v>
      </c>
      <c r="G36" s="2">
        <v>5.1530909001749794E-2</v>
      </c>
      <c r="H36" s="5">
        <v>3.2058121185418585E-2</v>
      </c>
      <c r="J36" s="9"/>
      <c r="K36" s="10" t="s">
        <v>16</v>
      </c>
      <c r="L36" s="2">
        <v>0.75269970512664286</v>
      </c>
      <c r="M36" s="2">
        <v>0.42172330638945632</v>
      </c>
      <c r="N36" s="2">
        <v>0.27669512931330237</v>
      </c>
      <c r="O36" s="2">
        <v>6.2838659196599506E-2</v>
      </c>
      <c r="P36" s="2">
        <v>4.5140400945956755E-2</v>
      </c>
      <c r="Q36" s="5">
        <v>2.6520373072284029E-2</v>
      </c>
      <c r="S36" s="9"/>
      <c r="T36" s="10" t="s">
        <v>16</v>
      </c>
      <c r="U36" s="2">
        <v>0.72999165261254251</v>
      </c>
      <c r="V36" s="2">
        <v>0.43589251864396572</v>
      </c>
      <c r="W36" s="2">
        <v>0.32507125427770672</v>
      </c>
      <c r="X36" s="2">
        <v>6.682162558418657E-2</v>
      </c>
      <c r="Y36" s="2">
        <v>4.6695612001954372E-2</v>
      </c>
      <c r="Z36" s="5">
        <v>3.5442843210220461E-2</v>
      </c>
      <c r="AB36" s="9"/>
      <c r="AC36" s="10" t="s">
        <v>16</v>
      </c>
      <c r="AD36" s="11">
        <f t="shared" si="14"/>
        <v>0.75902844845299577</v>
      </c>
      <c r="AE36" s="12">
        <f t="shared" si="14"/>
        <v>0.43338171663245872</v>
      </c>
      <c r="AF36" s="12">
        <f t="shared" si="12"/>
        <v>0.29832151581517941</v>
      </c>
      <c r="AG36" s="12">
        <f t="shared" si="12"/>
        <v>6.3418589710759143E-2</v>
      </c>
      <c r="AH36" s="12">
        <f t="shared" si="12"/>
        <v>4.7788973983220316E-2</v>
      </c>
      <c r="AI36" s="13">
        <f t="shared" si="12"/>
        <v>3.1340445822641026E-2</v>
      </c>
      <c r="AL36" s="9"/>
      <c r="AM36" s="10" t="s">
        <v>16</v>
      </c>
      <c r="AN36" s="11">
        <f t="shared" si="15"/>
        <v>0.75902844845299577</v>
      </c>
      <c r="AO36" s="12">
        <f>AO33*AN36</f>
        <v>0.42118138227673962</v>
      </c>
      <c r="AP36" s="12">
        <f>AP33*AN36</f>
        <v>0.31846198615276139</v>
      </c>
      <c r="AQ36" s="12">
        <f>AQ33*AN36</f>
        <v>8.2768868526859787E-2</v>
      </c>
      <c r="AR36" s="12">
        <f>AR33*AN36</f>
        <v>5.6715841821032779E-2</v>
      </c>
      <c r="AS36" s="13">
        <f>AS33*AN36</f>
        <v>4.5137798311503871E-2</v>
      </c>
      <c r="AV36" s="9"/>
      <c r="AW36" s="10" t="s">
        <v>16</v>
      </c>
      <c r="AX36" s="10"/>
      <c r="AY36" s="11">
        <f t="shared" si="17"/>
        <v>1.22003343557191E-2</v>
      </c>
      <c r="AZ36" s="12">
        <f t="shared" si="16"/>
        <v>-2.0140470337581984E-2</v>
      </c>
      <c r="BA36" s="12">
        <f t="shared" si="16"/>
        <v>-1.9350278816100644E-2</v>
      </c>
      <c r="BB36" s="12">
        <f t="shared" si="16"/>
        <v>-8.9268678378124633E-3</v>
      </c>
      <c r="BC36" s="13">
        <f t="shared" si="16"/>
        <v>-1.3797352488862845E-2</v>
      </c>
    </row>
    <row r="37" spans="1:55" ht="15.75" thickBot="1" x14ac:dyDescent="0.3">
      <c r="A37" s="9"/>
      <c r="B37" s="14" t="s">
        <v>17</v>
      </c>
      <c r="C37" s="15">
        <v>0.77327580234887983</v>
      </c>
      <c r="D37" s="15">
        <v>0.55508000660977708</v>
      </c>
      <c r="E37" s="15">
        <v>0.27882195610841443</v>
      </c>
      <c r="F37" s="15">
        <v>6.341880969567687E-2</v>
      </c>
      <c r="G37" s="15">
        <v>3.6661343803278131E-2</v>
      </c>
      <c r="H37" s="16">
        <v>3.0681609960594092E-2</v>
      </c>
      <c r="J37" s="9"/>
      <c r="K37" s="14" t="s">
        <v>17</v>
      </c>
      <c r="L37" s="15">
        <v>0.81807280235766677</v>
      </c>
      <c r="M37" s="15">
        <v>0.40604068430415541</v>
      </c>
      <c r="N37" s="15">
        <v>0.29961152332757601</v>
      </c>
      <c r="O37" s="15">
        <v>4.7928640025941306E-2</v>
      </c>
      <c r="P37" s="15">
        <v>5.0626179658023622E-2</v>
      </c>
      <c r="Q37" s="16">
        <v>2.6894648506781929E-2</v>
      </c>
      <c r="S37" s="9"/>
      <c r="T37" s="14" t="s">
        <v>17</v>
      </c>
      <c r="U37" s="15">
        <v>0.63226429610293078</v>
      </c>
      <c r="V37" s="15">
        <v>0.32141247439470461</v>
      </c>
      <c r="W37" s="15">
        <v>0.18219803599296905</v>
      </c>
      <c r="X37" s="15">
        <v>4.0039101173815587E-2</v>
      </c>
      <c r="Y37" s="15">
        <v>3.8610980499720178E-2</v>
      </c>
      <c r="Z37" s="16">
        <v>2.1106221666250979E-2</v>
      </c>
      <c r="AB37" s="9"/>
      <c r="AC37" s="14" t="s">
        <v>17</v>
      </c>
      <c r="AD37" s="17">
        <f t="shared" si="14"/>
        <v>0.74120430026982576</v>
      </c>
      <c r="AE37" s="18">
        <f t="shared" si="14"/>
        <v>0.42751105510287896</v>
      </c>
      <c r="AF37" s="18">
        <f t="shared" si="12"/>
        <v>0.25354383847631984</v>
      </c>
      <c r="AG37" s="18">
        <f t="shared" si="12"/>
        <v>5.0462183631811257E-2</v>
      </c>
      <c r="AH37" s="18">
        <f t="shared" si="12"/>
        <v>4.1966167987007308E-2</v>
      </c>
      <c r="AI37" s="19">
        <f t="shared" si="12"/>
        <v>2.6227493377875666E-2</v>
      </c>
      <c r="AL37" s="9"/>
      <c r="AM37" s="14" t="s">
        <v>17</v>
      </c>
      <c r="AN37" s="17">
        <f t="shared" si="15"/>
        <v>0.74120430026982576</v>
      </c>
      <c r="AO37" s="18">
        <f>AO33*AN37</f>
        <v>0.41129084472838595</v>
      </c>
      <c r="AP37" s="18">
        <f>AP33*AN37</f>
        <v>0.31098359236730766</v>
      </c>
      <c r="AQ37" s="18">
        <f>AQ33*AN37</f>
        <v>8.082521993162875E-2</v>
      </c>
      <c r="AR37" s="18">
        <f>AR33*AN37</f>
        <v>5.538399244040456E-2</v>
      </c>
      <c r="AS37" s="19">
        <f>AS33*AN37</f>
        <v>4.4077834343873863E-2</v>
      </c>
      <c r="AV37" s="9"/>
      <c r="AW37" s="14" t="s">
        <v>17</v>
      </c>
      <c r="AX37" s="14"/>
      <c r="AY37" s="17">
        <f t="shared" si="17"/>
        <v>1.6220210374493005E-2</v>
      </c>
      <c r="AZ37" s="18">
        <f t="shared" si="16"/>
        <v>-5.7439753890987821E-2</v>
      </c>
      <c r="BA37" s="18">
        <f t="shared" si="16"/>
        <v>-3.0363036299817493E-2</v>
      </c>
      <c r="BB37" s="18">
        <f t="shared" si="16"/>
        <v>-1.3417824453397252E-2</v>
      </c>
      <c r="BC37" s="19">
        <f t="shared" si="16"/>
        <v>-1.7850340965998197E-2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  <row r="41" spans="1:55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4</v>
      </c>
      <c r="AD41" s="1" t="s">
        <v>8</v>
      </c>
      <c r="AL41" s="1" t="s">
        <v>4</v>
      </c>
      <c r="AN41" s="1" t="s">
        <v>8</v>
      </c>
      <c r="AV41" s="1" t="s">
        <v>4</v>
      </c>
      <c r="AX41" s="1" t="s">
        <v>8</v>
      </c>
    </row>
    <row r="42" spans="1:55" ht="15.75" thickBot="1" x14ac:dyDescent="0.3">
      <c r="A42" s="1" t="s">
        <v>21</v>
      </c>
      <c r="B42" s="1" t="str">
        <f>A1</f>
        <v>SW48-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SW48-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SW48-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B42" s="1" t="s">
        <v>21</v>
      </c>
      <c r="AC42" s="1" t="str">
        <f>A1</f>
        <v>SW48-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L42" s="1" t="s">
        <v>21</v>
      </c>
      <c r="AM42" s="1" t="str">
        <f>A1</f>
        <v>SW48-</v>
      </c>
      <c r="AN42" s="2" t="s">
        <v>12</v>
      </c>
      <c r="AO42" s="3" t="s">
        <v>13</v>
      </c>
      <c r="AP42" s="3" t="s">
        <v>14</v>
      </c>
      <c r="AQ42" s="3" t="s">
        <v>15</v>
      </c>
      <c r="AR42" s="3" t="s">
        <v>16</v>
      </c>
      <c r="AS42" s="4" t="s">
        <v>17</v>
      </c>
      <c r="AV42" s="1" t="s">
        <v>21</v>
      </c>
      <c r="AW42" s="1" t="str">
        <f>A1</f>
        <v>SW48-</v>
      </c>
      <c r="AX42" s="2" t="s">
        <v>12</v>
      </c>
      <c r="AY42" s="3" t="s">
        <v>13</v>
      </c>
      <c r="AZ42" s="3" t="s">
        <v>14</v>
      </c>
      <c r="BA42" s="3" t="s">
        <v>15</v>
      </c>
      <c r="BB42" s="3" t="s">
        <v>16</v>
      </c>
      <c r="BC42" s="4" t="s">
        <v>17</v>
      </c>
    </row>
    <row r="43" spans="1:55" ht="15.75" thickBot="1" x14ac:dyDescent="0.3">
      <c r="A43" s="1" t="s">
        <v>18</v>
      </c>
      <c r="B43" s="2" t="s">
        <v>12</v>
      </c>
      <c r="C43" s="2">
        <v>1</v>
      </c>
      <c r="D43" s="2">
        <v>0.51031857380864876</v>
      </c>
      <c r="E43" s="2">
        <v>0.39563895698491419</v>
      </c>
      <c r="F43" s="2">
        <v>7.8174495638775598E-2</v>
      </c>
      <c r="G43" s="2">
        <v>5.3160782691196611E-2</v>
      </c>
      <c r="H43" s="5">
        <v>3.2900104551666774E-2</v>
      </c>
      <c r="J43" s="1" t="s">
        <v>18</v>
      </c>
      <c r="K43" s="2" t="s">
        <v>12</v>
      </c>
      <c r="L43" s="2">
        <v>1</v>
      </c>
      <c r="M43" s="2">
        <v>0.55100801088954443</v>
      </c>
      <c r="N43" s="2">
        <v>0.39278695390812579</v>
      </c>
      <c r="O43" s="2">
        <v>7.952929440740425E-2</v>
      </c>
      <c r="P43" s="2">
        <v>4.5792146225700561E-2</v>
      </c>
      <c r="Q43" s="5">
        <v>3.0470528860772613E-2</v>
      </c>
      <c r="S43" s="1" t="s">
        <v>18</v>
      </c>
      <c r="T43" s="2" t="s">
        <v>12</v>
      </c>
      <c r="U43" s="2">
        <v>1</v>
      </c>
      <c r="V43" s="2">
        <v>0.58586039907028931</v>
      </c>
      <c r="W43" s="2">
        <v>0.37465125328494225</v>
      </c>
      <c r="X43" s="2">
        <v>6.6975492199107312E-2</v>
      </c>
      <c r="Y43" s="2">
        <v>6.0386967765405079E-2</v>
      </c>
      <c r="Z43" s="5">
        <v>3.599382166195831E-2</v>
      </c>
      <c r="AB43" s="1" t="s">
        <v>18</v>
      </c>
      <c r="AC43" s="2" t="s">
        <v>12</v>
      </c>
      <c r="AD43" s="6">
        <f>AVERAGE(U43,L43,C43)</f>
        <v>1</v>
      </c>
      <c r="AE43" s="7">
        <f t="shared" ref="AE43:AI47" si="18">AVERAGE(V43,M43,D43)</f>
        <v>0.54906232792282761</v>
      </c>
      <c r="AF43" s="7">
        <f t="shared" si="18"/>
        <v>0.38769238805932743</v>
      </c>
      <c r="AG43" s="7">
        <f t="shared" si="18"/>
        <v>7.4893094081762382E-2</v>
      </c>
      <c r="AH43" s="7">
        <f t="shared" si="18"/>
        <v>5.3113298894100748E-2</v>
      </c>
      <c r="AI43" s="8">
        <f t="shared" si="18"/>
        <v>3.3121485024799231E-2</v>
      </c>
      <c r="AL43" s="1" t="s">
        <v>18</v>
      </c>
      <c r="AM43" s="2" t="s">
        <v>12</v>
      </c>
      <c r="AN43" s="6">
        <f>AD43</f>
        <v>1</v>
      </c>
      <c r="AO43" s="7">
        <f t="shared" ref="AO43:AS43" si="19">AE43</f>
        <v>0.54906232792282761</v>
      </c>
      <c r="AP43" s="7">
        <f t="shared" si="19"/>
        <v>0.38769238805932743</v>
      </c>
      <c r="AQ43" s="7">
        <f t="shared" si="19"/>
        <v>7.4893094081762382E-2</v>
      </c>
      <c r="AR43" s="7">
        <f t="shared" si="19"/>
        <v>5.3113298894100748E-2</v>
      </c>
      <c r="AS43" s="8">
        <f t="shared" si="19"/>
        <v>3.3121485024799231E-2</v>
      </c>
      <c r="AV43" s="1" t="s">
        <v>18</v>
      </c>
      <c r="AW43" s="2" t="s">
        <v>12</v>
      </c>
      <c r="AX43" s="2"/>
      <c r="AY43" s="3"/>
      <c r="AZ43" s="3"/>
      <c r="BA43" s="3"/>
      <c r="BB43" s="3"/>
      <c r="BC43" s="4"/>
    </row>
    <row r="44" spans="1:55" ht="15.75" thickBot="1" x14ac:dyDescent="0.3">
      <c r="A44" s="9"/>
      <c r="B44" s="10" t="s">
        <v>14</v>
      </c>
      <c r="C44" s="2">
        <v>0.92201294647503529</v>
      </c>
      <c r="D44" s="2">
        <v>0.49941985200782302</v>
      </c>
      <c r="E44" s="2">
        <v>0.34819835732992649</v>
      </c>
      <c r="F44" s="2">
        <v>4.3439371220329211E-2</v>
      </c>
      <c r="G44" s="2">
        <v>4.0775702317406917E-2</v>
      </c>
      <c r="H44" s="5">
        <v>2.0638670258771377E-2</v>
      </c>
      <c r="J44" s="9"/>
      <c r="K44" s="10" t="s">
        <v>14</v>
      </c>
      <c r="L44" s="2">
        <v>0.98453315118085316</v>
      </c>
      <c r="M44" s="2">
        <v>0.45511231820143977</v>
      </c>
      <c r="N44" s="2">
        <v>0.38136726361618556</v>
      </c>
      <c r="O44" s="2">
        <v>5.495153323948869E-2</v>
      </c>
      <c r="P44" s="2">
        <v>2.9346790371993701E-2</v>
      </c>
      <c r="Q44" s="5">
        <v>1.2392513760451347E-2</v>
      </c>
      <c r="S44" s="9"/>
      <c r="T44" s="10" t="s">
        <v>14</v>
      </c>
      <c r="U44" s="2">
        <v>0.82886470222598152</v>
      </c>
      <c r="V44" s="2">
        <v>0.4175376154566014</v>
      </c>
      <c r="W44" s="2">
        <v>0.25271272655646992</v>
      </c>
      <c r="X44" s="2">
        <v>4.9020022189704415E-2</v>
      </c>
      <c r="Y44" s="2">
        <v>3.7242244524087892E-2</v>
      </c>
      <c r="Z44" s="5">
        <v>2.0133765037567145E-2</v>
      </c>
      <c r="AB44" s="9"/>
      <c r="AC44" s="10" t="s">
        <v>14</v>
      </c>
      <c r="AD44" s="11">
        <f t="shared" ref="AD44:AE47" si="20">AVERAGE(U44,L44,C44)</f>
        <v>0.91180359996062332</v>
      </c>
      <c r="AE44" s="12">
        <f>AVERAGE(V44,M44,D44)</f>
        <v>0.45735659522195471</v>
      </c>
      <c r="AF44" s="12">
        <f t="shared" si="18"/>
        <v>0.32742611583419401</v>
      </c>
      <c r="AG44" s="12">
        <f t="shared" si="18"/>
        <v>4.9136975549840776E-2</v>
      </c>
      <c r="AH44" s="12">
        <f t="shared" si="18"/>
        <v>3.5788245737829502E-2</v>
      </c>
      <c r="AI44" s="13">
        <f t="shared" si="18"/>
        <v>1.7721649685596624E-2</v>
      </c>
      <c r="AL44" s="9"/>
      <c r="AM44" s="10" t="s">
        <v>14</v>
      </c>
      <c r="AN44" s="11">
        <f t="shared" ref="AN44:AN47" si="21">AD44</f>
        <v>0.91180359996062332</v>
      </c>
      <c r="AO44" s="12">
        <f>AO43*AN44</f>
        <v>0.50063700720279447</v>
      </c>
      <c r="AP44" s="12">
        <f>AP43*AN44</f>
        <v>0.35349931510982574</v>
      </c>
      <c r="AQ44" s="12">
        <f>AQ43*AN44</f>
        <v>6.8287792795940591E-2</v>
      </c>
      <c r="AR44" s="12">
        <f>AR43*AN44</f>
        <v>4.8428897137425653E-2</v>
      </c>
      <c r="AS44" s="13">
        <f>AS43*AN44</f>
        <v>3.0200289281653813E-2</v>
      </c>
      <c r="AV44" s="9"/>
      <c r="AW44" s="10" t="s">
        <v>14</v>
      </c>
      <c r="AX44" s="10"/>
      <c r="AY44" s="6">
        <f>AE44-AO44</f>
        <v>-4.3280411980839761E-2</v>
      </c>
      <c r="AZ44" s="7">
        <f t="shared" ref="AZ44:BC47" si="22">AF44-AP44</f>
        <v>-2.6073199275631731E-2</v>
      </c>
      <c r="BA44" s="7">
        <f t="shared" si="22"/>
        <v>-1.9150817246099815E-2</v>
      </c>
      <c r="BB44" s="7">
        <f t="shared" si="22"/>
        <v>-1.2640651399596151E-2</v>
      </c>
      <c r="BC44" s="8">
        <f t="shared" si="22"/>
        <v>-1.2478639596057189E-2</v>
      </c>
    </row>
    <row r="45" spans="1:55" ht="15.75" thickBot="1" x14ac:dyDescent="0.3">
      <c r="A45" s="9"/>
      <c r="B45" s="10" t="s">
        <v>15</v>
      </c>
      <c r="C45" s="2">
        <v>0.9100917027539791</v>
      </c>
      <c r="D45" s="2">
        <v>0.45039464381484684</v>
      </c>
      <c r="E45" s="2">
        <v>0.32431788589078298</v>
      </c>
      <c r="F45" s="2">
        <v>3.8288545098519221E-2</v>
      </c>
      <c r="G45" s="2">
        <v>2.9175256022213592E-2</v>
      </c>
      <c r="H45" s="5">
        <v>2.1461354187155467E-2</v>
      </c>
      <c r="J45" s="9"/>
      <c r="K45" s="10" t="s">
        <v>15</v>
      </c>
      <c r="L45" s="2">
        <v>0.84054409537571062</v>
      </c>
      <c r="M45" s="2">
        <v>0.4433623832922432</v>
      </c>
      <c r="N45" s="2">
        <v>0.37678803830177698</v>
      </c>
      <c r="O45" s="2">
        <v>4.4356260563850169E-2</v>
      </c>
      <c r="P45" s="2">
        <v>3.0965777871089648E-2</v>
      </c>
      <c r="Q45" s="5">
        <v>2.0778254509659498E-2</v>
      </c>
      <c r="S45" s="9"/>
      <c r="T45" s="10" t="s">
        <v>15</v>
      </c>
      <c r="U45" s="2">
        <v>0.68724647836691055</v>
      </c>
      <c r="V45" s="2">
        <v>0.39081908971358509</v>
      </c>
      <c r="W45" s="2">
        <v>0.22789681478707996</v>
      </c>
      <c r="X45" s="2">
        <v>4.002212040745242E-2</v>
      </c>
      <c r="Y45" s="2">
        <v>3.1075258218791979E-2</v>
      </c>
      <c r="Z45" s="5">
        <v>1.3929929683725955E-2</v>
      </c>
      <c r="AB45" s="9"/>
      <c r="AC45" s="10" t="s">
        <v>15</v>
      </c>
      <c r="AD45" s="11">
        <f t="shared" si="20"/>
        <v>0.8126274254988668</v>
      </c>
      <c r="AE45" s="12">
        <f t="shared" si="20"/>
        <v>0.42819203894022512</v>
      </c>
      <c r="AF45" s="12">
        <f t="shared" si="18"/>
        <v>0.30966757965987995</v>
      </c>
      <c r="AG45" s="12">
        <f t="shared" si="18"/>
        <v>4.0888975356607273E-2</v>
      </c>
      <c r="AH45" s="12">
        <f t="shared" si="18"/>
        <v>3.0405430704031736E-2</v>
      </c>
      <c r="AI45" s="13">
        <f t="shared" si="18"/>
        <v>1.8723179460180307E-2</v>
      </c>
      <c r="AL45" s="9"/>
      <c r="AM45" s="10" t="s">
        <v>15</v>
      </c>
      <c r="AN45" s="11">
        <f t="shared" si="21"/>
        <v>0.8126274254988668</v>
      </c>
      <c r="AO45" s="12">
        <f>AO43*AN45</f>
        <v>0.44618310597834199</v>
      </c>
      <c r="AP45" s="12">
        <f>AP43*AN45</f>
        <v>0.31504946719415888</v>
      </c>
      <c r="AQ45" s="12">
        <f>AQ43*AN45</f>
        <v>6.0860182231306979E-2</v>
      </c>
      <c r="AR45" s="12">
        <f>AR43*AN45</f>
        <v>4.3161323340064901E-2</v>
      </c>
      <c r="AS45" s="13">
        <f>AS43*AN45</f>
        <v>2.6915427104401868E-2</v>
      </c>
      <c r="AV45" s="9"/>
      <c r="AW45" s="10" t="s">
        <v>15</v>
      </c>
      <c r="AX45" s="10"/>
      <c r="AY45" s="11">
        <f t="shared" ref="AY45:AY47" si="23">AE45-AO45</f>
        <v>-1.799106703811687E-2</v>
      </c>
      <c r="AZ45" s="12">
        <f t="shared" si="22"/>
        <v>-5.3818875342789285E-3</v>
      </c>
      <c r="BA45" s="12">
        <f t="shared" si="22"/>
        <v>-1.9971206874699707E-2</v>
      </c>
      <c r="BB45" s="12">
        <f t="shared" si="22"/>
        <v>-1.2755892636033165E-2</v>
      </c>
      <c r="BC45" s="13">
        <f t="shared" si="22"/>
        <v>-8.1922476442215612E-3</v>
      </c>
    </row>
    <row r="46" spans="1:55" ht="15.75" thickBot="1" x14ac:dyDescent="0.3">
      <c r="A46" s="9"/>
      <c r="B46" s="10" t="s">
        <v>16</v>
      </c>
      <c r="C46" s="2">
        <v>0.82538074271589046</v>
      </c>
      <c r="D46" s="2">
        <v>0.43813361602057233</v>
      </c>
      <c r="E46" s="2">
        <v>0.24178111224272117</v>
      </c>
      <c r="F46" s="2">
        <v>4.9273228993477684E-2</v>
      </c>
      <c r="G46" s="2">
        <v>2.4874278233304171E-2</v>
      </c>
      <c r="H46" s="5">
        <v>1.0847804041563774E-2</v>
      </c>
      <c r="J46" s="9"/>
      <c r="K46" s="10" t="s">
        <v>16</v>
      </c>
      <c r="L46" s="2">
        <v>0.82134697463313944</v>
      </c>
      <c r="M46" s="2">
        <v>0.39070573391732577</v>
      </c>
      <c r="N46" s="2">
        <v>0.23272262771309668</v>
      </c>
      <c r="O46" s="2">
        <v>4.5470264009669192E-2</v>
      </c>
      <c r="P46" s="2">
        <v>2.4766657253923068E-2</v>
      </c>
      <c r="Q46" s="5">
        <v>9.5281067855679854E-3</v>
      </c>
      <c r="S46" s="9"/>
      <c r="T46" s="10" t="s">
        <v>16</v>
      </c>
      <c r="U46" s="2">
        <v>0.74505191758108735</v>
      </c>
      <c r="V46" s="2">
        <v>0.43920797201776357</v>
      </c>
      <c r="W46" s="2">
        <v>0.29697814969347763</v>
      </c>
      <c r="X46" s="2">
        <v>4.826821546005032E-2</v>
      </c>
      <c r="Y46" s="2">
        <v>3.5233328224773139E-2</v>
      </c>
      <c r="Z46" s="5">
        <v>2.2047542351791988E-2</v>
      </c>
      <c r="AB46" s="9"/>
      <c r="AC46" s="10" t="s">
        <v>16</v>
      </c>
      <c r="AD46" s="11">
        <f t="shared" si="20"/>
        <v>0.79725987831003919</v>
      </c>
      <c r="AE46" s="12">
        <f t="shared" si="20"/>
        <v>0.42268244065188726</v>
      </c>
      <c r="AF46" s="12">
        <f t="shared" si="18"/>
        <v>0.25716062988309846</v>
      </c>
      <c r="AG46" s="12">
        <f t="shared" si="18"/>
        <v>4.7670569487732399E-2</v>
      </c>
      <c r="AH46" s="12">
        <f t="shared" si="18"/>
        <v>2.8291421237333459E-2</v>
      </c>
      <c r="AI46" s="13">
        <f t="shared" si="18"/>
        <v>1.414115105964125E-2</v>
      </c>
      <c r="AL46" s="9"/>
      <c r="AM46" s="10" t="s">
        <v>16</v>
      </c>
      <c r="AN46" s="11">
        <f t="shared" si="21"/>
        <v>0.79725987831003919</v>
      </c>
      <c r="AO46" s="12">
        <f>AO43*AN46</f>
        <v>0.43774536474438036</v>
      </c>
      <c r="AP46" s="12">
        <f>AP43*AN46</f>
        <v>0.30909158612590787</v>
      </c>
      <c r="AQ46" s="12">
        <f>AQ43*AN46</f>
        <v>5.9709259073888195E-2</v>
      </c>
      <c r="AR46" s="12">
        <f>AR43*AN46</f>
        <v>4.2345102212955503E-2</v>
      </c>
      <c r="AS46" s="13">
        <f>AS43*AN46</f>
        <v>2.6406431120319221E-2</v>
      </c>
      <c r="AV46" s="9"/>
      <c r="AW46" s="10" t="s">
        <v>16</v>
      </c>
      <c r="AX46" s="10"/>
      <c r="AY46" s="11">
        <f t="shared" si="23"/>
        <v>-1.5062924092493102E-2</v>
      </c>
      <c r="AZ46" s="72">
        <f t="shared" si="22"/>
        <v>-5.1930956242809412E-2</v>
      </c>
      <c r="BA46" s="12">
        <f t="shared" si="22"/>
        <v>-1.2038689586155796E-2</v>
      </c>
      <c r="BB46" s="12">
        <f t="shared" si="22"/>
        <v>-1.4053680975622044E-2</v>
      </c>
      <c r="BC46" s="13">
        <f t="shared" si="22"/>
        <v>-1.2265280060677971E-2</v>
      </c>
    </row>
    <row r="47" spans="1:55" ht="15.75" thickBot="1" x14ac:dyDescent="0.3">
      <c r="A47" s="9"/>
      <c r="B47" s="14" t="s">
        <v>17</v>
      </c>
      <c r="C47" s="15">
        <v>0.92189421512688641</v>
      </c>
      <c r="D47" s="15">
        <v>0.54111798471643147</v>
      </c>
      <c r="E47" s="15">
        <v>0.24745780486919389</v>
      </c>
      <c r="F47" s="15">
        <v>5.1283507229939046E-2</v>
      </c>
      <c r="G47" s="15">
        <v>2.6800538667573728E-2</v>
      </c>
      <c r="H47" s="16">
        <v>1.8059798104909895E-2</v>
      </c>
      <c r="J47" s="9"/>
      <c r="K47" s="14" t="s">
        <v>17</v>
      </c>
      <c r="L47" s="15">
        <v>0.88513425003347068</v>
      </c>
      <c r="M47" s="15">
        <v>0.39017335380312562</v>
      </c>
      <c r="N47" s="15">
        <v>0.23728663578548104</v>
      </c>
      <c r="O47" s="15">
        <v>3.4178179381562805E-2</v>
      </c>
      <c r="P47" s="15">
        <v>1.9993098052378852E-2</v>
      </c>
      <c r="Q47" s="16">
        <v>4.4145674542206909E-3</v>
      </c>
      <c r="S47" s="9"/>
      <c r="T47" s="14" t="s">
        <v>17</v>
      </c>
      <c r="U47" s="15">
        <v>0.63999551801258336</v>
      </c>
      <c r="V47" s="15">
        <v>0.31569062315869206</v>
      </c>
      <c r="W47" s="15">
        <v>0.15332332625680778</v>
      </c>
      <c r="X47" s="15">
        <v>3.0472565899044929E-2</v>
      </c>
      <c r="Y47" s="15">
        <v>2.130065915483384E-2</v>
      </c>
      <c r="Z47" s="16">
        <v>9.6933851983745517E-3</v>
      </c>
      <c r="AB47" s="9"/>
      <c r="AC47" s="14" t="s">
        <v>17</v>
      </c>
      <c r="AD47" s="17">
        <f t="shared" si="20"/>
        <v>0.81567466105764685</v>
      </c>
      <c r="AE47" s="18">
        <f t="shared" si="20"/>
        <v>0.4156606538927497</v>
      </c>
      <c r="AF47" s="18">
        <f t="shared" si="18"/>
        <v>0.2126892556371609</v>
      </c>
      <c r="AG47" s="18">
        <f t="shared" si="18"/>
        <v>3.8644750836848929E-2</v>
      </c>
      <c r="AH47" s="18">
        <f t="shared" si="18"/>
        <v>2.2698098624928807E-2</v>
      </c>
      <c r="AI47" s="19">
        <f t="shared" si="18"/>
        <v>1.0722583585835046E-2</v>
      </c>
      <c r="AL47" s="9"/>
      <c r="AM47" s="14" t="s">
        <v>17</v>
      </c>
      <c r="AN47" s="17">
        <f t="shared" si="21"/>
        <v>0.81567466105764685</v>
      </c>
      <c r="AO47" s="18">
        <f>AO43*AN47</f>
        <v>0.44785622822797494</v>
      </c>
      <c r="AP47" s="18">
        <f>AP43*AN47</f>
        <v>0.31623085722492161</v>
      </c>
      <c r="AQ47" s="18">
        <f>AQ43*AN47</f>
        <v>6.1088399130699987E-2</v>
      </c>
      <c r="AR47" s="18">
        <f>AR43*AN47</f>
        <v>4.3323172073099117E-2</v>
      </c>
      <c r="AS47" s="19">
        <f>AS43*AN47</f>
        <v>2.7016356071329038E-2</v>
      </c>
      <c r="AV47" s="9"/>
      <c r="AW47" s="14" t="s">
        <v>17</v>
      </c>
      <c r="AX47" s="14"/>
      <c r="AY47" s="105">
        <f t="shared" si="23"/>
        <v>-3.2195574335225241E-2</v>
      </c>
      <c r="AZ47" s="16">
        <f t="shared" si="22"/>
        <v>-0.10354160158776071</v>
      </c>
      <c r="BA47" s="106">
        <f t="shared" si="22"/>
        <v>-2.2443648293851058E-2</v>
      </c>
      <c r="BB47" s="18">
        <f t="shared" si="22"/>
        <v>-2.0625073448170311E-2</v>
      </c>
      <c r="BC47" s="19">
        <f t="shared" si="22"/>
        <v>-1.629377248549399E-2</v>
      </c>
    </row>
    <row r="48" spans="1:55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</row>
    <row r="50" spans="1:10" x14ac:dyDescent="0.25">
      <c r="A50" t="s">
        <v>132</v>
      </c>
    </row>
    <row r="51" spans="1:10" x14ac:dyDescent="0.25">
      <c r="A51" t="s">
        <v>149</v>
      </c>
    </row>
    <row r="52" spans="1:10" x14ac:dyDescent="0.25">
      <c r="A52" t="s">
        <v>2531</v>
      </c>
    </row>
    <row r="53" spans="1:10" x14ac:dyDescent="0.25">
      <c r="A53" t="s">
        <v>2532</v>
      </c>
    </row>
    <row r="54" spans="1:10" x14ac:dyDescent="0.25">
      <c r="A54" t="s">
        <v>1690</v>
      </c>
    </row>
    <row r="55" spans="1:10" x14ac:dyDescent="0.25">
      <c r="A55" t="s">
        <v>148</v>
      </c>
    </row>
    <row r="57" spans="1:10" x14ac:dyDescent="0.25">
      <c r="A57" t="s">
        <v>133</v>
      </c>
    </row>
    <row r="58" spans="1:10" x14ac:dyDescent="0.25">
      <c r="A58" t="s">
        <v>87</v>
      </c>
      <c r="B58" t="s">
        <v>88</v>
      </c>
      <c r="C58" t="s">
        <v>89</v>
      </c>
      <c r="D58" t="s">
        <v>90</v>
      </c>
      <c r="E58" t="s">
        <v>91</v>
      </c>
      <c r="F58" t="s">
        <v>92</v>
      </c>
      <c r="G58" t="s">
        <v>93</v>
      </c>
      <c r="H58" t="s">
        <v>94</v>
      </c>
      <c r="I58" t="s">
        <v>95</v>
      </c>
      <c r="J58" t="s">
        <v>96</v>
      </c>
    </row>
    <row r="59" spans="1:10" x14ac:dyDescent="0.25">
      <c r="A59" t="s">
        <v>2413</v>
      </c>
      <c r="B59" t="s">
        <v>2102</v>
      </c>
      <c r="C59" t="s">
        <v>57</v>
      </c>
      <c r="D59" t="s">
        <v>2103</v>
      </c>
      <c r="E59" t="s">
        <v>2104</v>
      </c>
      <c r="F59" t="s">
        <v>58</v>
      </c>
      <c r="G59" t="s">
        <v>63</v>
      </c>
      <c r="H59" t="s">
        <v>60</v>
      </c>
      <c r="I59" t="s">
        <v>64</v>
      </c>
      <c r="J59" t="s">
        <v>2105</v>
      </c>
    </row>
    <row r="60" spans="1:10" x14ac:dyDescent="0.25">
      <c r="A60" t="s">
        <v>513</v>
      </c>
      <c r="B60" t="s">
        <v>156</v>
      </c>
      <c r="C60" t="s">
        <v>57</v>
      </c>
      <c r="D60" t="s">
        <v>157</v>
      </c>
      <c r="E60" t="s">
        <v>158</v>
      </c>
      <c r="F60" t="s">
        <v>58</v>
      </c>
      <c r="G60" t="s">
        <v>59</v>
      </c>
      <c r="H60" t="s">
        <v>60</v>
      </c>
      <c r="I60" t="s">
        <v>141</v>
      </c>
      <c r="J60" t="s">
        <v>159</v>
      </c>
    </row>
    <row r="61" spans="1:10" x14ac:dyDescent="0.25">
      <c r="A61" t="s">
        <v>2414</v>
      </c>
      <c r="B61" t="s">
        <v>2106</v>
      </c>
      <c r="C61" t="s">
        <v>57</v>
      </c>
      <c r="D61" t="s">
        <v>2107</v>
      </c>
      <c r="E61" t="s">
        <v>2108</v>
      </c>
      <c r="F61" t="s">
        <v>66</v>
      </c>
      <c r="G61" t="s">
        <v>63</v>
      </c>
      <c r="H61" t="s">
        <v>60</v>
      </c>
      <c r="I61" t="s">
        <v>64</v>
      </c>
      <c r="J61" t="s">
        <v>2109</v>
      </c>
    </row>
    <row r="62" spans="1:10" x14ac:dyDescent="0.25">
      <c r="A62" t="s">
        <v>119</v>
      </c>
      <c r="B62" t="s">
        <v>104</v>
      </c>
      <c r="C62" t="s">
        <v>57</v>
      </c>
      <c r="D62" t="s">
        <v>2110</v>
      </c>
      <c r="E62" t="s">
        <v>2111</v>
      </c>
      <c r="F62" t="s">
        <v>66</v>
      </c>
      <c r="G62" t="s">
        <v>63</v>
      </c>
      <c r="H62" t="s">
        <v>60</v>
      </c>
      <c r="I62" t="s">
        <v>64</v>
      </c>
      <c r="J62" t="s">
        <v>2112</v>
      </c>
    </row>
    <row r="63" spans="1:10" x14ac:dyDescent="0.25">
      <c r="A63" t="s">
        <v>78</v>
      </c>
      <c r="B63" t="s">
        <v>56</v>
      </c>
      <c r="C63" t="s">
        <v>57</v>
      </c>
      <c r="D63" t="s">
        <v>2113</v>
      </c>
      <c r="E63" t="s">
        <v>2114</v>
      </c>
      <c r="F63" t="s">
        <v>66</v>
      </c>
      <c r="G63" t="s">
        <v>63</v>
      </c>
      <c r="H63" t="s">
        <v>60</v>
      </c>
      <c r="I63" t="s">
        <v>64</v>
      </c>
      <c r="J63" t="s">
        <v>2115</v>
      </c>
    </row>
    <row r="64" spans="1:10" x14ac:dyDescent="0.25">
      <c r="A64" t="s">
        <v>2415</v>
      </c>
      <c r="B64" t="s">
        <v>2116</v>
      </c>
      <c r="C64" t="s">
        <v>57</v>
      </c>
      <c r="D64" t="s">
        <v>1032</v>
      </c>
      <c r="E64" t="s">
        <v>1033</v>
      </c>
      <c r="F64" t="s">
        <v>66</v>
      </c>
      <c r="G64" t="s">
        <v>63</v>
      </c>
      <c r="H64" t="s">
        <v>60</v>
      </c>
      <c r="I64" t="s">
        <v>64</v>
      </c>
      <c r="J64" t="s">
        <v>2117</v>
      </c>
    </row>
    <row r="65" spans="1:10" x14ac:dyDescent="0.25">
      <c r="A65" t="s">
        <v>188</v>
      </c>
      <c r="B65" t="s">
        <v>189</v>
      </c>
      <c r="C65" t="s">
        <v>57</v>
      </c>
      <c r="D65" t="s">
        <v>2118</v>
      </c>
      <c r="E65" t="s">
        <v>2119</v>
      </c>
      <c r="F65" t="s">
        <v>66</v>
      </c>
      <c r="G65" t="s">
        <v>63</v>
      </c>
      <c r="H65" t="s">
        <v>60</v>
      </c>
      <c r="I65" t="s">
        <v>73</v>
      </c>
      <c r="J65" t="s">
        <v>2120</v>
      </c>
    </row>
    <row r="66" spans="1:10" x14ac:dyDescent="0.25">
      <c r="A66" t="s">
        <v>516</v>
      </c>
      <c r="B66" t="s">
        <v>193</v>
      </c>
      <c r="C66" t="s">
        <v>57</v>
      </c>
      <c r="D66" t="s">
        <v>2121</v>
      </c>
      <c r="E66" t="s">
        <v>2122</v>
      </c>
      <c r="F66" t="s">
        <v>58</v>
      </c>
      <c r="G66" t="s">
        <v>63</v>
      </c>
      <c r="H66" t="s">
        <v>60</v>
      </c>
      <c r="I66" t="s">
        <v>141</v>
      </c>
      <c r="J66" t="s">
        <v>2123</v>
      </c>
    </row>
    <row r="67" spans="1:10" x14ac:dyDescent="0.25">
      <c r="A67" t="s">
        <v>516</v>
      </c>
      <c r="B67" t="s">
        <v>193</v>
      </c>
      <c r="C67" t="s">
        <v>57</v>
      </c>
      <c r="D67" t="s">
        <v>2124</v>
      </c>
      <c r="E67" t="s">
        <v>2125</v>
      </c>
      <c r="F67" t="s">
        <v>66</v>
      </c>
      <c r="G67" t="s">
        <v>63</v>
      </c>
      <c r="H67" t="s">
        <v>60</v>
      </c>
      <c r="I67" t="s">
        <v>64</v>
      </c>
      <c r="J67" t="s">
        <v>2126</v>
      </c>
    </row>
    <row r="68" spans="1:10" x14ac:dyDescent="0.25">
      <c r="A68" t="s">
        <v>517</v>
      </c>
      <c r="B68" t="s">
        <v>197</v>
      </c>
      <c r="C68" t="s">
        <v>57</v>
      </c>
      <c r="D68" t="s">
        <v>2127</v>
      </c>
      <c r="E68" t="s">
        <v>2128</v>
      </c>
      <c r="F68" t="s">
        <v>66</v>
      </c>
      <c r="G68" t="s">
        <v>63</v>
      </c>
      <c r="H68" t="s">
        <v>60</v>
      </c>
      <c r="I68" t="s">
        <v>141</v>
      </c>
      <c r="J68" t="s">
        <v>2129</v>
      </c>
    </row>
    <row r="69" spans="1:10" x14ac:dyDescent="0.25">
      <c r="A69" t="s">
        <v>2016</v>
      </c>
      <c r="B69" t="s">
        <v>1704</v>
      </c>
      <c r="C69" t="s">
        <v>57</v>
      </c>
      <c r="D69" t="s">
        <v>2130</v>
      </c>
      <c r="E69" t="s">
        <v>2131</v>
      </c>
      <c r="F69" t="s">
        <v>66</v>
      </c>
      <c r="G69" t="s">
        <v>63</v>
      </c>
      <c r="H69" t="s">
        <v>60</v>
      </c>
      <c r="I69" t="s">
        <v>64</v>
      </c>
      <c r="J69" t="s">
        <v>2132</v>
      </c>
    </row>
    <row r="70" spans="1:10" x14ac:dyDescent="0.25">
      <c r="A70" t="s">
        <v>2416</v>
      </c>
      <c r="B70" t="s">
        <v>2133</v>
      </c>
      <c r="C70" t="s">
        <v>57</v>
      </c>
      <c r="D70" t="s">
        <v>2134</v>
      </c>
      <c r="E70" t="s">
        <v>2135</v>
      </c>
      <c r="F70" t="s">
        <v>66</v>
      </c>
      <c r="G70" t="s">
        <v>63</v>
      </c>
      <c r="H70" t="s">
        <v>60</v>
      </c>
      <c r="I70" t="s">
        <v>64</v>
      </c>
      <c r="J70" t="s">
        <v>2136</v>
      </c>
    </row>
    <row r="71" spans="1:10" x14ac:dyDescent="0.25">
      <c r="A71" t="s">
        <v>520</v>
      </c>
      <c r="B71" t="s">
        <v>218</v>
      </c>
      <c r="C71" t="s">
        <v>57</v>
      </c>
      <c r="D71" t="s">
        <v>2137</v>
      </c>
      <c r="E71" t="s">
        <v>2138</v>
      </c>
      <c r="F71" t="s">
        <v>66</v>
      </c>
      <c r="G71" t="s">
        <v>63</v>
      </c>
      <c r="H71" t="s">
        <v>60</v>
      </c>
      <c r="I71" t="s">
        <v>141</v>
      </c>
      <c r="J71" t="s">
        <v>2139</v>
      </c>
    </row>
    <row r="72" spans="1:10" x14ac:dyDescent="0.25">
      <c r="A72" t="s">
        <v>522</v>
      </c>
      <c r="B72" t="s">
        <v>232</v>
      </c>
      <c r="C72" t="s">
        <v>57</v>
      </c>
      <c r="D72" t="s">
        <v>2140</v>
      </c>
      <c r="E72" t="s">
        <v>2141</v>
      </c>
      <c r="F72" t="s">
        <v>58</v>
      </c>
      <c r="G72" t="s">
        <v>63</v>
      </c>
      <c r="H72" t="s">
        <v>60</v>
      </c>
      <c r="I72" t="s">
        <v>105</v>
      </c>
      <c r="J72" t="s">
        <v>2142</v>
      </c>
    </row>
    <row r="73" spans="1:10" x14ac:dyDescent="0.25">
      <c r="A73" t="s">
        <v>522</v>
      </c>
      <c r="B73" t="s">
        <v>232</v>
      </c>
      <c r="C73" t="s">
        <v>57</v>
      </c>
      <c r="D73" t="s">
        <v>2143</v>
      </c>
      <c r="E73" t="s">
        <v>2144</v>
      </c>
      <c r="F73" t="s">
        <v>58</v>
      </c>
      <c r="G73" t="s">
        <v>63</v>
      </c>
      <c r="H73" t="s">
        <v>60</v>
      </c>
      <c r="I73" t="s">
        <v>141</v>
      </c>
      <c r="J73" t="s">
        <v>2145</v>
      </c>
    </row>
    <row r="74" spans="1:10" x14ac:dyDescent="0.25">
      <c r="A74" t="s">
        <v>2417</v>
      </c>
      <c r="B74" t="s">
        <v>2146</v>
      </c>
      <c r="C74" t="s">
        <v>57</v>
      </c>
      <c r="D74" t="s">
        <v>2147</v>
      </c>
      <c r="E74" t="s">
        <v>2148</v>
      </c>
      <c r="F74" t="s">
        <v>66</v>
      </c>
      <c r="G74" t="s">
        <v>63</v>
      </c>
      <c r="H74" t="s">
        <v>60</v>
      </c>
      <c r="I74" t="s">
        <v>73</v>
      </c>
      <c r="J74" t="s">
        <v>2149</v>
      </c>
    </row>
    <row r="75" spans="1:10" x14ac:dyDescent="0.25">
      <c r="A75" t="s">
        <v>2417</v>
      </c>
      <c r="B75" t="s">
        <v>2146</v>
      </c>
      <c r="C75" t="s">
        <v>57</v>
      </c>
      <c r="D75" t="s">
        <v>2150</v>
      </c>
      <c r="E75" t="s">
        <v>2151</v>
      </c>
      <c r="F75" t="s">
        <v>66</v>
      </c>
      <c r="G75" t="s">
        <v>63</v>
      </c>
      <c r="H75" t="s">
        <v>60</v>
      </c>
      <c r="I75" t="s">
        <v>64</v>
      </c>
      <c r="J75" t="s">
        <v>2152</v>
      </c>
    </row>
    <row r="76" spans="1:10" x14ac:dyDescent="0.25">
      <c r="A76" t="s">
        <v>2418</v>
      </c>
      <c r="B76" t="s">
        <v>2153</v>
      </c>
      <c r="C76" t="s">
        <v>57</v>
      </c>
      <c r="D76" t="s">
        <v>2154</v>
      </c>
      <c r="E76" t="s">
        <v>2155</v>
      </c>
      <c r="F76" t="s">
        <v>58</v>
      </c>
      <c r="G76" t="s">
        <v>63</v>
      </c>
      <c r="H76" t="s">
        <v>60</v>
      </c>
      <c r="I76" t="s">
        <v>141</v>
      </c>
      <c r="J76" t="s">
        <v>2156</v>
      </c>
    </row>
    <row r="77" spans="1:10" x14ac:dyDescent="0.25">
      <c r="A77" t="s">
        <v>2419</v>
      </c>
      <c r="B77" t="s">
        <v>2157</v>
      </c>
      <c r="C77" t="s">
        <v>57</v>
      </c>
      <c r="D77" t="s">
        <v>2158</v>
      </c>
      <c r="E77" t="s">
        <v>2159</v>
      </c>
      <c r="F77" t="s">
        <v>66</v>
      </c>
      <c r="G77" t="s">
        <v>63</v>
      </c>
      <c r="H77" t="s">
        <v>60</v>
      </c>
      <c r="I77" t="s">
        <v>73</v>
      </c>
      <c r="J77" t="s">
        <v>2160</v>
      </c>
    </row>
    <row r="78" spans="1:10" x14ac:dyDescent="0.25">
      <c r="A78" t="s">
        <v>533</v>
      </c>
      <c r="B78" t="s">
        <v>309</v>
      </c>
      <c r="C78" t="s">
        <v>57</v>
      </c>
      <c r="D78" t="s">
        <v>2161</v>
      </c>
      <c r="E78" t="s">
        <v>2162</v>
      </c>
      <c r="F78" t="s">
        <v>66</v>
      </c>
      <c r="G78" t="s">
        <v>63</v>
      </c>
      <c r="H78" t="s">
        <v>60</v>
      </c>
      <c r="I78" t="s">
        <v>64</v>
      </c>
      <c r="J78" t="s">
        <v>2163</v>
      </c>
    </row>
    <row r="79" spans="1:10" x14ac:dyDescent="0.25">
      <c r="A79" t="s">
        <v>2420</v>
      </c>
      <c r="B79" t="s">
        <v>2164</v>
      </c>
      <c r="C79" t="s">
        <v>57</v>
      </c>
      <c r="D79" t="s">
        <v>2165</v>
      </c>
      <c r="E79" t="s">
        <v>2166</v>
      </c>
      <c r="F79" t="s">
        <v>66</v>
      </c>
      <c r="G79" t="s">
        <v>63</v>
      </c>
      <c r="H79" t="s">
        <v>60</v>
      </c>
      <c r="I79" t="s">
        <v>64</v>
      </c>
      <c r="J79" t="s">
        <v>2167</v>
      </c>
    </row>
    <row r="80" spans="1:10" x14ac:dyDescent="0.25">
      <c r="A80" t="s">
        <v>2421</v>
      </c>
      <c r="B80" t="s">
        <v>2168</v>
      </c>
      <c r="C80" t="s">
        <v>57</v>
      </c>
      <c r="D80" t="s">
        <v>2169</v>
      </c>
      <c r="E80" t="s">
        <v>2170</v>
      </c>
      <c r="F80" t="s">
        <v>58</v>
      </c>
      <c r="G80" t="s">
        <v>63</v>
      </c>
      <c r="H80" t="s">
        <v>60</v>
      </c>
      <c r="I80" t="s">
        <v>64</v>
      </c>
      <c r="J80" t="s">
        <v>2171</v>
      </c>
    </row>
    <row r="81" spans="1:10" x14ac:dyDescent="0.25">
      <c r="A81" t="s">
        <v>535</v>
      </c>
      <c r="B81" t="s">
        <v>323</v>
      </c>
      <c r="C81" t="s">
        <v>57</v>
      </c>
      <c r="D81" t="s">
        <v>2172</v>
      </c>
      <c r="E81" t="s">
        <v>2173</v>
      </c>
      <c r="F81" t="s">
        <v>66</v>
      </c>
      <c r="G81" t="s">
        <v>63</v>
      </c>
      <c r="H81" t="s">
        <v>60</v>
      </c>
      <c r="I81" t="s">
        <v>61</v>
      </c>
      <c r="J81" t="s">
        <v>2174</v>
      </c>
    </row>
    <row r="82" spans="1:10" x14ac:dyDescent="0.25">
      <c r="A82" t="s">
        <v>536</v>
      </c>
      <c r="B82" t="s">
        <v>333</v>
      </c>
      <c r="C82" t="s">
        <v>57</v>
      </c>
      <c r="D82" t="s">
        <v>2175</v>
      </c>
      <c r="E82" t="s">
        <v>2176</v>
      </c>
      <c r="F82" t="s">
        <v>66</v>
      </c>
      <c r="G82" t="s">
        <v>63</v>
      </c>
      <c r="H82" t="s">
        <v>60</v>
      </c>
      <c r="I82" t="s">
        <v>64</v>
      </c>
      <c r="J82" t="s">
        <v>2177</v>
      </c>
    </row>
    <row r="83" spans="1:10" x14ac:dyDescent="0.25">
      <c r="A83" t="s">
        <v>536</v>
      </c>
      <c r="B83" t="s">
        <v>333</v>
      </c>
      <c r="C83" t="s">
        <v>57</v>
      </c>
      <c r="D83" t="s">
        <v>2178</v>
      </c>
      <c r="E83" t="s">
        <v>2179</v>
      </c>
      <c r="F83" t="s">
        <v>66</v>
      </c>
      <c r="G83" t="s">
        <v>63</v>
      </c>
      <c r="H83" t="s">
        <v>60</v>
      </c>
      <c r="I83" t="s">
        <v>64</v>
      </c>
      <c r="J83" t="s">
        <v>2180</v>
      </c>
    </row>
    <row r="84" spans="1:10" x14ac:dyDescent="0.25">
      <c r="A84" t="s">
        <v>537</v>
      </c>
      <c r="B84" t="s">
        <v>62</v>
      </c>
      <c r="C84" t="s">
        <v>57</v>
      </c>
      <c r="D84" t="s">
        <v>2181</v>
      </c>
      <c r="E84" t="s">
        <v>2182</v>
      </c>
      <c r="F84" t="s">
        <v>58</v>
      </c>
      <c r="G84" t="s">
        <v>63</v>
      </c>
      <c r="H84" t="s">
        <v>60</v>
      </c>
      <c r="I84" t="s">
        <v>64</v>
      </c>
      <c r="J84" t="s">
        <v>2183</v>
      </c>
    </row>
    <row r="85" spans="1:10" x14ac:dyDescent="0.25">
      <c r="A85" t="s">
        <v>542</v>
      </c>
      <c r="B85" t="s">
        <v>365</v>
      </c>
      <c r="C85" t="s">
        <v>57</v>
      </c>
      <c r="D85" t="s">
        <v>2184</v>
      </c>
      <c r="E85" t="s">
        <v>2185</v>
      </c>
      <c r="F85" t="s">
        <v>66</v>
      </c>
      <c r="G85" t="s">
        <v>63</v>
      </c>
      <c r="H85" t="s">
        <v>60</v>
      </c>
      <c r="I85" t="s">
        <v>73</v>
      </c>
      <c r="J85" t="s">
        <v>2186</v>
      </c>
    </row>
    <row r="86" spans="1:10" x14ac:dyDescent="0.25">
      <c r="A86" t="s">
        <v>543</v>
      </c>
      <c r="B86" t="s">
        <v>378</v>
      </c>
      <c r="C86" t="s">
        <v>57</v>
      </c>
      <c r="D86" t="s">
        <v>2187</v>
      </c>
      <c r="E86" t="s">
        <v>2188</v>
      </c>
      <c r="F86" t="s">
        <v>66</v>
      </c>
      <c r="G86" t="s">
        <v>63</v>
      </c>
      <c r="H86" t="s">
        <v>60</v>
      </c>
      <c r="I86" t="s">
        <v>73</v>
      </c>
      <c r="J86" t="s">
        <v>2189</v>
      </c>
    </row>
    <row r="87" spans="1:10" x14ac:dyDescent="0.25">
      <c r="A87" t="s">
        <v>2422</v>
      </c>
      <c r="B87" t="s">
        <v>2190</v>
      </c>
      <c r="C87" t="s">
        <v>57</v>
      </c>
      <c r="D87" t="s">
        <v>2191</v>
      </c>
      <c r="E87" t="s">
        <v>2192</v>
      </c>
      <c r="F87" t="s">
        <v>58</v>
      </c>
      <c r="G87" t="s">
        <v>63</v>
      </c>
      <c r="H87" t="s">
        <v>60</v>
      </c>
      <c r="I87" t="s">
        <v>141</v>
      </c>
      <c r="J87" t="s">
        <v>2193</v>
      </c>
    </row>
    <row r="88" spans="1:10" x14ac:dyDescent="0.25">
      <c r="A88" t="s">
        <v>2423</v>
      </c>
      <c r="B88" t="s">
        <v>2194</v>
      </c>
      <c r="C88" t="s">
        <v>57</v>
      </c>
      <c r="D88" t="s">
        <v>2195</v>
      </c>
      <c r="E88" t="s">
        <v>2196</v>
      </c>
      <c r="F88" t="s">
        <v>66</v>
      </c>
      <c r="G88" t="s">
        <v>63</v>
      </c>
      <c r="H88" t="s">
        <v>60</v>
      </c>
      <c r="I88" t="s">
        <v>64</v>
      </c>
      <c r="J88" t="s">
        <v>2197</v>
      </c>
    </row>
    <row r="89" spans="1:10" x14ac:dyDescent="0.25">
      <c r="A89" t="s">
        <v>551</v>
      </c>
      <c r="B89" t="s">
        <v>410</v>
      </c>
      <c r="C89" t="s">
        <v>57</v>
      </c>
      <c r="D89" t="s">
        <v>1423</v>
      </c>
      <c r="E89" t="s">
        <v>1424</v>
      </c>
      <c r="F89" t="s">
        <v>66</v>
      </c>
      <c r="G89" t="s">
        <v>63</v>
      </c>
      <c r="H89" t="s">
        <v>60</v>
      </c>
      <c r="I89" t="s">
        <v>64</v>
      </c>
      <c r="J89" t="s">
        <v>2198</v>
      </c>
    </row>
    <row r="90" spans="1:10" x14ac:dyDescent="0.25">
      <c r="A90" t="s">
        <v>2025</v>
      </c>
      <c r="B90" t="s">
        <v>1770</v>
      </c>
      <c r="C90" t="s">
        <v>57</v>
      </c>
      <c r="D90" t="s">
        <v>2199</v>
      </c>
      <c r="E90" t="s">
        <v>2200</v>
      </c>
      <c r="F90" t="s">
        <v>66</v>
      </c>
      <c r="G90" t="s">
        <v>63</v>
      </c>
      <c r="H90" t="s">
        <v>60</v>
      </c>
      <c r="I90" t="s">
        <v>141</v>
      </c>
      <c r="J90" t="s">
        <v>2201</v>
      </c>
    </row>
    <row r="91" spans="1:10" x14ac:dyDescent="0.25">
      <c r="A91" t="s">
        <v>2026</v>
      </c>
      <c r="B91" t="s">
        <v>106</v>
      </c>
      <c r="C91" t="s">
        <v>57</v>
      </c>
      <c r="D91" t="s">
        <v>2202</v>
      </c>
      <c r="E91" t="s">
        <v>2203</v>
      </c>
      <c r="F91" t="s">
        <v>58</v>
      </c>
      <c r="G91" t="s">
        <v>63</v>
      </c>
      <c r="H91" t="s">
        <v>60</v>
      </c>
      <c r="I91" t="s">
        <v>64</v>
      </c>
      <c r="J91" t="s">
        <v>2204</v>
      </c>
    </row>
    <row r="92" spans="1:10" x14ac:dyDescent="0.25">
      <c r="A92" t="s">
        <v>552</v>
      </c>
      <c r="B92" t="s">
        <v>414</v>
      </c>
      <c r="C92" t="s">
        <v>57</v>
      </c>
      <c r="D92" t="s">
        <v>2205</v>
      </c>
      <c r="E92" t="s">
        <v>2206</v>
      </c>
      <c r="F92" t="s">
        <v>66</v>
      </c>
      <c r="G92" t="s">
        <v>63</v>
      </c>
      <c r="H92" t="s">
        <v>60</v>
      </c>
      <c r="I92" t="s">
        <v>64</v>
      </c>
      <c r="J92" t="s">
        <v>2207</v>
      </c>
    </row>
    <row r="93" spans="1:10" x14ac:dyDescent="0.25">
      <c r="A93" t="s">
        <v>555</v>
      </c>
      <c r="B93" t="s">
        <v>429</v>
      </c>
      <c r="C93" t="s">
        <v>57</v>
      </c>
      <c r="D93" t="s">
        <v>2208</v>
      </c>
      <c r="E93" t="s">
        <v>2209</v>
      </c>
      <c r="F93" t="s">
        <v>66</v>
      </c>
      <c r="G93" t="s">
        <v>63</v>
      </c>
      <c r="H93" t="s">
        <v>60</v>
      </c>
      <c r="I93" t="s">
        <v>73</v>
      </c>
      <c r="J93" t="s">
        <v>2210</v>
      </c>
    </row>
    <row r="94" spans="1:10" x14ac:dyDescent="0.25">
      <c r="A94" t="s">
        <v>2424</v>
      </c>
      <c r="B94" t="s">
        <v>2211</v>
      </c>
      <c r="C94" t="s">
        <v>57</v>
      </c>
      <c r="D94" t="s">
        <v>2212</v>
      </c>
      <c r="E94" t="s">
        <v>2213</v>
      </c>
      <c r="F94" t="s">
        <v>66</v>
      </c>
      <c r="G94" t="s">
        <v>63</v>
      </c>
      <c r="H94" t="s">
        <v>60</v>
      </c>
      <c r="I94" t="s">
        <v>64</v>
      </c>
      <c r="J94" t="s">
        <v>2214</v>
      </c>
    </row>
    <row r="95" spans="1:10" x14ac:dyDescent="0.25">
      <c r="A95" t="s">
        <v>2425</v>
      </c>
      <c r="B95" t="s">
        <v>2215</v>
      </c>
      <c r="C95" t="s">
        <v>57</v>
      </c>
      <c r="D95" t="s">
        <v>2216</v>
      </c>
      <c r="E95" t="s">
        <v>2217</v>
      </c>
      <c r="F95" t="s">
        <v>66</v>
      </c>
      <c r="G95" t="s">
        <v>63</v>
      </c>
      <c r="H95" t="s">
        <v>60</v>
      </c>
      <c r="I95" t="s">
        <v>73</v>
      </c>
      <c r="J95" t="s">
        <v>2218</v>
      </c>
    </row>
    <row r="96" spans="1:10" x14ac:dyDescent="0.25">
      <c r="A96" t="s">
        <v>2426</v>
      </c>
      <c r="B96" t="s">
        <v>2219</v>
      </c>
      <c r="C96" t="s">
        <v>57</v>
      </c>
      <c r="D96" t="s">
        <v>2220</v>
      </c>
      <c r="E96" t="s">
        <v>2221</v>
      </c>
      <c r="F96" t="s">
        <v>58</v>
      </c>
      <c r="G96" t="s">
        <v>63</v>
      </c>
      <c r="H96" t="s">
        <v>60</v>
      </c>
      <c r="I96" t="s">
        <v>64</v>
      </c>
      <c r="J96" t="s">
        <v>2222</v>
      </c>
    </row>
    <row r="97" spans="1:10" x14ac:dyDescent="0.25">
      <c r="A97" t="s">
        <v>2427</v>
      </c>
      <c r="B97" t="s">
        <v>2223</v>
      </c>
      <c r="C97" t="s">
        <v>57</v>
      </c>
      <c r="D97" t="s">
        <v>2224</v>
      </c>
      <c r="E97" t="s">
        <v>2225</v>
      </c>
      <c r="F97" t="s">
        <v>66</v>
      </c>
      <c r="G97" t="s">
        <v>63</v>
      </c>
      <c r="H97" t="s">
        <v>60</v>
      </c>
      <c r="I97" t="s">
        <v>64</v>
      </c>
      <c r="J97" t="s">
        <v>2226</v>
      </c>
    </row>
    <row r="98" spans="1:10" x14ac:dyDescent="0.25">
      <c r="A98" t="s">
        <v>562</v>
      </c>
      <c r="B98" t="s">
        <v>468</v>
      </c>
      <c r="C98" t="s">
        <v>57</v>
      </c>
      <c r="D98" t="s">
        <v>2227</v>
      </c>
      <c r="E98" t="s">
        <v>2228</v>
      </c>
      <c r="F98" t="s">
        <v>58</v>
      </c>
      <c r="G98" t="s">
        <v>63</v>
      </c>
      <c r="H98" t="s">
        <v>60</v>
      </c>
      <c r="I98" t="s">
        <v>64</v>
      </c>
      <c r="J98" t="s">
        <v>2229</v>
      </c>
    </row>
    <row r="99" spans="1:10" x14ac:dyDescent="0.25">
      <c r="A99" t="s">
        <v>562</v>
      </c>
      <c r="B99" t="s">
        <v>468</v>
      </c>
      <c r="C99" t="s">
        <v>57</v>
      </c>
      <c r="D99" t="s">
        <v>2230</v>
      </c>
      <c r="E99" t="s">
        <v>2231</v>
      </c>
      <c r="F99" t="s">
        <v>58</v>
      </c>
      <c r="G99" t="s">
        <v>63</v>
      </c>
      <c r="H99" t="s">
        <v>60</v>
      </c>
      <c r="I99" t="s">
        <v>141</v>
      </c>
      <c r="J99" t="s">
        <v>2232</v>
      </c>
    </row>
    <row r="100" spans="1:10" x14ac:dyDescent="0.25">
      <c r="A100" t="s">
        <v>2428</v>
      </c>
      <c r="B100" t="s">
        <v>2233</v>
      </c>
      <c r="C100" t="s">
        <v>57</v>
      </c>
      <c r="D100" t="s">
        <v>2234</v>
      </c>
      <c r="E100" t="s">
        <v>2235</v>
      </c>
      <c r="F100" t="s">
        <v>66</v>
      </c>
      <c r="G100" t="s">
        <v>63</v>
      </c>
      <c r="H100" t="s">
        <v>60</v>
      </c>
      <c r="I100" t="s">
        <v>64</v>
      </c>
      <c r="J100" t="s">
        <v>2236</v>
      </c>
    </row>
    <row r="101" spans="1:10" x14ac:dyDescent="0.25">
      <c r="A101" t="s">
        <v>912</v>
      </c>
      <c r="B101" t="s">
        <v>572</v>
      </c>
      <c r="C101" t="s">
        <v>57</v>
      </c>
      <c r="D101" t="s">
        <v>2237</v>
      </c>
      <c r="E101" t="s">
        <v>2238</v>
      </c>
      <c r="F101" t="s">
        <v>58</v>
      </c>
      <c r="G101" t="s">
        <v>63</v>
      </c>
      <c r="H101" t="s">
        <v>60</v>
      </c>
      <c r="I101" t="s">
        <v>64</v>
      </c>
      <c r="J101" t="s">
        <v>2239</v>
      </c>
    </row>
    <row r="102" spans="1:10" x14ac:dyDescent="0.25">
      <c r="A102" t="s">
        <v>1686</v>
      </c>
      <c r="B102" t="s">
        <v>1680</v>
      </c>
      <c r="C102" t="s">
        <v>57</v>
      </c>
      <c r="D102" t="s">
        <v>2240</v>
      </c>
      <c r="E102" t="s">
        <v>2241</v>
      </c>
      <c r="F102" t="s">
        <v>66</v>
      </c>
      <c r="G102" t="s">
        <v>63</v>
      </c>
      <c r="H102" t="s">
        <v>60</v>
      </c>
      <c r="I102" t="s">
        <v>73</v>
      </c>
      <c r="J102" t="s">
        <v>2242</v>
      </c>
    </row>
    <row r="103" spans="1:10" x14ac:dyDescent="0.25">
      <c r="A103" t="s">
        <v>916</v>
      </c>
      <c r="B103" t="s">
        <v>591</v>
      </c>
      <c r="C103" t="s">
        <v>57</v>
      </c>
      <c r="D103" t="s">
        <v>2243</v>
      </c>
      <c r="E103" t="s">
        <v>2244</v>
      </c>
      <c r="F103" t="s">
        <v>66</v>
      </c>
      <c r="G103" t="s">
        <v>63</v>
      </c>
      <c r="H103" t="s">
        <v>60</v>
      </c>
      <c r="I103" t="s">
        <v>141</v>
      </c>
      <c r="J103" t="s">
        <v>2245</v>
      </c>
    </row>
    <row r="104" spans="1:10" x14ac:dyDescent="0.25">
      <c r="A104" t="s">
        <v>918</v>
      </c>
      <c r="B104" t="s">
        <v>602</v>
      </c>
      <c r="C104" t="s">
        <v>57</v>
      </c>
      <c r="D104" t="s">
        <v>2246</v>
      </c>
      <c r="E104" t="s">
        <v>2247</v>
      </c>
      <c r="F104" t="s">
        <v>66</v>
      </c>
      <c r="G104" t="s">
        <v>63</v>
      </c>
      <c r="H104" t="s">
        <v>60</v>
      </c>
      <c r="I104" t="s">
        <v>64</v>
      </c>
      <c r="J104" t="s">
        <v>2248</v>
      </c>
    </row>
    <row r="105" spans="1:10" x14ac:dyDescent="0.25">
      <c r="A105" t="s">
        <v>2429</v>
      </c>
      <c r="B105" t="s">
        <v>2249</v>
      </c>
      <c r="C105" t="s">
        <v>57</v>
      </c>
      <c r="D105" t="s">
        <v>2250</v>
      </c>
      <c r="E105" t="s">
        <v>2251</v>
      </c>
      <c r="F105" t="s">
        <v>66</v>
      </c>
      <c r="G105" t="s">
        <v>63</v>
      </c>
      <c r="H105" t="s">
        <v>60</v>
      </c>
      <c r="I105" t="s">
        <v>64</v>
      </c>
      <c r="J105" t="s">
        <v>2252</v>
      </c>
    </row>
    <row r="106" spans="1:10" x14ac:dyDescent="0.25">
      <c r="A106" t="s">
        <v>143</v>
      </c>
      <c r="B106" t="s">
        <v>136</v>
      </c>
      <c r="C106" t="s">
        <v>57</v>
      </c>
      <c r="D106" t="s">
        <v>2253</v>
      </c>
      <c r="E106" t="s">
        <v>2254</v>
      </c>
      <c r="F106" t="s">
        <v>58</v>
      </c>
      <c r="G106" t="s">
        <v>63</v>
      </c>
      <c r="H106" t="s">
        <v>60</v>
      </c>
      <c r="I106" t="s">
        <v>64</v>
      </c>
      <c r="J106" t="s">
        <v>2255</v>
      </c>
    </row>
    <row r="107" spans="1:10" x14ac:dyDescent="0.25">
      <c r="A107" t="s">
        <v>143</v>
      </c>
      <c r="B107" t="s">
        <v>136</v>
      </c>
      <c r="C107" t="s">
        <v>57</v>
      </c>
      <c r="D107" t="s">
        <v>2256</v>
      </c>
      <c r="E107" t="s">
        <v>2257</v>
      </c>
      <c r="F107" t="s">
        <v>66</v>
      </c>
      <c r="G107" t="s">
        <v>63</v>
      </c>
      <c r="H107" t="s">
        <v>60</v>
      </c>
      <c r="I107" t="s">
        <v>64</v>
      </c>
      <c r="J107" t="s">
        <v>2258</v>
      </c>
    </row>
    <row r="108" spans="1:10" x14ac:dyDescent="0.25">
      <c r="A108" t="s">
        <v>143</v>
      </c>
      <c r="B108" t="s">
        <v>136</v>
      </c>
      <c r="C108" t="s">
        <v>57</v>
      </c>
      <c r="D108" t="s">
        <v>2259</v>
      </c>
      <c r="E108" t="s">
        <v>2260</v>
      </c>
      <c r="F108" t="s">
        <v>66</v>
      </c>
      <c r="G108" t="s">
        <v>63</v>
      </c>
      <c r="H108" t="s">
        <v>60</v>
      </c>
      <c r="I108" t="s">
        <v>64</v>
      </c>
      <c r="J108" t="s">
        <v>2261</v>
      </c>
    </row>
    <row r="109" spans="1:10" x14ac:dyDescent="0.25">
      <c r="A109" t="s">
        <v>2430</v>
      </c>
      <c r="B109" t="s">
        <v>2262</v>
      </c>
      <c r="C109" t="s">
        <v>57</v>
      </c>
      <c r="D109" t="s">
        <v>2263</v>
      </c>
      <c r="E109" t="s">
        <v>2264</v>
      </c>
      <c r="F109" t="s">
        <v>58</v>
      </c>
      <c r="G109" t="s">
        <v>63</v>
      </c>
      <c r="H109" t="s">
        <v>60</v>
      </c>
      <c r="I109" t="s">
        <v>141</v>
      </c>
      <c r="J109" t="s">
        <v>2265</v>
      </c>
    </row>
    <row r="110" spans="1:10" x14ac:dyDescent="0.25">
      <c r="A110" t="s">
        <v>2430</v>
      </c>
      <c r="B110" t="s">
        <v>2262</v>
      </c>
      <c r="C110" t="s">
        <v>57</v>
      </c>
      <c r="D110" t="s">
        <v>2266</v>
      </c>
      <c r="E110" t="s">
        <v>2267</v>
      </c>
      <c r="F110" t="s">
        <v>58</v>
      </c>
      <c r="G110" t="s">
        <v>63</v>
      </c>
      <c r="H110" t="s">
        <v>60</v>
      </c>
      <c r="I110" t="s">
        <v>73</v>
      </c>
      <c r="J110" t="s">
        <v>2268</v>
      </c>
    </row>
    <row r="111" spans="1:10" x14ac:dyDescent="0.25">
      <c r="A111" t="s">
        <v>921</v>
      </c>
      <c r="B111" t="s">
        <v>647</v>
      </c>
      <c r="C111" t="s">
        <v>57</v>
      </c>
      <c r="D111" t="s">
        <v>2269</v>
      </c>
      <c r="E111" t="s">
        <v>2270</v>
      </c>
      <c r="F111" t="s">
        <v>66</v>
      </c>
      <c r="G111" t="s">
        <v>63</v>
      </c>
      <c r="H111" t="s">
        <v>60</v>
      </c>
      <c r="I111" t="s">
        <v>64</v>
      </c>
      <c r="J111" t="s">
        <v>2271</v>
      </c>
    </row>
    <row r="112" spans="1:10" x14ac:dyDescent="0.25">
      <c r="A112" t="s">
        <v>2431</v>
      </c>
      <c r="B112" t="s">
        <v>2272</v>
      </c>
      <c r="C112" t="s">
        <v>57</v>
      </c>
      <c r="D112" t="s">
        <v>2273</v>
      </c>
      <c r="E112" t="s">
        <v>2274</v>
      </c>
      <c r="F112" t="s">
        <v>58</v>
      </c>
      <c r="G112" t="s">
        <v>63</v>
      </c>
      <c r="H112" t="s">
        <v>60</v>
      </c>
      <c r="I112" t="s">
        <v>141</v>
      </c>
      <c r="J112" t="s">
        <v>2275</v>
      </c>
    </row>
    <row r="113" spans="1:10" x14ac:dyDescent="0.25">
      <c r="A113" t="s">
        <v>2432</v>
      </c>
      <c r="B113" t="s">
        <v>2276</v>
      </c>
      <c r="C113" t="s">
        <v>57</v>
      </c>
      <c r="D113" t="s">
        <v>2277</v>
      </c>
      <c r="E113" t="s">
        <v>2278</v>
      </c>
      <c r="F113" t="s">
        <v>66</v>
      </c>
      <c r="G113" t="s">
        <v>63</v>
      </c>
      <c r="H113" t="s">
        <v>60</v>
      </c>
      <c r="I113" t="s">
        <v>73</v>
      </c>
      <c r="J113" t="s">
        <v>2279</v>
      </c>
    </row>
    <row r="114" spans="1:10" x14ac:dyDescent="0.25">
      <c r="A114" t="s">
        <v>2034</v>
      </c>
      <c r="B114" t="s">
        <v>1878</v>
      </c>
      <c r="C114" t="s">
        <v>57</v>
      </c>
      <c r="D114" t="s">
        <v>2280</v>
      </c>
      <c r="E114" t="s">
        <v>2281</v>
      </c>
      <c r="F114" t="s">
        <v>66</v>
      </c>
      <c r="G114" t="s">
        <v>63</v>
      </c>
      <c r="H114" t="s">
        <v>60</v>
      </c>
      <c r="I114" t="s">
        <v>64</v>
      </c>
      <c r="J114" t="s">
        <v>2282</v>
      </c>
    </row>
    <row r="115" spans="1:10" x14ac:dyDescent="0.25">
      <c r="A115" t="s">
        <v>930</v>
      </c>
      <c r="B115" t="s">
        <v>706</v>
      </c>
      <c r="C115" t="s">
        <v>57</v>
      </c>
      <c r="D115" t="s">
        <v>2283</v>
      </c>
      <c r="E115" t="s">
        <v>2284</v>
      </c>
      <c r="F115" t="s">
        <v>66</v>
      </c>
      <c r="G115" t="s">
        <v>63</v>
      </c>
      <c r="H115" t="s">
        <v>60</v>
      </c>
      <c r="I115" t="s">
        <v>64</v>
      </c>
      <c r="J115" t="s">
        <v>2285</v>
      </c>
    </row>
    <row r="116" spans="1:10" x14ac:dyDescent="0.25">
      <c r="A116" t="s">
        <v>2433</v>
      </c>
      <c r="B116" t="s">
        <v>2286</v>
      </c>
      <c r="C116" t="s">
        <v>57</v>
      </c>
      <c r="D116" t="s">
        <v>2287</v>
      </c>
      <c r="E116" t="s">
        <v>2288</v>
      </c>
      <c r="F116" t="s">
        <v>66</v>
      </c>
      <c r="G116" t="s">
        <v>63</v>
      </c>
      <c r="H116" t="s">
        <v>60</v>
      </c>
      <c r="I116" t="s">
        <v>64</v>
      </c>
      <c r="J116" t="s">
        <v>2289</v>
      </c>
    </row>
    <row r="117" spans="1:10" x14ac:dyDescent="0.25">
      <c r="A117" t="s">
        <v>932</v>
      </c>
      <c r="B117" t="s">
        <v>732</v>
      </c>
      <c r="C117" t="s">
        <v>57</v>
      </c>
      <c r="D117" t="s">
        <v>2290</v>
      </c>
      <c r="E117" t="s">
        <v>2291</v>
      </c>
      <c r="F117" t="s">
        <v>66</v>
      </c>
      <c r="G117" t="s">
        <v>63</v>
      </c>
      <c r="H117" t="s">
        <v>60</v>
      </c>
      <c r="I117" t="s">
        <v>61</v>
      </c>
      <c r="J117" t="s">
        <v>2292</v>
      </c>
    </row>
    <row r="118" spans="1:10" x14ac:dyDescent="0.25">
      <c r="A118" t="s">
        <v>935</v>
      </c>
      <c r="B118" t="s">
        <v>752</v>
      </c>
      <c r="C118" t="s">
        <v>57</v>
      </c>
      <c r="D118" t="s">
        <v>2293</v>
      </c>
      <c r="E118" t="s">
        <v>2294</v>
      </c>
      <c r="F118" t="s">
        <v>66</v>
      </c>
      <c r="G118" t="s">
        <v>63</v>
      </c>
      <c r="H118" t="s">
        <v>60</v>
      </c>
      <c r="I118" t="s">
        <v>73</v>
      </c>
      <c r="J118" t="s">
        <v>2295</v>
      </c>
    </row>
    <row r="119" spans="1:10" x14ac:dyDescent="0.25">
      <c r="A119" t="s">
        <v>2434</v>
      </c>
      <c r="B119" t="s">
        <v>2296</v>
      </c>
      <c r="C119" t="s">
        <v>57</v>
      </c>
      <c r="D119" t="s">
        <v>2297</v>
      </c>
      <c r="E119" t="s">
        <v>2298</v>
      </c>
      <c r="F119" t="s">
        <v>66</v>
      </c>
      <c r="G119" t="s">
        <v>63</v>
      </c>
      <c r="H119" t="s">
        <v>60</v>
      </c>
      <c r="I119" t="s">
        <v>73</v>
      </c>
      <c r="J119" t="s">
        <v>2299</v>
      </c>
    </row>
    <row r="120" spans="1:10" x14ac:dyDescent="0.25">
      <c r="A120" t="s">
        <v>123</v>
      </c>
      <c r="B120" t="s">
        <v>110</v>
      </c>
      <c r="C120" t="s">
        <v>57</v>
      </c>
      <c r="D120" t="s">
        <v>2300</v>
      </c>
      <c r="E120" t="s">
        <v>2301</v>
      </c>
      <c r="F120" t="s">
        <v>58</v>
      </c>
      <c r="G120" t="s">
        <v>63</v>
      </c>
      <c r="H120" t="s">
        <v>60</v>
      </c>
      <c r="I120" t="s">
        <v>64</v>
      </c>
      <c r="J120" t="s">
        <v>2302</v>
      </c>
    </row>
    <row r="121" spans="1:10" x14ac:dyDescent="0.25">
      <c r="A121" t="s">
        <v>80</v>
      </c>
      <c r="B121" t="s">
        <v>67</v>
      </c>
      <c r="C121" t="s">
        <v>57</v>
      </c>
      <c r="D121" t="s">
        <v>2303</v>
      </c>
      <c r="E121" t="s">
        <v>2304</v>
      </c>
      <c r="F121" t="s">
        <v>58</v>
      </c>
      <c r="G121" t="s">
        <v>63</v>
      </c>
      <c r="H121" t="s">
        <v>60</v>
      </c>
      <c r="I121" t="s">
        <v>105</v>
      </c>
      <c r="J121" t="s">
        <v>2305</v>
      </c>
    </row>
    <row r="122" spans="1:10" x14ac:dyDescent="0.25">
      <c r="A122" t="s">
        <v>80</v>
      </c>
      <c r="B122" t="s">
        <v>67</v>
      </c>
      <c r="C122" t="s">
        <v>57</v>
      </c>
      <c r="D122" t="s">
        <v>2306</v>
      </c>
      <c r="E122" t="s">
        <v>2307</v>
      </c>
      <c r="F122" t="s">
        <v>66</v>
      </c>
      <c r="G122" t="s">
        <v>63</v>
      </c>
      <c r="H122" t="s">
        <v>60</v>
      </c>
      <c r="I122" t="s">
        <v>73</v>
      </c>
      <c r="J122" t="s">
        <v>2308</v>
      </c>
    </row>
    <row r="123" spans="1:10" x14ac:dyDescent="0.25">
      <c r="A123" t="s">
        <v>80</v>
      </c>
      <c r="B123" t="s">
        <v>67</v>
      </c>
      <c r="C123" t="s">
        <v>57</v>
      </c>
      <c r="D123" t="s">
        <v>2309</v>
      </c>
      <c r="E123" t="s">
        <v>2310</v>
      </c>
      <c r="F123" t="s">
        <v>66</v>
      </c>
      <c r="G123" t="s">
        <v>63</v>
      </c>
      <c r="H123" t="s">
        <v>60</v>
      </c>
      <c r="I123" t="s">
        <v>73</v>
      </c>
      <c r="J123" t="s">
        <v>2311</v>
      </c>
    </row>
    <row r="124" spans="1:10" x14ac:dyDescent="0.25">
      <c r="A124" t="s">
        <v>124</v>
      </c>
      <c r="B124" t="s">
        <v>111</v>
      </c>
      <c r="C124" t="s">
        <v>57</v>
      </c>
      <c r="D124" t="s">
        <v>2312</v>
      </c>
      <c r="E124" t="s">
        <v>2313</v>
      </c>
      <c r="F124" t="s">
        <v>58</v>
      </c>
      <c r="G124" t="s">
        <v>63</v>
      </c>
      <c r="H124" t="s">
        <v>60</v>
      </c>
      <c r="I124" t="s">
        <v>64</v>
      </c>
      <c r="J124" t="s">
        <v>2314</v>
      </c>
    </row>
    <row r="125" spans="1:10" x14ac:dyDescent="0.25">
      <c r="A125" t="s">
        <v>941</v>
      </c>
      <c r="B125" t="s">
        <v>842</v>
      </c>
      <c r="C125" t="s">
        <v>57</v>
      </c>
      <c r="D125" t="s">
        <v>2315</v>
      </c>
      <c r="E125" t="s">
        <v>2316</v>
      </c>
      <c r="F125" t="s">
        <v>66</v>
      </c>
      <c r="G125" t="s">
        <v>63</v>
      </c>
      <c r="H125" t="s">
        <v>60</v>
      </c>
      <c r="I125" t="s">
        <v>73</v>
      </c>
      <c r="J125" t="s">
        <v>2317</v>
      </c>
    </row>
    <row r="126" spans="1:10" x14ac:dyDescent="0.25">
      <c r="A126" t="s">
        <v>942</v>
      </c>
      <c r="B126" t="s">
        <v>849</v>
      </c>
      <c r="C126" t="s">
        <v>57</v>
      </c>
      <c r="D126" t="s">
        <v>2318</v>
      </c>
      <c r="E126" t="s">
        <v>2319</v>
      </c>
      <c r="F126" t="s">
        <v>66</v>
      </c>
      <c r="G126" t="s">
        <v>63</v>
      </c>
      <c r="H126" t="s">
        <v>60</v>
      </c>
      <c r="I126" t="s">
        <v>64</v>
      </c>
      <c r="J126" t="s">
        <v>2320</v>
      </c>
    </row>
    <row r="127" spans="1:10" x14ac:dyDescent="0.25">
      <c r="A127" t="s">
        <v>2435</v>
      </c>
      <c r="B127" t="s">
        <v>2321</v>
      </c>
      <c r="C127" t="s">
        <v>57</v>
      </c>
      <c r="D127" t="s">
        <v>2322</v>
      </c>
      <c r="E127" t="s">
        <v>2323</v>
      </c>
      <c r="F127" t="s">
        <v>66</v>
      </c>
      <c r="G127" t="s">
        <v>63</v>
      </c>
      <c r="H127" t="s">
        <v>60</v>
      </c>
      <c r="I127" t="s">
        <v>64</v>
      </c>
      <c r="J127" t="s">
        <v>2324</v>
      </c>
    </row>
    <row r="128" spans="1:10" x14ac:dyDescent="0.25">
      <c r="A128" t="s">
        <v>2435</v>
      </c>
      <c r="B128" t="s">
        <v>2321</v>
      </c>
      <c r="C128" t="s">
        <v>57</v>
      </c>
      <c r="D128" t="s">
        <v>2325</v>
      </c>
      <c r="E128" t="s">
        <v>2326</v>
      </c>
      <c r="F128" t="s">
        <v>58</v>
      </c>
      <c r="G128" t="s">
        <v>63</v>
      </c>
      <c r="H128" t="s">
        <v>60</v>
      </c>
      <c r="I128" t="s">
        <v>64</v>
      </c>
      <c r="J128" t="s">
        <v>2327</v>
      </c>
    </row>
    <row r="129" spans="1:10" x14ac:dyDescent="0.25">
      <c r="A129" t="s">
        <v>2435</v>
      </c>
      <c r="B129" t="s">
        <v>2321</v>
      </c>
      <c r="C129" t="s">
        <v>57</v>
      </c>
      <c r="D129" t="s">
        <v>2328</v>
      </c>
      <c r="E129" t="s">
        <v>2329</v>
      </c>
      <c r="F129" t="s">
        <v>58</v>
      </c>
      <c r="G129" t="s">
        <v>63</v>
      </c>
      <c r="H129" t="s">
        <v>60</v>
      </c>
      <c r="I129" t="s">
        <v>64</v>
      </c>
      <c r="J129" t="s">
        <v>2330</v>
      </c>
    </row>
    <row r="130" spans="1:10" x14ac:dyDescent="0.25">
      <c r="A130" t="s">
        <v>943</v>
      </c>
      <c r="B130" t="s">
        <v>856</v>
      </c>
      <c r="C130" t="s">
        <v>57</v>
      </c>
      <c r="D130" t="s">
        <v>2331</v>
      </c>
      <c r="E130" t="s">
        <v>2332</v>
      </c>
      <c r="F130" t="s">
        <v>66</v>
      </c>
      <c r="G130" t="s">
        <v>63</v>
      </c>
      <c r="H130" t="s">
        <v>60</v>
      </c>
      <c r="I130" t="s">
        <v>105</v>
      </c>
      <c r="J130" t="s">
        <v>2333</v>
      </c>
    </row>
    <row r="131" spans="1:10" x14ac:dyDescent="0.25">
      <c r="A131" t="s">
        <v>943</v>
      </c>
      <c r="B131" t="s">
        <v>856</v>
      </c>
      <c r="C131" t="s">
        <v>57</v>
      </c>
      <c r="D131" t="s">
        <v>2334</v>
      </c>
      <c r="E131" t="s">
        <v>2335</v>
      </c>
      <c r="F131" t="s">
        <v>66</v>
      </c>
      <c r="G131" t="s">
        <v>63</v>
      </c>
      <c r="H131" t="s">
        <v>60</v>
      </c>
      <c r="I131" t="s">
        <v>73</v>
      </c>
      <c r="J131" t="s">
        <v>2336</v>
      </c>
    </row>
    <row r="132" spans="1:10" x14ac:dyDescent="0.25">
      <c r="A132" t="s">
        <v>944</v>
      </c>
      <c r="B132" t="s">
        <v>866</v>
      </c>
      <c r="C132" t="s">
        <v>57</v>
      </c>
      <c r="D132" t="s">
        <v>2337</v>
      </c>
      <c r="E132" t="s">
        <v>2338</v>
      </c>
      <c r="F132" t="s">
        <v>66</v>
      </c>
      <c r="G132" t="s">
        <v>63</v>
      </c>
      <c r="H132" t="s">
        <v>60</v>
      </c>
      <c r="I132" t="s">
        <v>73</v>
      </c>
      <c r="J132" t="s">
        <v>2339</v>
      </c>
    </row>
    <row r="133" spans="1:10" x14ac:dyDescent="0.25">
      <c r="A133" t="s">
        <v>945</v>
      </c>
      <c r="B133" t="s">
        <v>870</v>
      </c>
      <c r="C133" t="s">
        <v>57</v>
      </c>
      <c r="D133" t="s">
        <v>2340</v>
      </c>
      <c r="E133" t="s">
        <v>2341</v>
      </c>
      <c r="F133" t="s">
        <v>66</v>
      </c>
      <c r="G133" t="s">
        <v>63</v>
      </c>
      <c r="H133" t="s">
        <v>60</v>
      </c>
      <c r="I133" t="s">
        <v>64</v>
      </c>
      <c r="J133" t="s">
        <v>2342</v>
      </c>
    </row>
    <row r="134" spans="1:10" x14ac:dyDescent="0.25">
      <c r="A134" t="s">
        <v>948</v>
      </c>
      <c r="B134" t="s">
        <v>882</v>
      </c>
      <c r="C134" t="s">
        <v>57</v>
      </c>
      <c r="D134" t="s">
        <v>2343</v>
      </c>
      <c r="E134" t="s">
        <v>2344</v>
      </c>
      <c r="F134" t="s">
        <v>66</v>
      </c>
      <c r="G134" t="s">
        <v>63</v>
      </c>
      <c r="H134" t="s">
        <v>60</v>
      </c>
      <c r="I134" t="s">
        <v>64</v>
      </c>
      <c r="J134" t="s">
        <v>2345</v>
      </c>
    </row>
    <row r="135" spans="1:10" x14ac:dyDescent="0.25">
      <c r="A135" t="s">
        <v>949</v>
      </c>
      <c r="B135" t="s">
        <v>886</v>
      </c>
      <c r="C135" t="s">
        <v>57</v>
      </c>
      <c r="D135" t="s">
        <v>2346</v>
      </c>
      <c r="E135" t="s">
        <v>2347</v>
      </c>
      <c r="F135" t="s">
        <v>66</v>
      </c>
      <c r="G135" t="s">
        <v>63</v>
      </c>
      <c r="H135" t="s">
        <v>60</v>
      </c>
      <c r="I135" t="s">
        <v>64</v>
      </c>
      <c r="J135" t="s">
        <v>2348</v>
      </c>
    </row>
    <row r="136" spans="1:10" x14ac:dyDescent="0.25">
      <c r="A136" t="s">
        <v>949</v>
      </c>
      <c r="B136" t="s">
        <v>886</v>
      </c>
      <c r="C136" t="s">
        <v>57</v>
      </c>
      <c r="D136" t="s">
        <v>2349</v>
      </c>
      <c r="E136" t="s">
        <v>2350</v>
      </c>
      <c r="F136" t="s">
        <v>66</v>
      </c>
      <c r="G136" t="s">
        <v>63</v>
      </c>
      <c r="H136" t="s">
        <v>60</v>
      </c>
      <c r="I136" t="s">
        <v>73</v>
      </c>
      <c r="J136" t="s">
        <v>2351</v>
      </c>
    </row>
    <row r="137" spans="1:10" x14ac:dyDescent="0.25">
      <c r="A137" t="s">
        <v>83</v>
      </c>
      <c r="B137" t="s">
        <v>74</v>
      </c>
      <c r="C137" t="s">
        <v>57</v>
      </c>
      <c r="D137" t="s">
        <v>1917</v>
      </c>
      <c r="E137" t="s">
        <v>1918</v>
      </c>
      <c r="F137" t="s">
        <v>58</v>
      </c>
      <c r="G137" t="s">
        <v>63</v>
      </c>
      <c r="H137" t="s">
        <v>60</v>
      </c>
      <c r="I137" t="s">
        <v>141</v>
      </c>
      <c r="J137" t="s">
        <v>1919</v>
      </c>
    </row>
    <row r="138" spans="1:10" x14ac:dyDescent="0.25">
      <c r="A138" t="s">
        <v>1316</v>
      </c>
      <c r="B138" t="s">
        <v>974</v>
      </c>
      <c r="C138" t="s">
        <v>57</v>
      </c>
      <c r="D138" t="s">
        <v>2352</v>
      </c>
      <c r="E138" t="s">
        <v>2353</v>
      </c>
      <c r="F138" t="s">
        <v>66</v>
      </c>
      <c r="G138" t="s">
        <v>63</v>
      </c>
      <c r="H138" t="s">
        <v>60</v>
      </c>
      <c r="I138" t="s">
        <v>64</v>
      </c>
      <c r="J138" t="s">
        <v>2354</v>
      </c>
    </row>
    <row r="139" spans="1:10" x14ac:dyDescent="0.25">
      <c r="A139" t="s">
        <v>1316</v>
      </c>
      <c r="B139" t="s">
        <v>974</v>
      </c>
      <c r="C139" t="s">
        <v>57</v>
      </c>
      <c r="D139" t="s">
        <v>2355</v>
      </c>
      <c r="E139" t="s">
        <v>2356</v>
      </c>
      <c r="F139" t="s">
        <v>58</v>
      </c>
      <c r="G139" t="s">
        <v>63</v>
      </c>
      <c r="H139" t="s">
        <v>60</v>
      </c>
      <c r="I139" t="s">
        <v>64</v>
      </c>
      <c r="J139" t="s">
        <v>2357</v>
      </c>
    </row>
    <row r="140" spans="1:10" x14ac:dyDescent="0.25">
      <c r="A140" t="s">
        <v>1316</v>
      </c>
      <c r="B140" t="s">
        <v>974</v>
      </c>
      <c r="C140" t="s">
        <v>57</v>
      </c>
      <c r="D140" t="s">
        <v>2358</v>
      </c>
      <c r="E140" t="s">
        <v>2359</v>
      </c>
      <c r="F140" t="s">
        <v>66</v>
      </c>
      <c r="G140" t="s">
        <v>63</v>
      </c>
      <c r="H140" t="s">
        <v>60</v>
      </c>
      <c r="I140" t="s">
        <v>64</v>
      </c>
      <c r="J140" t="s">
        <v>2360</v>
      </c>
    </row>
    <row r="141" spans="1:10" x14ac:dyDescent="0.25">
      <c r="A141" t="s">
        <v>1318</v>
      </c>
      <c r="B141" t="s">
        <v>982</v>
      </c>
      <c r="C141" t="s">
        <v>57</v>
      </c>
      <c r="D141" t="s">
        <v>2361</v>
      </c>
      <c r="E141" t="s">
        <v>2362</v>
      </c>
      <c r="F141" t="s">
        <v>66</v>
      </c>
      <c r="G141" t="s">
        <v>63</v>
      </c>
      <c r="H141" t="s">
        <v>60</v>
      </c>
      <c r="I141" t="s">
        <v>73</v>
      </c>
      <c r="J141" t="s">
        <v>2363</v>
      </c>
    </row>
    <row r="142" spans="1:10" x14ac:dyDescent="0.25">
      <c r="A142" t="s">
        <v>1320</v>
      </c>
      <c r="B142" t="s">
        <v>990</v>
      </c>
      <c r="C142" t="s">
        <v>57</v>
      </c>
      <c r="D142" t="s">
        <v>2364</v>
      </c>
      <c r="E142" t="s">
        <v>2365</v>
      </c>
      <c r="F142" t="s">
        <v>58</v>
      </c>
      <c r="G142" t="s">
        <v>63</v>
      </c>
      <c r="H142" t="s">
        <v>60</v>
      </c>
      <c r="I142" t="s">
        <v>73</v>
      </c>
      <c r="J142" t="s">
        <v>2366</v>
      </c>
    </row>
    <row r="143" spans="1:10" x14ac:dyDescent="0.25">
      <c r="A143" t="s">
        <v>1321</v>
      </c>
      <c r="B143" t="s">
        <v>994</v>
      </c>
      <c r="C143" t="s">
        <v>57</v>
      </c>
      <c r="D143" t="s">
        <v>2367</v>
      </c>
      <c r="E143" t="s">
        <v>2368</v>
      </c>
      <c r="F143" t="s">
        <v>66</v>
      </c>
      <c r="G143" t="s">
        <v>63</v>
      </c>
      <c r="H143" t="s">
        <v>60</v>
      </c>
      <c r="I143" t="s">
        <v>64</v>
      </c>
      <c r="J143" t="s">
        <v>2369</v>
      </c>
    </row>
    <row r="144" spans="1:10" x14ac:dyDescent="0.25">
      <c r="A144" t="s">
        <v>84</v>
      </c>
      <c r="B144" t="s">
        <v>75</v>
      </c>
      <c r="C144" t="s">
        <v>57</v>
      </c>
      <c r="D144" t="s">
        <v>2370</v>
      </c>
      <c r="E144" t="s">
        <v>2371</v>
      </c>
      <c r="F144" t="s">
        <v>66</v>
      </c>
      <c r="G144" t="s">
        <v>63</v>
      </c>
      <c r="H144" t="s">
        <v>60</v>
      </c>
      <c r="I144" t="s">
        <v>64</v>
      </c>
      <c r="J144" t="s">
        <v>2372</v>
      </c>
    </row>
    <row r="145" spans="1:10" x14ac:dyDescent="0.25">
      <c r="A145" t="s">
        <v>1325</v>
      </c>
      <c r="B145" t="s">
        <v>1031</v>
      </c>
      <c r="C145" t="s">
        <v>57</v>
      </c>
      <c r="D145" t="s">
        <v>2373</v>
      </c>
      <c r="E145" t="s">
        <v>2374</v>
      </c>
      <c r="F145" t="s">
        <v>66</v>
      </c>
      <c r="G145" t="s">
        <v>63</v>
      </c>
      <c r="H145" t="s">
        <v>60</v>
      </c>
      <c r="I145" t="s">
        <v>73</v>
      </c>
      <c r="J145" t="s">
        <v>2375</v>
      </c>
    </row>
    <row r="146" spans="1:10" x14ac:dyDescent="0.25">
      <c r="A146" t="s">
        <v>1326</v>
      </c>
      <c r="B146" t="s">
        <v>1041</v>
      </c>
      <c r="C146" t="s">
        <v>57</v>
      </c>
      <c r="D146" t="s">
        <v>2376</v>
      </c>
      <c r="E146" t="s">
        <v>2377</v>
      </c>
      <c r="F146" t="s">
        <v>66</v>
      </c>
      <c r="G146" t="s">
        <v>63</v>
      </c>
      <c r="H146" t="s">
        <v>60</v>
      </c>
      <c r="I146" t="s">
        <v>73</v>
      </c>
      <c r="J146" t="s">
        <v>2378</v>
      </c>
    </row>
    <row r="147" spans="1:10" x14ac:dyDescent="0.25">
      <c r="A147" t="s">
        <v>1328</v>
      </c>
      <c r="B147" t="s">
        <v>1055</v>
      </c>
      <c r="C147" t="s">
        <v>57</v>
      </c>
      <c r="D147" t="s">
        <v>2379</v>
      </c>
      <c r="E147" t="s">
        <v>2380</v>
      </c>
      <c r="F147" t="s">
        <v>58</v>
      </c>
      <c r="G147" t="s">
        <v>63</v>
      </c>
      <c r="H147" t="s">
        <v>60</v>
      </c>
      <c r="I147" t="s">
        <v>64</v>
      </c>
      <c r="J147" t="s">
        <v>2381</v>
      </c>
    </row>
    <row r="148" spans="1:10" x14ac:dyDescent="0.25">
      <c r="A148" t="s">
        <v>1328</v>
      </c>
      <c r="B148" t="s">
        <v>1055</v>
      </c>
      <c r="C148" t="s">
        <v>57</v>
      </c>
      <c r="D148" t="s">
        <v>2382</v>
      </c>
      <c r="E148" t="s">
        <v>2383</v>
      </c>
      <c r="F148" t="s">
        <v>66</v>
      </c>
      <c r="G148" t="s">
        <v>63</v>
      </c>
      <c r="H148" t="s">
        <v>60</v>
      </c>
      <c r="I148" t="s">
        <v>64</v>
      </c>
      <c r="J148" t="s">
        <v>2384</v>
      </c>
    </row>
    <row r="149" spans="1:10" x14ac:dyDescent="0.25">
      <c r="A149" t="s">
        <v>1329</v>
      </c>
      <c r="B149" t="s">
        <v>1062</v>
      </c>
      <c r="C149" t="s">
        <v>57</v>
      </c>
      <c r="D149" t="s">
        <v>2385</v>
      </c>
      <c r="E149" t="s">
        <v>2386</v>
      </c>
      <c r="F149" t="s">
        <v>66</v>
      </c>
      <c r="G149" t="s">
        <v>63</v>
      </c>
      <c r="H149" t="s">
        <v>60</v>
      </c>
      <c r="I149" t="s">
        <v>64</v>
      </c>
      <c r="J149" t="s">
        <v>2387</v>
      </c>
    </row>
    <row r="150" spans="1:10" x14ac:dyDescent="0.25">
      <c r="A150" t="s">
        <v>2039</v>
      </c>
      <c r="B150" t="s">
        <v>1942</v>
      </c>
      <c r="C150" t="s">
        <v>57</v>
      </c>
      <c r="D150" t="s">
        <v>1943</v>
      </c>
      <c r="E150" t="s">
        <v>1944</v>
      </c>
      <c r="F150" t="s">
        <v>58</v>
      </c>
      <c r="G150" t="s">
        <v>63</v>
      </c>
      <c r="H150" t="s">
        <v>60</v>
      </c>
      <c r="I150" t="s">
        <v>141</v>
      </c>
      <c r="J150" t="s">
        <v>1945</v>
      </c>
    </row>
    <row r="151" spans="1:10" x14ac:dyDescent="0.25">
      <c r="A151" t="s">
        <v>1332</v>
      </c>
      <c r="B151" t="s">
        <v>1074</v>
      </c>
      <c r="C151" t="s">
        <v>57</v>
      </c>
      <c r="D151" t="s">
        <v>2388</v>
      </c>
      <c r="E151" t="s">
        <v>2389</v>
      </c>
      <c r="F151" t="s">
        <v>58</v>
      </c>
      <c r="G151" t="s">
        <v>63</v>
      </c>
      <c r="H151" t="s">
        <v>60</v>
      </c>
      <c r="I151" t="s">
        <v>141</v>
      </c>
      <c r="J151" t="s">
        <v>2390</v>
      </c>
    </row>
    <row r="152" spans="1:10" x14ac:dyDescent="0.25">
      <c r="A152" t="s">
        <v>125</v>
      </c>
      <c r="B152" t="s">
        <v>112</v>
      </c>
      <c r="C152" t="s">
        <v>57</v>
      </c>
      <c r="D152" t="s">
        <v>2391</v>
      </c>
      <c r="E152" t="s">
        <v>2392</v>
      </c>
      <c r="F152" t="s">
        <v>58</v>
      </c>
      <c r="G152" t="s">
        <v>63</v>
      </c>
      <c r="H152" t="s">
        <v>60</v>
      </c>
      <c r="I152" t="s">
        <v>61</v>
      </c>
      <c r="J152" t="s">
        <v>2393</v>
      </c>
    </row>
    <row r="153" spans="1:10" x14ac:dyDescent="0.25">
      <c r="A153" t="s">
        <v>2436</v>
      </c>
      <c r="B153" t="s">
        <v>2394</v>
      </c>
      <c r="C153" t="s">
        <v>57</v>
      </c>
      <c r="D153" t="s">
        <v>2395</v>
      </c>
      <c r="E153" t="s">
        <v>2396</v>
      </c>
      <c r="F153" t="s">
        <v>66</v>
      </c>
      <c r="G153" t="s">
        <v>63</v>
      </c>
      <c r="H153" t="s">
        <v>60</v>
      </c>
      <c r="I153" t="s">
        <v>64</v>
      </c>
      <c r="J153" t="s">
        <v>2397</v>
      </c>
    </row>
    <row r="154" spans="1:10" x14ac:dyDescent="0.25">
      <c r="A154" t="s">
        <v>1333</v>
      </c>
      <c r="B154" t="s">
        <v>1081</v>
      </c>
      <c r="C154" t="s">
        <v>57</v>
      </c>
      <c r="D154" t="s">
        <v>2398</v>
      </c>
      <c r="E154" t="s">
        <v>2399</v>
      </c>
      <c r="F154" t="s">
        <v>58</v>
      </c>
      <c r="G154" t="s">
        <v>63</v>
      </c>
      <c r="H154" t="s">
        <v>60</v>
      </c>
      <c r="I154" t="s">
        <v>64</v>
      </c>
      <c r="J154" t="s">
        <v>2400</v>
      </c>
    </row>
    <row r="155" spans="1:10" x14ac:dyDescent="0.25">
      <c r="A155" t="s">
        <v>1341</v>
      </c>
      <c r="B155" t="s">
        <v>1134</v>
      </c>
      <c r="C155" t="s">
        <v>57</v>
      </c>
      <c r="D155" t="s">
        <v>2401</v>
      </c>
      <c r="E155" t="s">
        <v>2402</v>
      </c>
      <c r="F155" t="s">
        <v>58</v>
      </c>
      <c r="G155" t="s">
        <v>63</v>
      </c>
      <c r="H155" t="s">
        <v>60</v>
      </c>
      <c r="I155" t="s">
        <v>64</v>
      </c>
      <c r="J155" t="s">
        <v>2403</v>
      </c>
    </row>
    <row r="156" spans="1:10" x14ac:dyDescent="0.25">
      <c r="A156" t="s">
        <v>1345</v>
      </c>
      <c r="B156" t="s">
        <v>1156</v>
      </c>
      <c r="C156" t="s">
        <v>57</v>
      </c>
      <c r="D156" t="s">
        <v>2404</v>
      </c>
      <c r="E156" t="s">
        <v>2405</v>
      </c>
      <c r="F156" t="s">
        <v>58</v>
      </c>
      <c r="G156" t="s">
        <v>63</v>
      </c>
      <c r="H156" t="s">
        <v>60</v>
      </c>
      <c r="I156" t="s">
        <v>64</v>
      </c>
      <c r="J156" t="s">
        <v>2406</v>
      </c>
    </row>
    <row r="157" spans="1:10" x14ac:dyDescent="0.25">
      <c r="A157" t="s">
        <v>1348</v>
      </c>
      <c r="B157" t="s">
        <v>1174</v>
      </c>
      <c r="C157" t="s">
        <v>57</v>
      </c>
      <c r="D157" t="s">
        <v>2407</v>
      </c>
      <c r="E157" t="s">
        <v>2408</v>
      </c>
      <c r="F157" t="s">
        <v>66</v>
      </c>
      <c r="G157" t="s">
        <v>63</v>
      </c>
      <c r="H157" t="s">
        <v>60</v>
      </c>
      <c r="I157" t="s">
        <v>64</v>
      </c>
      <c r="J157" t="s">
        <v>2409</v>
      </c>
    </row>
    <row r="158" spans="1:10" x14ac:dyDescent="0.25">
      <c r="A158" t="s">
        <v>1348</v>
      </c>
      <c r="B158" t="s">
        <v>1174</v>
      </c>
      <c r="C158" t="s">
        <v>57</v>
      </c>
      <c r="D158" t="s">
        <v>2410</v>
      </c>
      <c r="E158" t="s">
        <v>2411</v>
      </c>
      <c r="F158" t="s">
        <v>66</v>
      </c>
      <c r="G158" t="s">
        <v>63</v>
      </c>
      <c r="H158" t="s">
        <v>60</v>
      </c>
      <c r="I158" t="s">
        <v>141</v>
      </c>
      <c r="J158" t="s">
        <v>2412</v>
      </c>
    </row>
    <row r="159" spans="1:10" x14ac:dyDescent="0.25">
      <c r="A159" t="s">
        <v>1351</v>
      </c>
      <c r="B159" t="s">
        <v>1197</v>
      </c>
      <c r="C159" t="s">
        <v>57</v>
      </c>
      <c r="D159" t="s">
        <v>2437</v>
      </c>
      <c r="E159" t="s">
        <v>2438</v>
      </c>
      <c r="F159" t="s">
        <v>58</v>
      </c>
      <c r="G159" t="s">
        <v>63</v>
      </c>
      <c r="H159" t="s">
        <v>60</v>
      </c>
      <c r="I159" t="s">
        <v>105</v>
      </c>
      <c r="J159" t="s">
        <v>2439</v>
      </c>
    </row>
    <row r="160" spans="1:10" x14ac:dyDescent="0.25">
      <c r="A160" t="s">
        <v>2042</v>
      </c>
      <c r="B160" t="s">
        <v>1979</v>
      </c>
      <c r="C160" t="s">
        <v>57</v>
      </c>
      <c r="D160" t="s">
        <v>2440</v>
      </c>
      <c r="E160" t="s">
        <v>2441</v>
      </c>
      <c r="F160" t="s">
        <v>58</v>
      </c>
      <c r="G160" t="s">
        <v>63</v>
      </c>
      <c r="H160" t="s">
        <v>60</v>
      </c>
      <c r="I160" t="s">
        <v>141</v>
      </c>
      <c r="J160" t="s">
        <v>2442</v>
      </c>
    </row>
    <row r="161" spans="1:10" x14ac:dyDescent="0.25">
      <c r="A161" t="s">
        <v>2042</v>
      </c>
      <c r="B161" t="s">
        <v>1979</v>
      </c>
      <c r="C161" t="s">
        <v>57</v>
      </c>
      <c r="D161" t="s">
        <v>2443</v>
      </c>
      <c r="E161" t="s">
        <v>2444</v>
      </c>
      <c r="F161" t="s">
        <v>66</v>
      </c>
      <c r="G161" t="s">
        <v>63</v>
      </c>
      <c r="H161" t="s">
        <v>60</v>
      </c>
      <c r="I161" t="s">
        <v>64</v>
      </c>
      <c r="J161" t="s">
        <v>2445</v>
      </c>
    </row>
    <row r="162" spans="1:10" x14ac:dyDescent="0.25">
      <c r="A162" t="s">
        <v>2527</v>
      </c>
      <c r="B162" t="s">
        <v>2446</v>
      </c>
      <c r="C162" t="s">
        <v>57</v>
      </c>
      <c r="D162" t="s">
        <v>2447</v>
      </c>
      <c r="E162" t="s">
        <v>2448</v>
      </c>
      <c r="F162" t="s">
        <v>66</v>
      </c>
      <c r="G162" t="s">
        <v>63</v>
      </c>
      <c r="H162" t="s">
        <v>60</v>
      </c>
      <c r="I162" t="s">
        <v>73</v>
      </c>
      <c r="J162" t="s">
        <v>2449</v>
      </c>
    </row>
    <row r="163" spans="1:10" x14ac:dyDescent="0.25">
      <c r="A163" t="s">
        <v>1354</v>
      </c>
      <c r="B163" t="s">
        <v>1225</v>
      </c>
      <c r="C163" t="s">
        <v>57</v>
      </c>
      <c r="D163" t="s">
        <v>2450</v>
      </c>
      <c r="E163" t="s">
        <v>2451</v>
      </c>
      <c r="F163" t="s">
        <v>66</v>
      </c>
      <c r="G163" t="s">
        <v>63</v>
      </c>
      <c r="H163" t="s">
        <v>60</v>
      </c>
      <c r="I163" t="s">
        <v>64</v>
      </c>
      <c r="J163" t="s">
        <v>2452</v>
      </c>
    </row>
    <row r="164" spans="1:10" x14ac:dyDescent="0.25">
      <c r="A164" t="s">
        <v>1358</v>
      </c>
      <c r="B164" t="s">
        <v>1262</v>
      </c>
      <c r="C164" t="s">
        <v>57</v>
      </c>
      <c r="D164" t="s">
        <v>2453</v>
      </c>
      <c r="E164" t="s">
        <v>2454</v>
      </c>
      <c r="F164" t="s">
        <v>66</v>
      </c>
      <c r="G164" t="s">
        <v>63</v>
      </c>
      <c r="H164" t="s">
        <v>60</v>
      </c>
      <c r="I164" t="s">
        <v>64</v>
      </c>
      <c r="J164" t="s">
        <v>2455</v>
      </c>
    </row>
    <row r="165" spans="1:10" x14ac:dyDescent="0.25">
      <c r="A165" t="s">
        <v>1358</v>
      </c>
      <c r="B165" t="s">
        <v>1262</v>
      </c>
      <c r="C165" t="s">
        <v>57</v>
      </c>
      <c r="D165" t="s">
        <v>1989</v>
      </c>
      <c r="E165" t="s">
        <v>1990</v>
      </c>
      <c r="F165" t="s">
        <v>58</v>
      </c>
      <c r="G165" t="s">
        <v>63</v>
      </c>
      <c r="H165" t="s">
        <v>60</v>
      </c>
      <c r="I165" t="s">
        <v>141</v>
      </c>
      <c r="J165" t="s">
        <v>1991</v>
      </c>
    </row>
    <row r="166" spans="1:10" x14ac:dyDescent="0.25">
      <c r="A166" t="s">
        <v>1360</v>
      </c>
      <c r="B166" t="s">
        <v>1273</v>
      </c>
      <c r="C166" t="s">
        <v>57</v>
      </c>
      <c r="D166" t="s">
        <v>2456</v>
      </c>
      <c r="E166" t="s">
        <v>2457</v>
      </c>
      <c r="F166" t="s">
        <v>66</v>
      </c>
      <c r="G166" t="s">
        <v>63</v>
      </c>
      <c r="H166" t="s">
        <v>60</v>
      </c>
      <c r="I166" t="s">
        <v>64</v>
      </c>
      <c r="J166" t="s">
        <v>2458</v>
      </c>
    </row>
    <row r="167" spans="1:10" x14ac:dyDescent="0.25">
      <c r="A167" t="s">
        <v>1361</v>
      </c>
      <c r="B167" t="s">
        <v>1280</v>
      </c>
      <c r="C167" t="s">
        <v>57</v>
      </c>
      <c r="D167" t="s">
        <v>2459</v>
      </c>
      <c r="E167" t="s">
        <v>2460</v>
      </c>
      <c r="F167" t="s">
        <v>66</v>
      </c>
      <c r="G167" t="s">
        <v>63</v>
      </c>
      <c r="H167" t="s">
        <v>60</v>
      </c>
      <c r="I167" t="s">
        <v>64</v>
      </c>
      <c r="J167" t="s">
        <v>2461</v>
      </c>
    </row>
    <row r="168" spans="1:10" x14ac:dyDescent="0.25">
      <c r="A168" t="s">
        <v>1365</v>
      </c>
      <c r="B168" t="s">
        <v>1299</v>
      </c>
      <c r="C168" t="s">
        <v>57</v>
      </c>
      <c r="D168" t="s">
        <v>2462</v>
      </c>
      <c r="E168" t="s">
        <v>2463</v>
      </c>
      <c r="F168" t="s">
        <v>66</v>
      </c>
      <c r="G168" t="s">
        <v>63</v>
      </c>
      <c r="H168" t="s">
        <v>60</v>
      </c>
      <c r="I168" t="s">
        <v>73</v>
      </c>
      <c r="J168" t="s">
        <v>2464</v>
      </c>
    </row>
    <row r="169" spans="1:10" x14ac:dyDescent="0.25">
      <c r="A169" t="s">
        <v>1366</v>
      </c>
      <c r="B169" t="s">
        <v>1306</v>
      </c>
      <c r="C169" t="s">
        <v>57</v>
      </c>
      <c r="D169" t="s">
        <v>1310</v>
      </c>
      <c r="E169" t="s">
        <v>1311</v>
      </c>
      <c r="F169" t="s">
        <v>58</v>
      </c>
      <c r="G169" t="s">
        <v>63</v>
      </c>
      <c r="H169" t="s">
        <v>60</v>
      </c>
      <c r="I169" t="s">
        <v>141</v>
      </c>
      <c r="J169" t="s">
        <v>1312</v>
      </c>
    </row>
    <row r="170" spans="1:10" x14ac:dyDescent="0.25">
      <c r="A170" t="s">
        <v>1366</v>
      </c>
      <c r="B170" t="s">
        <v>1306</v>
      </c>
      <c r="C170" t="s">
        <v>57</v>
      </c>
      <c r="D170" t="s">
        <v>2465</v>
      </c>
      <c r="E170" t="s">
        <v>2466</v>
      </c>
      <c r="F170" t="s">
        <v>58</v>
      </c>
      <c r="G170" t="s">
        <v>63</v>
      </c>
      <c r="H170" t="s">
        <v>60</v>
      </c>
      <c r="I170" t="s">
        <v>141</v>
      </c>
      <c r="J170" t="s">
        <v>2467</v>
      </c>
    </row>
    <row r="171" spans="1:10" x14ac:dyDescent="0.25">
      <c r="A171" t="s">
        <v>126</v>
      </c>
      <c r="B171" t="s">
        <v>113</v>
      </c>
      <c r="C171" t="s">
        <v>57</v>
      </c>
      <c r="D171" t="s">
        <v>2468</v>
      </c>
      <c r="E171" t="s">
        <v>2469</v>
      </c>
      <c r="F171" t="s">
        <v>66</v>
      </c>
      <c r="G171" t="s">
        <v>63</v>
      </c>
      <c r="H171" t="s">
        <v>60</v>
      </c>
      <c r="I171" t="s">
        <v>73</v>
      </c>
      <c r="J171" t="s">
        <v>2470</v>
      </c>
    </row>
    <row r="172" spans="1:10" x14ac:dyDescent="0.25">
      <c r="A172" t="s">
        <v>1612</v>
      </c>
      <c r="B172" t="s">
        <v>1367</v>
      </c>
      <c r="C172" t="s">
        <v>57</v>
      </c>
      <c r="D172" t="s">
        <v>1368</v>
      </c>
      <c r="E172" t="s">
        <v>1369</v>
      </c>
      <c r="F172" t="s">
        <v>58</v>
      </c>
      <c r="G172" t="s">
        <v>63</v>
      </c>
      <c r="H172" t="s">
        <v>60</v>
      </c>
      <c r="I172" t="s">
        <v>141</v>
      </c>
      <c r="J172" t="s">
        <v>1370</v>
      </c>
    </row>
    <row r="173" spans="1:10" x14ac:dyDescent="0.25">
      <c r="A173" t="s">
        <v>1616</v>
      </c>
      <c r="B173" t="s">
        <v>1389</v>
      </c>
      <c r="C173" t="s">
        <v>57</v>
      </c>
      <c r="D173" t="s">
        <v>2471</v>
      </c>
      <c r="E173" t="s">
        <v>2472</v>
      </c>
      <c r="F173" t="s">
        <v>58</v>
      </c>
      <c r="G173" t="s">
        <v>63</v>
      </c>
      <c r="H173" t="s">
        <v>60</v>
      </c>
      <c r="I173" t="s">
        <v>141</v>
      </c>
      <c r="J173" t="s">
        <v>2473</v>
      </c>
    </row>
    <row r="174" spans="1:10" x14ac:dyDescent="0.25">
      <c r="A174" t="s">
        <v>2474</v>
      </c>
      <c r="B174" t="s">
        <v>1404</v>
      </c>
      <c r="C174" t="s">
        <v>57</v>
      </c>
      <c r="D174" t="s">
        <v>2475</v>
      </c>
      <c r="E174" t="s">
        <v>2476</v>
      </c>
      <c r="F174" t="s">
        <v>58</v>
      </c>
      <c r="G174" t="s">
        <v>63</v>
      </c>
      <c r="H174" t="s">
        <v>60</v>
      </c>
      <c r="I174" t="s">
        <v>73</v>
      </c>
      <c r="J174" t="s">
        <v>2477</v>
      </c>
    </row>
    <row r="175" spans="1:10" x14ac:dyDescent="0.25">
      <c r="A175" t="s">
        <v>1621</v>
      </c>
      <c r="B175" t="s">
        <v>1422</v>
      </c>
      <c r="C175" t="s">
        <v>57</v>
      </c>
      <c r="D175" t="s">
        <v>2478</v>
      </c>
      <c r="E175" t="s">
        <v>2479</v>
      </c>
      <c r="F175" t="s">
        <v>58</v>
      </c>
      <c r="G175" t="s">
        <v>63</v>
      </c>
      <c r="H175" t="s">
        <v>60</v>
      </c>
      <c r="I175" t="s">
        <v>141</v>
      </c>
      <c r="J175" t="s">
        <v>2480</v>
      </c>
    </row>
    <row r="176" spans="1:10" x14ac:dyDescent="0.25">
      <c r="A176" t="s">
        <v>2528</v>
      </c>
      <c r="B176" t="s">
        <v>2481</v>
      </c>
      <c r="C176" t="s">
        <v>57</v>
      </c>
      <c r="D176" t="s">
        <v>2482</v>
      </c>
      <c r="E176" t="s">
        <v>2483</v>
      </c>
      <c r="F176" t="s">
        <v>66</v>
      </c>
      <c r="G176" t="s">
        <v>63</v>
      </c>
      <c r="H176" t="s">
        <v>60</v>
      </c>
      <c r="I176" t="s">
        <v>64</v>
      </c>
      <c r="J176" t="s">
        <v>2484</v>
      </c>
    </row>
    <row r="177" spans="1:10" x14ac:dyDescent="0.25">
      <c r="A177" t="s">
        <v>1625</v>
      </c>
      <c r="B177" t="s">
        <v>1446</v>
      </c>
      <c r="C177" t="s">
        <v>57</v>
      </c>
      <c r="D177" t="s">
        <v>2485</v>
      </c>
      <c r="E177" t="s">
        <v>2486</v>
      </c>
      <c r="F177" t="s">
        <v>66</v>
      </c>
      <c r="G177" t="s">
        <v>63</v>
      </c>
      <c r="H177" t="s">
        <v>60</v>
      </c>
      <c r="I177" t="s">
        <v>64</v>
      </c>
      <c r="J177" t="s">
        <v>2487</v>
      </c>
    </row>
    <row r="178" spans="1:10" x14ac:dyDescent="0.25">
      <c r="A178" t="s">
        <v>1626</v>
      </c>
      <c r="B178" t="s">
        <v>1450</v>
      </c>
      <c r="C178" t="s">
        <v>57</v>
      </c>
      <c r="D178" t="s">
        <v>2488</v>
      </c>
      <c r="E178" t="s">
        <v>2489</v>
      </c>
      <c r="F178" t="s">
        <v>58</v>
      </c>
      <c r="G178" t="s">
        <v>63</v>
      </c>
      <c r="H178" t="s">
        <v>60</v>
      </c>
      <c r="I178" t="s">
        <v>64</v>
      </c>
      <c r="J178" t="s">
        <v>2490</v>
      </c>
    </row>
    <row r="179" spans="1:10" x14ac:dyDescent="0.25">
      <c r="A179" t="s">
        <v>1627</v>
      </c>
      <c r="B179" t="s">
        <v>1454</v>
      </c>
      <c r="C179" t="s">
        <v>57</v>
      </c>
      <c r="D179" t="s">
        <v>2491</v>
      </c>
      <c r="E179" t="s">
        <v>2492</v>
      </c>
      <c r="F179" t="s">
        <v>58</v>
      </c>
      <c r="G179" t="s">
        <v>63</v>
      </c>
      <c r="H179" t="s">
        <v>60</v>
      </c>
      <c r="I179" t="s">
        <v>64</v>
      </c>
      <c r="J179" t="s">
        <v>2493</v>
      </c>
    </row>
    <row r="180" spans="1:10" x14ac:dyDescent="0.25">
      <c r="A180" t="s">
        <v>1631</v>
      </c>
      <c r="B180" t="s">
        <v>1478</v>
      </c>
      <c r="C180" t="s">
        <v>57</v>
      </c>
      <c r="D180" t="s">
        <v>2494</v>
      </c>
      <c r="E180" t="s">
        <v>2495</v>
      </c>
      <c r="F180" t="s">
        <v>66</v>
      </c>
      <c r="G180" t="s">
        <v>63</v>
      </c>
      <c r="H180" t="s">
        <v>60</v>
      </c>
      <c r="I180" t="s">
        <v>64</v>
      </c>
      <c r="J180" t="s">
        <v>2496</v>
      </c>
    </row>
    <row r="181" spans="1:10" x14ac:dyDescent="0.25">
      <c r="A181" t="s">
        <v>2529</v>
      </c>
      <c r="B181" t="s">
        <v>2497</v>
      </c>
      <c r="C181" t="s">
        <v>57</v>
      </c>
      <c r="D181" t="s">
        <v>2498</v>
      </c>
      <c r="E181" t="s">
        <v>2499</v>
      </c>
      <c r="F181" t="s">
        <v>58</v>
      </c>
      <c r="G181" t="s">
        <v>63</v>
      </c>
      <c r="H181" t="s">
        <v>60</v>
      </c>
      <c r="I181" t="s">
        <v>2500</v>
      </c>
      <c r="J181" t="s">
        <v>2501</v>
      </c>
    </row>
    <row r="182" spans="1:10" x14ac:dyDescent="0.25">
      <c r="A182" t="s">
        <v>1632</v>
      </c>
      <c r="B182" t="s">
        <v>1482</v>
      </c>
      <c r="C182" t="s">
        <v>57</v>
      </c>
      <c r="D182" t="s">
        <v>1483</v>
      </c>
      <c r="E182" t="s">
        <v>1484</v>
      </c>
      <c r="F182" t="s">
        <v>58</v>
      </c>
      <c r="G182" t="s">
        <v>59</v>
      </c>
      <c r="H182" t="s">
        <v>60</v>
      </c>
      <c r="I182" t="s">
        <v>141</v>
      </c>
      <c r="J182" t="s">
        <v>1485</v>
      </c>
    </row>
    <row r="183" spans="1:10" x14ac:dyDescent="0.25">
      <c r="A183" t="s">
        <v>2073</v>
      </c>
      <c r="B183" t="s">
        <v>1489</v>
      </c>
      <c r="C183" t="s">
        <v>57</v>
      </c>
      <c r="D183" t="s">
        <v>2502</v>
      </c>
      <c r="E183" t="s">
        <v>2503</v>
      </c>
      <c r="F183" t="s">
        <v>66</v>
      </c>
      <c r="G183" t="s">
        <v>63</v>
      </c>
      <c r="H183" t="s">
        <v>60</v>
      </c>
      <c r="I183" t="s">
        <v>64</v>
      </c>
      <c r="J183" t="s">
        <v>2504</v>
      </c>
    </row>
    <row r="184" spans="1:10" x14ac:dyDescent="0.25">
      <c r="A184" t="s">
        <v>1640</v>
      </c>
      <c r="B184" t="s">
        <v>1535</v>
      </c>
      <c r="C184" t="s">
        <v>57</v>
      </c>
      <c r="D184" t="s">
        <v>2505</v>
      </c>
      <c r="E184" t="s">
        <v>2506</v>
      </c>
      <c r="F184" t="s">
        <v>66</v>
      </c>
      <c r="G184" t="s">
        <v>59</v>
      </c>
      <c r="H184" t="s">
        <v>60</v>
      </c>
      <c r="I184" t="s">
        <v>64</v>
      </c>
      <c r="J184" t="s">
        <v>2507</v>
      </c>
    </row>
    <row r="185" spans="1:10" x14ac:dyDescent="0.25">
      <c r="A185" t="s">
        <v>2101</v>
      </c>
      <c r="B185" t="s">
        <v>2087</v>
      </c>
      <c r="C185" t="s">
        <v>57</v>
      </c>
      <c r="D185" t="s">
        <v>2508</v>
      </c>
      <c r="E185" t="s">
        <v>2509</v>
      </c>
      <c r="F185" t="s">
        <v>66</v>
      </c>
      <c r="G185" t="s">
        <v>63</v>
      </c>
      <c r="H185" t="s">
        <v>60</v>
      </c>
      <c r="I185" t="s">
        <v>64</v>
      </c>
      <c r="J185" t="s">
        <v>2510</v>
      </c>
    </row>
    <row r="186" spans="1:10" x14ac:dyDescent="0.25">
      <c r="A186" t="s">
        <v>1641</v>
      </c>
      <c r="B186" t="s">
        <v>1539</v>
      </c>
      <c r="C186" t="s">
        <v>57</v>
      </c>
      <c r="D186" t="s">
        <v>2511</v>
      </c>
      <c r="E186" t="s">
        <v>2512</v>
      </c>
      <c r="F186" t="s">
        <v>66</v>
      </c>
      <c r="G186" t="s">
        <v>63</v>
      </c>
      <c r="H186" t="s">
        <v>60</v>
      </c>
      <c r="I186" t="s">
        <v>73</v>
      </c>
      <c r="J186" t="s">
        <v>2513</v>
      </c>
    </row>
    <row r="187" spans="1:10" x14ac:dyDescent="0.25">
      <c r="A187" t="s">
        <v>1643</v>
      </c>
      <c r="B187" t="s">
        <v>1556</v>
      </c>
      <c r="C187" t="s">
        <v>57</v>
      </c>
      <c r="D187" t="s">
        <v>2514</v>
      </c>
      <c r="E187" t="s">
        <v>2515</v>
      </c>
      <c r="F187" t="s">
        <v>66</v>
      </c>
      <c r="G187" t="s">
        <v>63</v>
      </c>
      <c r="H187" t="s">
        <v>60</v>
      </c>
      <c r="I187" t="s">
        <v>73</v>
      </c>
      <c r="J187" t="s">
        <v>2516</v>
      </c>
    </row>
    <row r="188" spans="1:10" x14ac:dyDescent="0.25">
      <c r="A188" t="s">
        <v>130</v>
      </c>
      <c r="B188" t="s">
        <v>117</v>
      </c>
      <c r="C188" t="s">
        <v>57</v>
      </c>
      <c r="D188" t="s">
        <v>2517</v>
      </c>
      <c r="E188" t="s">
        <v>2518</v>
      </c>
      <c r="F188" t="s">
        <v>66</v>
      </c>
      <c r="G188" t="s">
        <v>63</v>
      </c>
      <c r="H188" t="s">
        <v>60</v>
      </c>
      <c r="I188" t="s">
        <v>64</v>
      </c>
      <c r="J188" t="s">
        <v>2519</v>
      </c>
    </row>
    <row r="189" spans="1:10" x14ac:dyDescent="0.25">
      <c r="A189" t="s">
        <v>2530</v>
      </c>
      <c r="B189" t="s">
        <v>2520</v>
      </c>
      <c r="C189" t="s">
        <v>57</v>
      </c>
      <c r="D189" t="s">
        <v>2521</v>
      </c>
      <c r="E189" t="s">
        <v>2522</v>
      </c>
      <c r="F189" t="s">
        <v>66</v>
      </c>
      <c r="G189" t="s">
        <v>63</v>
      </c>
      <c r="H189" t="s">
        <v>60</v>
      </c>
      <c r="I189" t="s">
        <v>73</v>
      </c>
      <c r="J189" t="s">
        <v>2523</v>
      </c>
    </row>
    <row r="190" spans="1:10" x14ac:dyDescent="0.25">
      <c r="A190" t="s">
        <v>131</v>
      </c>
      <c r="B190" t="s">
        <v>118</v>
      </c>
      <c r="C190" t="s">
        <v>57</v>
      </c>
      <c r="D190" t="s">
        <v>2524</v>
      </c>
      <c r="E190" t="s">
        <v>2525</v>
      </c>
      <c r="F190" t="s">
        <v>66</v>
      </c>
      <c r="G190" t="s">
        <v>63</v>
      </c>
      <c r="H190" t="s">
        <v>60</v>
      </c>
      <c r="I190" t="s">
        <v>73</v>
      </c>
      <c r="J190" t="s">
        <v>2526</v>
      </c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49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4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47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46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4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42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4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40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3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3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3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36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35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3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3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31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3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29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2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7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2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25">
      <colorScale>
        <cfvo type="min"/>
        <cfvo type="max"/>
        <color rgb="FFF8696B"/>
        <color rgb="FFFCFCFF"/>
      </colorScale>
    </cfRule>
  </conditionalFormatting>
  <conditionalFormatting sqref="U48:Z48">
    <cfRule type="colorScale" priority="24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23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2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20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Z47">
    <cfRule type="colorScale" priority="18">
      <colorScale>
        <cfvo type="min"/>
        <cfvo type="max"/>
        <color rgb="FFF8696B"/>
        <color rgb="FFFCFCFF"/>
      </colorScale>
    </cfRule>
  </conditionalFormatting>
  <conditionalFormatting sqref="U43:Z47">
    <cfRule type="colorScale" priority="1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13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11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0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44:BC4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:AI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1"/>
  <sheetViews>
    <sheetView topLeftCell="U9" zoomScaleNormal="100" workbookViewId="0">
      <selection activeCell="AD36" sqref="AD36"/>
    </sheetView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</cols>
  <sheetData>
    <row r="1" spans="1:55" x14ac:dyDescent="0.25">
      <c r="A1" t="s">
        <v>22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SW403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SW403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SW403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SW403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SW403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SW403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0.85877136369278795</v>
      </c>
      <c r="E13" s="2">
        <v>1.0679811910994348</v>
      </c>
      <c r="F13" s="2">
        <v>0.92246707413101559</v>
      </c>
      <c r="G13" s="2">
        <v>0.90595219220207523</v>
      </c>
      <c r="H13" s="5">
        <v>0.84279477278721637</v>
      </c>
      <c r="J13" s="1" t="s">
        <v>18</v>
      </c>
      <c r="K13" s="2" t="s">
        <v>12</v>
      </c>
      <c r="L13" s="2">
        <v>1</v>
      </c>
      <c r="M13" s="2">
        <v>0.9895325583777288</v>
      </c>
      <c r="N13" s="2">
        <v>1.1616256391742326</v>
      </c>
      <c r="O13" s="2">
        <v>0.73114325715718842</v>
      </c>
      <c r="P13" s="2">
        <v>0.85041118891606959</v>
      </c>
      <c r="Q13" s="5">
        <v>1.0660620252564657</v>
      </c>
      <c r="S13" s="1" t="s">
        <v>18</v>
      </c>
      <c r="T13" s="2" t="s">
        <v>12</v>
      </c>
      <c r="U13" s="2">
        <v>1</v>
      </c>
      <c r="V13" s="2">
        <v>0.98425161267110672</v>
      </c>
      <c r="W13" s="2">
        <v>1.0999387516253492</v>
      </c>
      <c r="X13" s="2">
        <v>1.0680427398244534</v>
      </c>
      <c r="Y13" s="2">
        <v>1.0827241719740202</v>
      </c>
      <c r="Z13" s="5">
        <v>1.0573159304521769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0.94418517824720782</v>
      </c>
      <c r="AF13" s="7">
        <f t="shared" si="0"/>
        <v>1.1098485272996721</v>
      </c>
      <c r="AG13" s="7">
        <f t="shared" si="0"/>
        <v>0.90721769037088584</v>
      </c>
      <c r="AH13" s="7">
        <f t="shared" si="0"/>
        <v>0.94636251769738833</v>
      </c>
      <c r="AI13" s="8">
        <f t="shared" si="0"/>
        <v>0.98872424283195304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0.94418517824720782</v>
      </c>
      <c r="AP13" s="7">
        <f t="shared" si="1"/>
        <v>1.1098485272996721</v>
      </c>
      <c r="AQ13" s="7">
        <f t="shared" si="1"/>
        <v>0.90721769037088584</v>
      </c>
      <c r="AR13" s="7">
        <f t="shared" si="1"/>
        <v>0.94636251769738833</v>
      </c>
      <c r="AS13" s="8">
        <f t="shared" si="1"/>
        <v>0.98872424283195304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1.010609172551175</v>
      </c>
      <c r="D14" s="2">
        <v>0.87735541301080033</v>
      </c>
      <c r="E14" s="2">
        <v>0.69375252226669337</v>
      </c>
      <c r="F14" s="2">
        <v>0.86695074053023491</v>
      </c>
      <c r="G14" s="2">
        <v>0.77627072211402004</v>
      </c>
      <c r="H14" s="5">
        <v>0.86094760149660066</v>
      </c>
      <c r="J14" s="9"/>
      <c r="K14" s="10" t="s">
        <v>14</v>
      </c>
      <c r="L14" s="2">
        <v>0.78212274222971212</v>
      </c>
      <c r="M14" s="2">
        <v>0.80995307666577121</v>
      </c>
      <c r="N14" s="2">
        <v>0.74774750953995572</v>
      </c>
      <c r="O14" s="2">
        <v>0.61396794896993001</v>
      </c>
      <c r="P14" s="2">
        <v>0.4248293374595129</v>
      </c>
      <c r="Q14" s="5">
        <v>0.70500448987919684</v>
      </c>
      <c r="S14" s="9"/>
      <c r="T14" s="10" t="s">
        <v>14</v>
      </c>
      <c r="U14" s="2">
        <v>0.81170931005074698</v>
      </c>
      <c r="V14" s="2">
        <v>0.75667061235399358</v>
      </c>
      <c r="W14" s="2">
        <v>0.8803549938120302</v>
      </c>
      <c r="X14" s="2">
        <v>0.86558813135924317</v>
      </c>
      <c r="Y14" s="2">
        <v>0.92641369439122767</v>
      </c>
      <c r="Z14" s="5">
        <v>0.91337099822716039</v>
      </c>
      <c r="AB14" s="9"/>
      <c r="AC14" s="10" t="s">
        <v>14</v>
      </c>
      <c r="AD14" s="11">
        <f t="shared" ref="AD14:AD17" si="2">AVERAGE(U14,L14,C14)</f>
        <v>0.86814707494387788</v>
      </c>
      <c r="AE14" s="12">
        <f>AVERAGE(V14,M14,D14)</f>
        <v>0.814659700676855</v>
      </c>
      <c r="AF14" s="12">
        <f t="shared" si="0"/>
        <v>0.77395167520622643</v>
      </c>
      <c r="AG14" s="12">
        <f t="shared" si="0"/>
        <v>0.78216894028646944</v>
      </c>
      <c r="AH14" s="12">
        <f t="shared" si="0"/>
        <v>0.70917125132158676</v>
      </c>
      <c r="AI14" s="13">
        <f t="shared" si="0"/>
        <v>0.82644102986765267</v>
      </c>
      <c r="AL14" s="9"/>
      <c r="AM14" s="10" t="s">
        <v>14</v>
      </c>
      <c r="AN14" s="11">
        <f t="shared" ref="AN14:AN17" si="3">AD14</f>
        <v>0.86814707494387788</v>
      </c>
      <c r="AO14" s="12">
        <f>AO13*AN14</f>
        <v>0.81969160070067748</v>
      </c>
      <c r="AP14" s="12">
        <f>AP13*AN14</f>
        <v>0.96351175260598088</v>
      </c>
      <c r="AQ14" s="12">
        <f>AQ13*AN14</f>
        <v>0.78759838423282524</v>
      </c>
      <c r="AR14" s="12">
        <f>AR13*AN14</f>
        <v>0.82158185157551156</v>
      </c>
      <c r="AS14" s="13">
        <f>AS13*AN14</f>
        <v>0.85835805934066045</v>
      </c>
      <c r="AV14" s="9"/>
      <c r="AW14" s="10" t="s">
        <v>14</v>
      </c>
      <c r="AX14" s="10"/>
      <c r="AY14" s="74">
        <f>AE14-AO14</f>
        <v>-5.0319000238224776E-3</v>
      </c>
      <c r="AZ14" s="16">
        <f t="shared" ref="AZ14:BC17" si="4">AF14-AP14</f>
        <v>-0.18956007739975445</v>
      </c>
      <c r="BA14" s="91">
        <f t="shared" si="4"/>
        <v>-5.4294439463558053E-3</v>
      </c>
      <c r="BB14" s="16">
        <f t="shared" si="4"/>
        <v>-0.1124106002539248</v>
      </c>
      <c r="BC14" s="92">
        <f t="shared" si="4"/>
        <v>-3.1917029473007785E-2</v>
      </c>
    </row>
    <row r="15" spans="1:55" ht="15.75" thickBot="1" x14ac:dyDescent="0.3">
      <c r="A15" s="9"/>
      <c r="B15" s="10" t="s">
        <v>15</v>
      </c>
      <c r="C15" s="2">
        <v>0.89820447756967048</v>
      </c>
      <c r="D15" s="2">
        <v>0.7647987214676325</v>
      </c>
      <c r="E15" s="2">
        <v>0.80779197390863733</v>
      </c>
      <c r="F15" s="2">
        <v>0.88825024748579751</v>
      </c>
      <c r="G15" s="2">
        <v>0.84115701520612896</v>
      </c>
      <c r="H15" s="5">
        <v>0.77131828231483501</v>
      </c>
      <c r="J15" s="9"/>
      <c r="K15" s="10" t="s">
        <v>15</v>
      </c>
      <c r="L15" s="2">
        <v>0.58020981333321553</v>
      </c>
      <c r="M15" s="2">
        <v>0.54129010317502191</v>
      </c>
      <c r="N15" s="2">
        <v>0.67189124022211377</v>
      </c>
      <c r="O15" s="2">
        <v>0.53885288470567549</v>
      </c>
      <c r="P15" s="2">
        <v>0.57385894639622237</v>
      </c>
      <c r="Q15" s="5">
        <v>0.86378850652195016</v>
      </c>
      <c r="S15" s="9"/>
      <c r="T15" s="10" t="s">
        <v>15</v>
      </c>
      <c r="U15" s="2">
        <v>0.92550582055398301</v>
      </c>
      <c r="V15" s="2">
        <v>0.84824833565354829</v>
      </c>
      <c r="W15" s="2">
        <v>0.98219789163867266</v>
      </c>
      <c r="X15" s="2">
        <v>0.88608452237020996</v>
      </c>
      <c r="Y15" s="2">
        <v>1.0889597616439375</v>
      </c>
      <c r="Z15" s="5">
        <v>0.9760797827118548</v>
      </c>
      <c r="AB15" s="9"/>
      <c r="AC15" s="10" t="s">
        <v>15</v>
      </c>
      <c r="AD15" s="11">
        <f t="shared" si="2"/>
        <v>0.8013067038189563</v>
      </c>
      <c r="AE15" s="12">
        <f t="shared" si="0"/>
        <v>0.71811238676540101</v>
      </c>
      <c r="AF15" s="12">
        <f t="shared" si="0"/>
        <v>0.82062703525647462</v>
      </c>
      <c r="AG15" s="12">
        <f t="shared" si="0"/>
        <v>0.77106255152056091</v>
      </c>
      <c r="AH15" s="12">
        <f t="shared" si="0"/>
        <v>0.83465857441542968</v>
      </c>
      <c r="AI15" s="13">
        <f t="shared" si="0"/>
        <v>0.87039552384954666</v>
      </c>
      <c r="AL15" s="9"/>
      <c r="AM15" s="10" t="s">
        <v>15</v>
      </c>
      <c r="AN15" s="11">
        <f t="shared" si="3"/>
        <v>0.8013067038189563</v>
      </c>
      <c r="AO15" s="12">
        <f>AO13*AN15</f>
        <v>0.75658191297598387</v>
      </c>
      <c r="AP15" s="12">
        <f>AP13*AN15</f>
        <v>0.88932906514882315</v>
      </c>
      <c r="AQ15" s="12">
        <f>AQ13*AN15</f>
        <v>0.72695961711734103</v>
      </c>
      <c r="AR15" s="12">
        <f>AR13*AN15</f>
        <v>0.75832662967390296</v>
      </c>
      <c r="AS15" s="13">
        <f>AS13*AN15</f>
        <v>0.79227136400956566</v>
      </c>
      <c r="AV15" s="9"/>
      <c r="AW15" s="10" t="s">
        <v>15</v>
      </c>
      <c r="AX15" s="10"/>
      <c r="AY15" s="11">
        <f t="shared" ref="AY15:AY17" si="5">AE15-AO15</f>
        <v>-3.8469526210582861E-2</v>
      </c>
      <c r="AZ15" s="76">
        <f t="shared" si="4"/>
        <v>-6.8702029892348526E-2</v>
      </c>
      <c r="BA15" s="72">
        <f t="shared" si="4"/>
        <v>4.4102934403219884E-2</v>
      </c>
      <c r="BB15" s="86">
        <f t="shared" si="4"/>
        <v>7.6331944741526714E-2</v>
      </c>
      <c r="BC15" s="100">
        <f t="shared" si="4"/>
        <v>7.8124159839981E-2</v>
      </c>
    </row>
    <row r="16" spans="1:55" ht="15.75" thickBot="1" x14ac:dyDescent="0.3">
      <c r="A16" s="9"/>
      <c r="B16" s="10" t="s">
        <v>16</v>
      </c>
      <c r="C16" s="2">
        <v>1.0121428602260665</v>
      </c>
      <c r="D16" s="2">
        <v>0.853145599589201</v>
      </c>
      <c r="E16" s="2">
        <v>0.86753828743518624</v>
      </c>
      <c r="F16" s="2">
        <v>0.70452940487051585</v>
      </c>
      <c r="G16" s="2">
        <v>0.83241183265450902</v>
      </c>
      <c r="H16" s="5">
        <v>0.75349275245384306</v>
      </c>
      <c r="J16" s="9"/>
      <c r="K16" s="10" t="s">
        <v>16</v>
      </c>
      <c r="L16" s="2">
        <v>0.60339926971908442</v>
      </c>
      <c r="M16" s="2">
        <v>0.67798126136586712</v>
      </c>
      <c r="N16" s="2">
        <v>0.48163546499134108</v>
      </c>
      <c r="O16" s="2">
        <v>0.37981959481798216</v>
      </c>
      <c r="P16" s="2">
        <v>0.43049433716305291</v>
      </c>
      <c r="Q16" s="5">
        <v>0.60541310043503704</v>
      </c>
      <c r="S16" s="9"/>
      <c r="T16" s="10" t="s">
        <v>16</v>
      </c>
      <c r="U16" s="2">
        <v>0.84175941057910353</v>
      </c>
      <c r="V16" s="2">
        <v>0.80456274307255071</v>
      </c>
      <c r="W16" s="2">
        <v>0.76172671338081577</v>
      </c>
      <c r="X16" s="2">
        <v>0.77950150798554652</v>
      </c>
      <c r="Y16" s="2">
        <v>0.94939804022503882</v>
      </c>
      <c r="Z16" s="5">
        <v>0.75472930494221613</v>
      </c>
      <c r="AB16" s="9"/>
      <c r="AC16" s="10" t="s">
        <v>16</v>
      </c>
      <c r="AD16" s="11">
        <f t="shared" si="2"/>
        <v>0.81910051350808477</v>
      </c>
      <c r="AE16" s="12">
        <f t="shared" si="0"/>
        <v>0.77856320134253965</v>
      </c>
      <c r="AF16" s="12">
        <f t="shared" si="0"/>
        <v>0.70363348860244768</v>
      </c>
      <c r="AG16" s="12">
        <f t="shared" si="0"/>
        <v>0.62128350255801479</v>
      </c>
      <c r="AH16" s="12">
        <f t="shared" si="0"/>
        <v>0.7374347366808669</v>
      </c>
      <c r="AI16" s="13">
        <f t="shared" si="0"/>
        <v>0.70454505261036537</v>
      </c>
      <c r="AL16" s="9"/>
      <c r="AM16" s="10" t="s">
        <v>16</v>
      </c>
      <c r="AN16" s="11">
        <f t="shared" si="3"/>
        <v>0.81910051350808477</v>
      </c>
      <c r="AO16" s="12">
        <f>AO13*AN16</f>
        <v>0.77338256434901043</v>
      </c>
      <c r="AP16" s="12">
        <f>AP13*AN16</f>
        <v>0.9090774986273531</v>
      </c>
      <c r="AQ16" s="12">
        <f>AQ13*AN16</f>
        <v>0.74310247604641122</v>
      </c>
      <c r="AR16" s="12">
        <f>AR13*AN16</f>
        <v>0.77516602421073477</v>
      </c>
      <c r="AS16" s="13">
        <f>AS13*AN16</f>
        <v>0.80986453502154498</v>
      </c>
      <c r="AV16" s="9"/>
      <c r="AW16" s="10" t="s">
        <v>16</v>
      </c>
      <c r="AX16" s="10"/>
      <c r="AY16" s="70">
        <f t="shared" si="5"/>
        <v>5.1806369935292196E-3</v>
      </c>
      <c r="AZ16" s="16">
        <f t="shared" si="4"/>
        <v>-0.20544401002490542</v>
      </c>
      <c r="BA16" s="16">
        <f t="shared" si="4"/>
        <v>-0.12181897348839643</v>
      </c>
      <c r="BB16" s="90">
        <f t="shared" si="4"/>
        <v>-3.7731287529867874E-2</v>
      </c>
      <c r="BC16" s="16">
        <f t="shared" si="4"/>
        <v>-0.10531948241117961</v>
      </c>
    </row>
    <row r="17" spans="1:55" ht="15.75" thickBot="1" x14ac:dyDescent="0.3">
      <c r="A17" s="9"/>
      <c r="B17" s="14" t="s">
        <v>17</v>
      </c>
      <c r="C17" s="15">
        <v>0.86443291110907716</v>
      </c>
      <c r="D17" s="15">
        <v>0.79801280043095357</v>
      </c>
      <c r="E17" s="15">
        <v>0.84713921750012044</v>
      </c>
      <c r="F17" s="15">
        <v>0.74127661285700153</v>
      </c>
      <c r="G17" s="15">
        <v>0.67948489736434936</v>
      </c>
      <c r="H17" s="16">
        <v>0.7811296727100685</v>
      </c>
      <c r="J17" s="9"/>
      <c r="K17" s="14" t="s">
        <v>17</v>
      </c>
      <c r="L17" s="15">
        <v>0.6030567538401167</v>
      </c>
      <c r="M17" s="15">
        <v>0.33945193275154334</v>
      </c>
      <c r="N17" s="15">
        <v>0.33754669710765056</v>
      </c>
      <c r="O17" s="15">
        <v>0.26478226935839849</v>
      </c>
      <c r="P17" s="15">
        <v>0.29119227412259879</v>
      </c>
      <c r="Q17" s="16">
        <v>0.17502069092399172</v>
      </c>
      <c r="S17" s="9"/>
      <c r="T17" s="14" t="s">
        <v>17</v>
      </c>
      <c r="U17" s="15">
        <v>0.84210942710858394</v>
      </c>
      <c r="V17" s="15">
        <v>0.84640049595526112</v>
      </c>
      <c r="W17" s="15">
        <v>0.71627142568007995</v>
      </c>
      <c r="X17" s="15">
        <v>0.75939059251943097</v>
      </c>
      <c r="Y17" s="15">
        <v>0.95131018633637399</v>
      </c>
      <c r="Z17" s="16">
        <v>0.84654203616913248</v>
      </c>
      <c r="AB17" s="9"/>
      <c r="AC17" s="14" t="s">
        <v>17</v>
      </c>
      <c r="AD17" s="17">
        <f t="shared" si="2"/>
        <v>0.76986636401925923</v>
      </c>
      <c r="AE17" s="18">
        <f t="shared" si="0"/>
        <v>0.66128840971258596</v>
      </c>
      <c r="AF17" s="18">
        <f t="shared" si="0"/>
        <v>0.63365244676261701</v>
      </c>
      <c r="AG17" s="18">
        <f t="shared" si="0"/>
        <v>0.58848315824494357</v>
      </c>
      <c r="AH17" s="18">
        <f t="shared" si="0"/>
        <v>0.6406624526077741</v>
      </c>
      <c r="AI17" s="19">
        <f t="shared" si="0"/>
        <v>0.60089746660106425</v>
      </c>
      <c r="AL17" s="9"/>
      <c r="AM17" s="14" t="s">
        <v>17</v>
      </c>
      <c r="AN17" s="17">
        <f t="shared" si="3"/>
        <v>0.76986636401925923</v>
      </c>
      <c r="AO17" s="18">
        <f>AO13*AN17</f>
        <v>0.72689641013805406</v>
      </c>
      <c r="AP17" s="18">
        <f>AP13*AN17</f>
        <v>0.85443505032432809</v>
      </c>
      <c r="AQ17" s="18">
        <f>AQ13*AN17</f>
        <v>0.69843638465978397</v>
      </c>
      <c r="AR17" s="18">
        <f>AR13*AN17</f>
        <v>0.72857267054380026</v>
      </c>
      <c r="AS17" s="19">
        <f>AS13*AN17</f>
        <v>0.76118553784673082</v>
      </c>
      <c r="AV17" s="9"/>
      <c r="AW17" s="14" t="s">
        <v>17</v>
      </c>
      <c r="AX17" s="14"/>
      <c r="AY17" s="105">
        <f t="shared" si="5"/>
        <v>-6.5608000425468105E-2</v>
      </c>
      <c r="AZ17" s="16">
        <f t="shared" si="4"/>
        <v>-0.22078260356171109</v>
      </c>
      <c r="BA17" s="16">
        <f t="shared" si="4"/>
        <v>-0.1099532264148404</v>
      </c>
      <c r="BB17" s="110">
        <f t="shared" si="4"/>
        <v>-8.7910217936026158E-2</v>
      </c>
      <c r="BC17" s="16">
        <f t="shared" si="4"/>
        <v>-0.16028807124566657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SW403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SW403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SW403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SW403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SW403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SW403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0.54091043975320507</v>
      </c>
      <c r="E23" s="2">
        <v>0.64813755758836733</v>
      </c>
      <c r="F23" s="2">
        <v>0.46958945877728747</v>
      </c>
      <c r="G23" s="2">
        <v>0.52517146059564623</v>
      </c>
      <c r="H23" s="5">
        <v>0.58976037737674769</v>
      </c>
      <c r="J23" s="1" t="s">
        <v>18</v>
      </c>
      <c r="K23" s="2" t="s">
        <v>12</v>
      </c>
      <c r="L23" s="2">
        <v>1</v>
      </c>
      <c r="M23" s="2">
        <v>0.48980647067816036</v>
      </c>
      <c r="N23" s="2">
        <v>0.53174494820418927</v>
      </c>
      <c r="O23" s="2">
        <v>0.50884439066694109</v>
      </c>
      <c r="P23" s="2">
        <v>0.62471292427882008</v>
      </c>
      <c r="Q23" s="5">
        <v>0.61633570589100772</v>
      </c>
      <c r="S23" s="1" t="s">
        <v>18</v>
      </c>
      <c r="T23" s="2" t="s">
        <v>12</v>
      </c>
      <c r="U23" s="2">
        <v>1</v>
      </c>
      <c r="V23" s="2">
        <v>0.65487533858206459</v>
      </c>
      <c r="W23" s="2">
        <v>0.59403890752682886</v>
      </c>
      <c r="X23" s="2">
        <v>0.62211144745006397</v>
      </c>
      <c r="Y23" s="2">
        <v>0.61424249665099984</v>
      </c>
      <c r="Z23" s="5">
        <v>0.91328673571868146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0.56186408300447666</v>
      </c>
      <c r="AF23" s="7">
        <f t="shared" si="6"/>
        <v>0.59130713777312849</v>
      </c>
      <c r="AG23" s="7">
        <f t="shared" si="6"/>
        <v>0.53351509896476423</v>
      </c>
      <c r="AH23" s="7">
        <f t="shared" si="6"/>
        <v>0.58804229384182205</v>
      </c>
      <c r="AI23" s="8">
        <f t="shared" si="6"/>
        <v>0.70646093966214563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0.56186408300447666</v>
      </c>
      <c r="AP23" s="7">
        <f t="shared" si="7"/>
        <v>0.59130713777312849</v>
      </c>
      <c r="AQ23" s="7">
        <f t="shared" si="7"/>
        <v>0.53351509896476423</v>
      </c>
      <c r="AR23" s="7">
        <f t="shared" si="7"/>
        <v>0.58804229384182205</v>
      </c>
      <c r="AS23" s="8">
        <f t="shared" si="7"/>
        <v>0.70646093966214563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0.97393384441991049</v>
      </c>
      <c r="D24" s="2">
        <v>0.48245015077731984</v>
      </c>
      <c r="E24" s="2">
        <v>0.31494369602636163</v>
      </c>
      <c r="F24" s="2">
        <v>0.42300383839272054</v>
      </c>
      <c r="G24" s="2">
        <v>0.38749567355172132</v>
      </c>
      <c r="H24" s="5">
        <v>0.57656044489340308</v>
      </c>
      <c r="J24" s="9"/>
      <c r="K24" s="10" t="s">
        <v>14</v>
      </c>
      <c r="L24" s="2">
        <v>1.0795237773318556</v>
      </c>
      <c r="M24" s="2">
        <v>0.47954815360600345</v>
      </c>
      <c r="N24" s="2">
        <v>0.46651035281635589</v>
      </c>
      <c r="O24" s="2">
        <v>0.44237838699663373</v>
      </c>
      <c r="P24" s="2">
        <v>0.4715692453726012</v>
      </c>
      <c r="Q24" s="5">
        <v>0.57003361806588426</v>
      </c>
      <c r="S24" s="9"/>
      <c r="T24" s="10" t="s">
        <v>14</v>
      </c>
      <c r="U24" s="2">
        <v>0.81974028013546718</v>
      </c>
      <c r="V24" s="2">
        <v>0.39764852034338943</v>
      </c>
      <c r="W24" s="2">
        <v>0.41063729162267165</v>
      </c>
      <c r="X24" s="2">
        <v>0.4082224179403931</v>
      </c>
      <c r="Y24" s="2">
        <v>0.46836658788977237</v>
      </c>
      <c r="Z24" s="5">
        <v>0.64992812910213105</v>
      </c>
      <c r="AB24" s="9"/>
      <c r="AC24" s="10" t="s">
        <v>14</v>
      </c>
      <c r="AD24" s="11">
        <f t="shared" ref="AD24:AE27" si="8">AVERAGE(U24,L24,C24)</f>
        <v>0.95773263396241104</v>
      </c>
      <c r="AE24" s="12">
        <f>AVERAGE(V24,M24,D24)</f>
        <v>0.45321560824223756</v>
      </c>
      <c r="AF24" s="12">
        <f t="shared" si="6"/>
        <v>0.39736378015512974</v>
      </c>
      <c r="AG24" s="12">
        <f t="shared" si="6"/>
        <v>0.42453488110991583</v>
      </c>
      <c r="AH24" s="12">
        <f t="shared" si="6"/>
        <v>0.44247716893803163</v>
      </c>
      <c r="AI24" s="13">
        <f t="shared" si="6"/>
        <v>0.59884073068713939</v>
      </c>
      <c r="AL24" s="9"/>
      <c r="AM24" s="10" t="s">
        <v>14</v>
      </c>
      <c r="AN24" s="11">
        <f t="shared" ref="AN24:AN27" si="9">AD24</f>
        <v>0.95773263396241104</v>
      </c>
      <c r="AO24" s="12">
        <f>AO23*AN24</f>
        <v>0.53811556814475214</v>
      </c>
      <c r="AP24" s="12">
        <f>AP23*AN24</f>
        <v>0.5663141425402326</v>
      </c>
      <c r="AQ24" s="12">
        <f>AQ23*AN24</f>
        <v>0.5109648209902401</v>
      </c>
      <c r="AR24" s="12">
        <f>AR23*AN24</f>
        <v>0.56318729496242637</v>
      </c>
      <c r="AS24" s="13">
        <f>AS23*AN24</f>
        <v>0.67660069653418664</v>
      </c>
      <c r="AV24" s="9"/>
      <c r="AW24" s="10" t="s">
        <v>14</v>
      </c>
      <c r="AX24" s="10"/>
      <c r="AY24" s="74">
        <f>AE24-AO24</f>
        <v>-8.4899959902514588E-2</v>
      </c>
      <c r="AZ24" s="16">
        <f t="shared" ref="AZ24:BC27" si="10">AF24-AP24</f>
        <v>-0.16895036238510286</v>
      </c>
      <c r="BA24" s="3">
        <f t="shared" si="10"/>
        <v>-8.6429939880324269E-2</v>
      </c>
      <c r="BB24" s="16">
        <f t="shared" si="10"/>
        <v>-0.12071012602439474</v>
      </c>
      <c r="BC24" s="92">
        <f t="shared" si="10"/>
        <v>-7.7759965847047252E-2</v>
      </c>
    </row>
    <row r="25" spans="1:55" ht="15.75" thickBot="1" x14ac:dyDescent="0.3">
      <c r="A25" s="9"/>
      <c r="B25" s="10" t="s">
        <v>15</v>
      </c>
      <c r="C25" s="2">
        <v>0.87269747149164567</v>
      </c>
      <c r="D25" s="2">
        <v>0.4517900378697543</v>
      </c>
      <c r="E25" s="2">
        <v>0.34975486756071533</v>
      </c>
      <c r="F25" s="2">
        <v>0.32817327311519218</v>
      </c>
      <c r="G25" s="2">
        <v>0.42106947749738544</v>
      </c>
      <c r="H25" s="5">
        <v>0.45435700997071776</v>
      </c>
      <c r="J25" s="9"/>
      <c r="K25" s="10" t="s">
        <v>15</v>
      </c>
      <c r="L25" s="2">
        <v>1.0750170843942712</v>
      </c>
      <c r="M25" s="2">
        <v>0.44796587480632249</v>
      </c>
      <c r="N25" s="2">
        <v>0.41354159784368899</v>
      </c>
      <c r="O25" s="2">
        <v>0.40510399190928376</v>
      </c>
      <c r="P25" s="2">
        <v>0.49469987494157125</v>
      </c>
      <c r="Q25" s="5">
        <v>0.61853533625071155</v>
      </c>
      <c r="S25" s="9"/>
      <c r="T25" s="10" t="s">
        <v>15</v>
      </c>
      <c r="U25" s="2">
        <v>0.92150099438294975</v>
      </c>
      <c r="V25" s="2">
        <v>0.42464105050171508</v>
      </c>
      <c r="W25" s="2">
        <v>0.4370118956741611</v>
      </c>
      <c r="X25" s="2">
        <v>0.41782478925660732</v>
      </c>
      <c r="Y25" s="2">
        <v>0.54281807410514715</v>
      </c>
      <c r="Z25" s="5">
        <v>0.68321089463714924</v>
      </c>
      <c r="AB25" s="9"/>
      <c r="AC25" s="10" t="s">
        <v>15</v>
      </c>
      <c r="AD25" s="11">
        <f t="shared" si="8"/>
        <v>0.95640518342295555</v>
      </c>
      <c r="AE25" s="12">
        <f t="shared" si="8"/>
        <v>0.44146565439259727</v>
      </c>
      <c r="AF25" s="12">
        <f t="shared" si="6"/>
        <v>0.40010278702618846</v>
      </c>
      <c r="AG25" s="12">
        <f t="shared" si="6"/>
        <v>0.38370068476036107</v>
      </c>
      <c r="AH25" s="12">
        <f t="shared" si="6"/>
        <v>0.48619580884803454</v>
      </c>
      <c r="AI25" s="13">
        <f t="shared" si="6"/>
        <v>0.58536774695285954</v>
      </c>
      <c r="AL25" s="9"/>
      <c r="AM25" s="10" t="s">
        <v>15</v>
      </c>
      <c r="AN25" s="11">
        <f t="shared" si="9"/>
        <v>0.95640518342295555</v>
      </c>
      <c r="AO25" s="12">
        <f>AO23*AN25</f>
        <v>0.53736972136466721</v>
      </c>
      <c r="AP25" s="12">
        <f>AP23*AN25</f>
        <v>0.56552921156121183</v>
      </c>
      <c r="AQ25" s="12">
        <f>AQ23*AN25</f>
        <v>0.51025660608431167</v>
      </c>
      <c r="AR25" s="12">
        <f>AR23*AN25</f>
        <v>0.56240669790224329</v>
      </c>
      <c r="AS25" s="13">
        <f>AS23*AN25</f>
        <v>0.67566290457872791</v>
      </c>
      <c r="AV25" s="9"/>
      <c r="AW25" s="10" t="s">
        <v>15</v>
      </c>
      <c r="AX25" s="10"/>
      <c r="AY25" s="115">
        <f t="shared" ref="AY25:AY27" si="11">AE25-AO25</f>
        <v>-9.5904066972069935E-2</v>
      </c>
      <c r="AZ25" s="16">
        <f t="shared" si="10"/>
        <v>-0.16542642453502338</v>
      </c>
      <c r="BA25" s="16">
        <f t="shared" si="10"/>
        <v>-0.1265559213239506</v>
      </c>
      <c r="BB25" s="109">
        <f t="shared" si="10"/>
        <v>-7.6210889054208752E-2</v>
      </c>
      <c r="BC25" s="100">
        <f t="shared" si="10"/>
        <v>-9.0295157625868372E-2</v>
      </c>
    </row>
    <row r="26" spans="1:55" ht="15.75" thickBot="1" x14ac:dyDescent="0.3">
      <c r="A26" s="9"/>
      <c r="B26" s="10" t="s">
        <v>16</v>
      </c>
      <c r="C26" s="2">
        <v>1.0123445625910705</v>
      </c>
      <c r="D26" s="2">
        <v>0.39734508532095009</v>
      </c>
      <c r="E26" s="2">
        <v>0.35910685048117369</v>
      </c>
      <c r="F26" s="2">
        <v>0.30086160431131137</v>
      </c>
      <c r="G26" s="2">
        <v>0.36607897604386902</v>
      </c>
      <c r="H26" s="5">
        <v>0.48539934303806442</v>
      </c>
      <c r="J26" s="9"/>
      <c r="K26" s="10" t="s">
        <v>16</v>
      </c>
      <c r="L26" s="2">
        <v>1.0660681290967566</v>
      </c>
      <c r="M26" s="2">
        <v>0.33236911359024368</v>
      </c>
      <c r="N26" s="2">
        <v>0.37687960714304858</v>
      </c>
      <c r="O26" s="2">
        <v>0.37852813210801395</v>
      </c>
      <c r="P26" s="2">
        <v>0.38541319975072275</v>
      </c>
      <c r="Q26" s="5">
        <v>0.41820900920316451</v>
      </c>
      <c r="S26" s="9"/>
      <c r="T26" s="10" t="s">
        <v>16</v>
      </c>
      <c r="U26" s="2">
        <v>0.90755179835954969</v>
      </c>
      <c r="V26" s="2">
        <v>0.40530180782315151</v>
      </c>
      <c r="W26" s="2">
        <v>0.35794025333225121</v>
      </c>
      <c r="X26" s="2">
        <v>0.29367904642689285</v>
      </c>
      <c r="Y26" s="2">
        <v>0.43867746753091524</v>
      </c>
      <c r="Z26" s="5">
        <v>0.48632234923085671</v>
      </c>
      <c r="AB26" s="9"/>
      <c r="AC26" s="10" t="s">
        <v>16</v>
      </c>
      <c r="AD26" s="11">
        <f t="shared" si="8"/>
        <v>0.99532149668245895</v>
      </c>
      <c r="AE26" s="12">
        <f t="shared" si="8"/>
        <v>0.37833866891144846</v>
      </c>
      <c r="AF26" s="12">
        <f t="shared" si="6"/>
        <v>0.36464223698549114</v>
      </c>
      <c r="AG26" s="12">
        <f t="shared" si="6"/>
        <v>0.32435626094873943</v>
      </c>
      <c r="AH26" s="12">
        <f t="shared" si="6"/>
        <v>0.39672321444183561</v>
      </c>
      <c r="AI26" s="13">
        <f t="shared" si="6"/>
        <v>0.46331023382402853</v>
      </c>
      <c r="AL26" s="9"/>
      <c r="AM26" s="10" t="s">
        <v>16</v>
      </c>
      <c r="AN26" s="11">
        <f t="shared" si="9"/>
        <v>0.99532149668245895</v>
      </c>
      <c r="AO26" s="12">
        <f>AO23*AN26</f>
        <v>0.5592354000281331</v>
      </c>
      <c r="AP26" s="12">
        <f>AP23*AN26</f>
        <v>0.58854070536737124</v>
      </c>
      <c r="AQ26" s="12">
        <f>AQ23*AN26</f>
        <v>0.53101904680429934</v>
      </c>
      <c r="AR26" s="12">
        <f>AR23*AN26</f>
        <v>0.58529113601922866</v>
      </c>
      <c r="AS26" s="13">
        <f>AS23*AN26</f>
        <v>0.70315575981222311</v>
      </c>
      <c r="AV26" s="9"/>
      <c r="AW26" s="10" t="s">
        <v>16</v>
      </c>
      <c r="AX26" s="10"/>
      <c r="AY26" s="16">
        <f t="shared" si="11"/>
        <v>-0.18089673111668464</v>
      </c>
      <c r="AZ26" s="16">
        <f t="shared" si="10"/>
        <v>-0.2238984683818801</v>
      </c>
      <c r="BA26" s="16">
        <f t="shared" si="10"/>
        <v>-0.20666278585555992</v>
      </c>
      <c r="BB26" s="16">
        <f t="shared" si="10"/>
        <v>-0.18856792157739305</v>
      </c>
      <c r="BC26" s="16">
        <f t="shared" si="10"/>
        <v>-0.23984552598819459</v>
      </c>
    </row>
    <row r="27" spans="1:55" ht="15.75" thickBot="1" x14ac:dyDescent="0.3">
      <c r="A27" s="9"/>
      <c r="B27" s="14" t="s">
        <v>17</v>
      </c>
      <c r="C27" s="15">
        <v>0.91078632161100259</v>
      </c>
      <c r="D27" s="15">
        <v>0.38655810096971227</v>
      </c>
      <c r="E27" s="15">
        <v>0.33971557398742364</v>
      </c>
      <c r="F27" s="15">
        <v>0.32374676333747815</v>
      </c>
      <c r="G27" s="15">
        <v>0.3096093198139282</v>
      </c>
      <c r="H27" s="16">
        <v>0.36483866270094339</v>
      </c>
      <c r="J27" s="9"/>
      <c r="K27" s="14" t="s">
        <v>17</v>
      </c>
      <c r="L27" s="15">
        <v>1.0227297282142749</v>
      </c>
      <c r="M27" s="15">
        <v>0.38902129555687398</v>
      </c>
      <c r="N27" s="15">
        <v>0.36226964126833106</v>
      </c>
      <c r="O27" s="15">
        <v>0.36625658596912902</v>
      </c>
      <c r="P27" s="15">
        <v>0.37383458403530673</v>
      </c>
      <c r="Q27" s="16">
        <v>0.42746721675090937</v>
      </c>
      <c r="S27" s="9"/>
      <c r="T27" s="14" t="s">
        <v>17</v>
      </c>
      <c r="U27" s="15">
        <v>0.85447009717437439</v>
      </c>
      <c r="V27" s="15">
        <v>0.44990837261272537</v>
      </c>
      <c r="W27" s="15">
        <v>0.33705974409182654</v>
      </c>
      <c r="X27" s="15">
        <v>0.321150469552619</v>
      </c>
      <c r="Y27" s="15">
        <v>0.39433784397065158</v>
      </c>
      <c r="Z27" s="16">
        <v>0.50815089817141468</v>
      </c>
      <c r="AB27" s="9"/>
      <c r="AC27" s="14" t="s">
        <v>17</v>
      </c>
      <c r="AD27" s="17">
        <f t="shared" si="8"/>
        <v>0.92932871566655051</v>
      </c>
      <c r="AE27" s="18">
        <f t="shared" si="8"/>
        <v>0.40849592304643717</v>
      </c>
      <c r="AF27" s="18">
        <f t="shared" si="6"/>
        <v>0.34634831978252706</v>
      </c>
      <c r="AG27" s="18">
        <f t="shared" si="6"/>
        <v>0.33705127295307541</v>
      </c>
      <c r="AH27" s="18">
        <f t="shared" si="6"/>
        <v>0.35926058260662885</v>
      </c>
      <c r="AI27" s="19">
        <f t="shared" si="6"/>
        <v>0.43348559254108915</v>
      </c>
      <c r="AL27" s="9"/>
      <c r="AM27" s="14" t="s">
        <v>17</v>
      </c>
      <c r="AN27" s="17">
        <f t="shared" si="9"/>
        <v>0.92932871566655051</v>
      </c>
      <c r="AO27" s="18">
        <f>AO23*AN27</f>
        <v>0.52215642663771444</v>
      </c>
      <c r="AP27" s="18">
        <f>AP23*AN27</f>
        <v>0.54951870291116556</v>
      </c>
      <c r="AQ27" s="18">
        <f>AQ23*AN27</f>
        <v>0.49581090170963693</v>
      </c>
      <c r="AR27" s="18">
        <f>AR23*AN27</f>
        <v>0.54648458969363278</v>
      </c>
      <c r="AS27" s="19">
        <f>AS23*AN27</f>
        <v>0.65653443772480624</v>
      </c>
      <c r="AV27" s="9"/>
      <c r="AW27" s="14" t="s">
        <v>17</v>
      </c>
      <c r="AX27" s="14"/>
      <c r="AY27" s="16">
        <f t="shared" si="11"/>
        <v>-0.11366050359127727</v>
      </c>
      <c r="AZ27" s="16">
        <f t="shared" si="10"/>
        <v>-0.2031703831286385</v>
      </c>
      <c r="BA27" s="16">
        <f t="shared" si="10"/>
        <v>-0.15875962875656152</v>
      </c>
      <c r="BB27" s="16">
        <f t="shared" si="10"/>
        <v>-0.18722400708700393</v>
      </c>
      <c r="BC27" s="16">
        <f t="shared" si="10"/>
        <v>-0.22304884518371709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SW403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SW403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SW403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SW403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SW403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SW403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0.35165849734579496</v>
      </c>
      <c r="E33" s="2">
        <v>0.36695122839326844</v>
      </c>
      <c r="F33" s="2">
        <v>0.28465797557029082</v>
      </c>
      <c r="G33" s="2">
        <v>0.35490552837988559</v>
      </c>
      <c r="H33" s="5">
        <v>0.43593732417115238</v>
      </c>
      <c r="J33" s="1" t="s">
        <v>18</v>
      </c>
      <c r="K33" s="2" t="s">
        <v>12</v>
      </c>
      <c r="L33" s="2">
        <v>1</v>
      </c>
      <c r="M33" s="2">
        <v>0.30178809444293109</v>
      </c>
      <c r="N33" s="2">
        <v>0.291469519595147</v>
      </c>
      <c r="O33" s="2">
        <v>0.2811254583384471</v>
      </c>
      <c r="P33" s="2">
        <v>0.37542704851500946</v>
      </c>
      <c r="Q33" s="5">
        <v>0.38958463286191164</v>
      </c>
      <c r="S33" s="1" t="s">
        <v>18</v>
      </c>
      <c r="T33" s="2" t="s">
        <v>12</v>
      </c>
      <c r="U33" s="2">
        <v>1</v>
      </c>
      <c r="V33" s="2">
        <v>0.3877125302286682</v>
      </c>
      <c r="W33" s="2">
        <v>0.35725785456383286</v>
      </c>
      <c r="X33" s="2">
        <v>0.36849832182560038</v>
      </c>
      <c r="Y33" s="2">
        <v>0.38913144191715016</v>
      </c>
      <c r="Z33" s="5">
        <v>0.67563257089973539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0.34705304067246479</v>
      </c>
      <c r="AF33" s="7">
        <f t="shared" si="12"/>
        <v>0.3385595341840828</v>
      </c>
      <c r="AG33" s="7">
        <f t="shared" si="12"/>
        <v>0.3114272519114461</v>
      </c>
      <c r="AH33" s="7">
        <f t="shared" si="12"/>
        <v>0.37315467293734844</v>
      </c>
      <c r="AI33" s="8">
        <f t="shared" si="12"/>
        <v>0.50038484264426641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0.34705304067246479</v>
      </c>
      <c r="AP33" s="7">
        <f t="shared" si="13"/>
        <v>0.3385595341840828</v>
      </c>
      <c r="AQ33" s="7">
        <f t="shared" si="13"/>
        <v>0.3114272519114461</v>
      </c>
      <c r="AR33" s="7">
        <f t="shared" si="13"/>
        <v>0.37315467293734844</v>
      </c>
      <c r="AS33" s="8">
        <f t="shared" si="13"/>
        <v>0.50038484264426641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1.0275198915481727</v>
      </c>
      <c r="D34" s="2">
        <v>0.27634898594354329</v>
      </c>
      <c r="E34" s="2">
        <v>0.17957951045733447</v>
      </c>
      <c r="F34" s="2">
        <v>0.20039653446495187</v>
      </c>
      <c r="G34" s="2">
        <v>0.22248527384063341</v>
      </c>
      <c r="H34" s="5">
        <v>0.34950123339560546</v>
      </c>
      <c r="J34" s="9"/>
      <c r="K34" s="10" t="s">
        <v>14</v>
      </c>
      <c r="L34" s="2">
        <v>1.0309746161209072</v>
      </c>
      <c r="M34" s="2">
        <v>0.25552645633956533</v>
      </c>
      <c r="N34" s="2">
        <v>0.21748954971551543</v>
      </c>
      <c r="O34" s="2">
        <v>0.20050659179767047</v>
      </c>
      <c r="P34" s="2">
        <v>0.23688155257931504</v>
      </c>
      <c r="Q34" s="5">
        <v>0.32298630466885941</v>
      </c>
      <c r="S34" s="9"/>
      <c r="T34" s="10" t="s">
        <v>14</v>
      </c>
      <c r="U34" s="2">
        <v>0.8640574079130422</v>
      </c>
      <c r="V34" s="2">
        <v>0.21454956948343032</v>
      </c>
      <c r="W34" s="2">
        <v>0.1805635176559077</v>
      </c>
      <c r="X34" s="2">
        <v>0.20635255612131351</v>
      </c>
      <c r="Y34" s="2">
        <v>0.28482482241827245</v>
      </c>
      <c r="Z34" s="5">
        <v>0.41672825610165365</v>
      </c>
      <c r="AB34" s="9"/>
      <c r="AC34" s="10" t="s">
        <v>14</v>
      </c>
      <c r="AD34" s="11">
        <f t="shared" ref="AD34:AE37" si="14">AVERAGE(U34,L34,C34)</f>
        <v>0.97418397186070749</v>
      </c>
      <c r="AE34" s="12">
        <f>AVERAGE(V34,M34,D34)</f>
        <v>0.24880833725551299</v>
      </c>
      <c r="AF34" s="12">
        <f t="shared" si="12"/>
        <v>0.19254419260958586</v>
      </c>
      <c r="AG34" s="12">
        <f t="shared" si="12"/>
        <v>0.20241856079464529</v>
      </c>
      <c r="AH34" s="12">
        <f t="shared" si="12"/>
        <v>0.24806388294607362</v>
      </c>
      <c r="AI34" s="13">
        <f t="shared" si="12"/>
        <v>0.36307193138870614</v>
      </c>
      <c r="AL34" s="9"/>
      <c r="AM34" s="10" t="s">
        <v>14</v>
      </c>
      <c r="AN34" s="11">
        <f t="shared" ref="AN34:AN37" si="15">AD34</f>
        <v>0.97418397186070749</v>
      </c>
      <c r="AO34" s="12">
        <f>AO33*AN34</f>
        <v>0.33809350960863743</v>
      </c>
      <c r="AP34" s="12">
        <f>AP33*AN34</f>
        <v>0.32981927172276077</v>
      </c>
      <c r="AQ34" s="12">
        <f>AQ33*AN34</f>
        <v>0.30338743721275768</v>
      </c>
      <c r="AR34" s="12">
        <f>AR33*AN34</f>
        <v>0.36352130140048938</v>
      </c>
      <c r="AS34" s="13">
        <f>AS33*AN34</f>
        <v>0.48746689346608657</v>
      </c>
      <c r="AV34" s="9"/>
      <c r="AW34" s="10" t="s">
        <v>14</v>
      </c>
      <c r="AX34" s="10"/>
      <c r="AY34" s="2">
        <f>AE34-AO34</f>
        <v>-8.9285172353124442E-2</v>
      </c>
      <c r="AZ34" s="16">
        <f t="shared" ref="AZ34:BC37" si="16">AF34-AP34</f>
        <v>-0.13727507911317491</v>
      </c>
      <c r="BA34" s="16">
        <f t="shared" si="16"/>
        <v>-0.10096887641811239</v>
      </c>
      <c r="BB34" s="16">
        <f t="shared" si="16"/>
        <v>-0.11545741845441576</v>
      </c>
      <c r="BC34" s="16">
        <f t="shared" si="16"/>
        <v>-0.12439496207738043</v>
      </c>
    </row>
    <row r="35" spans="1:55" ht="15.75" thickBot="1" x14ac:dyDescent="0.3">
      <c r="A35" s="9"/>
      <c r="B35" s="10" t="s">
        <v>15</v>
      </c>
      <c r="C35" s="2">
        <v>0.90433540483135744</v>
      </c>
      <c r="D35" s="2">
        <v>0.22999285716104215</v>
      </c>
      <c r="E35" s="2">
        <v>0.17712447793755037</v>
      </c>
      <c r="F35" s="2">
        <v>0.19843546079411065</v>
      </c>
      <c r="G35" s="2">
        <v>0.23422243852640989</v>
      </c>
      <c r="H35" s="5">
        <v>0.32144007734347513</v>
      </c>
      <c r="J35" s="9"/>
      <c r="K35" s="10" t="s">
        <v>15</v>
      </c>
      <c r="L35" s="2">
        <v>1.1334844516005</v>
      </c>
      <c r="M35" s="2">
        <v>0.21259644018825496</v>
      </c>
      <c r="N35" s="2">
        <v>0.21784213587737336</v>
      </c>
      <c r="O35" s="2">
        <v>0.20259174854550743</v>
      </c>
      <c r="P35" s="2">
        <v>0.24602462391302624</v>
      </c>
      <c r="Q35" s="5">
        <v>0.34921252987122076</v>
      </c>
      <c r="S35" s="9"/>
      <c r="T35" s="10" t="s">
        <v>15</v>
      </c>
      <c r="U35" s="2">
        <v>0.95546655444941209</v>
      </c>
      <c r="V35" s="2">
        <v>0.24697112206806857</v>
      </c>
      <c r="W35" s="2">
        <v>0.19981980424886223</v>
      </c>
      <c r="X35" s="2">
        <v>0.19604301951488051</v>
      </c>
      <c r="Y35" s="2">
        <v>0.25697171835193233</v>
      </c>
      <c r="Z35" s="5">
        <v>0.46602726522725185</v>
      </c>
      <c r="AB35" s="9"/>
      <c r="AC35" s="10" t="s">
        <v>15</v>
      </c>
      <c r="AD35" s="11">
        <f t="shared" si="14"/>
        <v>0.99776213696042326</v>
      </c>
      <c r="AE35" s="12">
        <f t="shared" si="14"/>
        <v>0.22985347313912188</v>
      </c>
      <c r="AF35" s="12">
        <f t="shared" si="12"/>
        <v>0.19826213935459533</v>
      </c>
      <c r="AG35" s="12">
        <f t="shared" si="12"/>
        <v>0.1990234096181662</v>
      </c>
      <c r="AH35" s="12">
        <f t="shared" si="12"/>
        <v>0.24573959359712283</v>
      </c>
      <c r="AI35" s="13">
        <f t="shared" si="12"/>
        <v>0.3788932908139826</v>
      </c>
      <c r="AL35" s="9"/>
      <c r="AM35" s="10" t="s">
        <v>15</v>
      </c>
      <c r="AN35" s="11">
        <f t="shared" si="15"/>
        <v>0.99776213696042326</v>
      </c>
      <c r="AO35" s="12">
        <f>AO33*AN35</f>
        <v>0.34627638349997114</v>
      </c>
      <c r="AP35" s="12">
        <f>AP33*AN35</f>
        <v>0.33780188431583591</v>
      </c>
      <c r="AQ35" s="12">
        <f>AQ33*AN35</f>
        <v>0.31073032037487652</v>
      </c>
      <c r="AR35" s="12">
        <f>AR33*AN35</f>
        <v>0.37231960388673663</v>
      </c>
      <c r="AS35" s="13">
        <f>AS33*AN35</f>
        <v>0.49926504989934839</v>
      </c>
      <c r="AV35" s="9"/>
      <c r="AW35" s="10" t="s">
        <v>15</v>
      </c>
      <c r="AX35" s="10"/>
      <c r="AY35" s="16">
        <f t="shared" ref="AY35:AY37" si="17">AE35-AO35</f>
        <v>-0.11642291036084926</v>
      </c>
      <c r="AZ35" s="16">
        <f t="shared" si="16"/>
        <v>-0.13953974496124058</v>
      </c>
      <c r="BA35" s="16">
        <f t="shared" si="16"/>
        <v>-0.11170691075671033</v>
      </c>
      <c r="BB35" s="16">
        <f t="shared" si="16"/>
        <v>-0.1265800102896138</v>
      </c>
      <c r="BC35" s="16">
        <f t="shared" si="16"/>
        <v>-0.12037175908536579</v>
      </c>
    </row>
    <row r="36" spans="1:55" ht="15.75" thickBot="1" x14ac:dyDescent="0.3">
      <c r="A36" s="9"/>
      <c r="B36" s="10" t="s">
        <v>16</v>
      </c>
      <c r="C36" s="2">
        <v>1.0432539122202797</v>
      </c>
      <c r="D36" s="2">
        <v>0.19931405197357793</v>
      </c>
      <c r="E36" s="2">
        <v>0.20696294436333121</v>
      </c>
      <c r="F36" s="2">
        <v>0.1389156992767335</v>
      </c>
      <c r="G36" s="2">
        <v>0.21106286102821778</v>
      </c>
      <c r="H36" s="5">
        <v>0.26999647027841595</v>
      </c>
      <c r="J36" s="9"/>
      <c r="K36" s="10" t="s">
        <v>16</v>
      </c>
      <c r="L36" s="2">
        <v>1.0593867062062543</v>
      </c>
      <c r="M36" s="2">
        <v>0.1474508049188992</v>
      </c>
      <c r="N36" s="2">
        <v>0.14231018140473842</v>
      </c>
      <c r="O36" s="2">
        <v>0.13278878896601259</v>
      </c>
      <c r="P36" s="2">
        <v>0.14222314459623606</v>
      </c>
      <c r="Q36" s="5">
        <v>0.19733331802178311</v>
      </c>
      <c r="S36" s="9"/>
      <c r="T36" s="10" t="s">
        <v>16</v>
      </c>
      <c r="U36" s="2">
        <v>1.0011327428473982</v>
      </c>
      <c r="V36" s="2">
        <v>0.19063556583548788</v>
      </c>
      <c r="W36" s="2">
        <v>0.15333236240285417</v>
      </c>
      <c r="X36" s="2">
        <v>0.14292670006841268</v>
      </c>
      <c r="Y36" s="2">
        <v>0.19843997118249532</v>
      </c>
      <c r="Z36" s="5">
        <v>0.2685574974082503</v>
      </c>
      <c r="AB36" s="9"/>
      <c r="AC36" s="10" t="s">
        <v>16</v>
      </c>
      <c r="AD36" s="11">
        <f t="shared" si="14"/>
        <v>1.0345911204246441</v>
      </c>
      <c r="AE36" s="12">
        <f t="shared" si="14"/>
        <v>0.17913347424265499</v>
      </c>
      <c r="AF36" s="12">
        <f t="shared" si="12"/>
        <v>0.16753516272364125</v>
      </c>
      <c r="AG36" s="12">
        <f t="shared" si="12"/>
        <v>0.13821039610371957</v>
      </c>
      <c r="AH36" s="12">
        <f t="shared" si="12"/>
        <v>0.1839086589356497</v>
      </c>
      <c r="AI36" s="13">
        <f t="shared" si="12"/>
        <v>0.24529576190281643</v>
      </c>
      <c r="AL36" s="9"/>
      <c r="AM36" s="10" t="s">
        <v>16</v>
      </c>
      <c r="AN36" s="11">
        <f t="shared" si="15"/>
        <v>1.0345911204246441</v>
      </c>
      <c r="AO36" s="12">
        <f>AO33*AN36</f>
        <v>0.3590579941961049</v>
      </c>
      <c r="AP36" s="12">
        <f>AP33*AN36</f>
        <v>0.3502706878019558</v>
      </c>
      <c r="AQ36" s="12">
        <f>AQ33*AN36</f>
        <v>0.3221998694858309</v>
      </c>
      <c r="AR36" s="12">
        <f>AR33*AN36</f>
        <v>0.38606251116594292</v>
      </c>
      <c r="AS36" s="13">
        <f>AS33*AN36</f>
        <v>0.51769371499484085</v>
      </c>
      <c r="AV36" s="9"/>
      <c r="AW36" s="10" t="s">
        <v>16</v>
      </c>
      <c r="AX36" s="10"/>
      <c r="AY36" s="16">
        <f t="shared" si="17"/>
        <v>-0.17992451995344991</v>
      </c>
      <c r="AZ36" s="16">
        <f t="shared" si="16"/>
        <v>-0.18273552507831456</v>
      </c>
      <c r="BA36" s="16">
        <f t="shared" si="16"/>
        <v>-0.18398947338211133</v>
      </c>
      <c r="BB36" s="16">
        <f t="shared" si="16"/>
        <v>-0.20215385223029322</v>
      </c>
      <c r="BC36" s="16">
        <f t="shared" si="16"/>
        <v>-0.27239795309202441</v>
      </c>
    </row>
    <row r="37" spans="1:55" ht="15.75" thickBot="1" x14ac:dyDescent="0.3">
      <c r="A37" s="9"/>
      <c r="B37" s="14" t="s">
        <v>17</v>
      </c>
      <c r="C37" s="15">
        <v>1.0097575281012907</v>
      </c>
      <c r="D37" s="15">
        <v>0.20590088926938996</v>
      </c>
      <c r="E37" s="15">
        <v>0.17754331375282667</v>
      </c>
      <c r="F37" s="15">
        <v>0.17897249097497833</v>
      </c>
      <c r="G37" s="15">
        <v>0.1409547380917682</v>
      </c>
      <c r="H37" s="16">
        <v>0.25726618008413726</v>
      </c>
      <c r="J37" s="9"/>
      <c r="K37" s="14" t="s">
        <v>17</v>
      </c>
      <c r="L37" s="15">
        <v>1.0376568366809615</v>
      </c>
      <c r="M37" s="15">
        <v>0.18763424442643106</v>
      </c>
      <c r="N37" s="15">
        <v>0.13599459580189904</v>
      </c>
      <c r="O37" s="15">
        <v>0.15072763851939602</v>
      </c>
      <c r="P37" s="15">
        <v>0.15895545156349231</v>
      </c>
      <c r="Q37" s="16">
        <v>0.18470083413538657</v>
      </c>
      <c r="S37" s="9"/>
      <c r="T37" s="14" t="s">
        <v>17</v>
      </c>
      <c r="U37" s="15">
        <v>0.87329985649800668</v>
      </c>
      <c r="V37" s="15">
        <v>0.22974185878432418</v>
      </c>
      <c r="W37" s="15">
        <v>0.12613536169149397</v>
      </c>
      <c r="X37" s="15">
        <v>0.13167432886301525</v>
      </c>
      <c r="Y37" s="15">
        <v>0.19757287179742564</v>
      </c>
      <c r="Z37" s="16">
        <v>0.25491744216414047</v>
      </c>
      <c r="AB37" s="9"/>
      <c r="AC37" s="14" t="s">
        <v>17</v>
      </c>
      <c r="AD37" s="17">
        <f t="shared" si="14"/>
        <v>0.97357140709341961</v>
      </c>
      <c r="AE37" s="18">
        <f t="shared" si="14"/>
        <v>0.20775899749338175</v>
      </c>
      <c r="AF37" s="18">
        <f t="shared" si="12"/>
        <v>0.14655775708207322</v>
      </c>
      <c r="AG37" s="18">
        <f t="shared" si="12"/>
        <v>0.15379148611912988</v>
      </c>
      <c r="AH37" s="18">
        <f t="shared" si="12"/>
        <v>0.16582768715089538</v>
      </c>
      <c r="AI37" s="19">
        <f t="shared" si="12"/>
        <v>0.23229481879455474</v>
      </c>
      <c r="AL37" s="9"/>
      <c r="AM37" s="14" t="s">
        <v>17</v>
      </c>
      <c r="AN37" s="17">
        <f t="shared" si="15"/>
        <v>0.97357140709341961</v>
      </c>
      <c r="AO37" s="18">
        <f>AO33*AN37</f>
        <v>0.33788091714354135</v>
      </c>
      <c r="AP37" s="18">
        <f>AP33*AN37</f>
        <v>0.32961188208049019</v>
      </c>
      <c r="AQ37" s="18">
        <f>AQ33*AN37</f>
        <v>0.3031966678506634</v>
      </c>
      <c r="AR37" s="18">
        <f>AR33*AN37</f>
        <v>0.3632927199950991</v>
      </c>
      <c r="AS37" s="19">
        <f>AS33*AN37</f>
        <v>0.48716037534139783</v>
      </c>
      <c r="AV37" s="9"/>
      <c r="AW37" s="14" t="s">
        <v>17</v>
      </c>
      <c r="AX37" s="14"/>
      <c r="AY37" s="16">
        <f t="shared" si="17"/>
        <v>-0.1301219196501596</v>
      </c>
      <c r="AZ37" s="16">
        <f t="shared" si="16"/>
        <v>-0.18305412499841697</v>
      </c>
      <c r="BA37" s="16">
        <f t="shared" si="16"/>
        <v>-0.14940518173153353</v>
      </c>
      <c r="BB37" s="16">
        <f t="shared" si="16"/>
        <v>-0.19746503284420372</v>
      </c>
      <c r="BC37" s="16">
        <f t="shared" si="16"/>
        <v>-0.25486555654684306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  <row r="41" spans="1:55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4</v>
      </c>
      <c r="AD41" s="1" t="s">
        <v>8</v>
      </c>
      <c r="AL41" s="1" t="s">
        <v>4</v>
      </c>
      <c r="AN41" s="1" t="s">
        <v>8</v>
      </c>
      <c r="AV41" s="1" t="s">
        <v>4</v>
      </c>
      <c r="AX41" s="1" t="s">
        <v>8</v>
      </c>
    </row>
    <row r="42" spans="1:55" ht="15.75" thickBot="1" x14ac:dyDescent="0.3">
      <c r="A42" s="1" t="s">
        <v>21</v>
      </c>
      <c r="B42" s="1" t="str">
        <f>A1</f>
        <v>SW403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SW403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SW403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B42" s="1" t="s">
        <v>21</v>
      </c>
      <c r="AC42" s="1" t="str">
        <f>A1</f>
        <v>SW403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L42" s="1" t="s">
        <v>21</v>
      </c>
      <c r="AM42" s="1" t="str">
        <f>A1</f>
        <v>SW403</v>
      </c>
      <c r="AN42" s="2" t="s">
        <v>12</v>
      </c>
      <c r="AO42" s="3" t="s">
        <v>13</v>
      </c>
      <c r="AP42" s="3" t="s">
        <v>14</v>
      </c>
      <c r="AQ42" s="3" t="s">
        <v>15</v>
      </c>
      <c r="AR42" s="3" t="s">
        <v>16</v>
      </c>
      <c r="AS42" s="4" t="s">
        <v>17</v>
      </c>
      <c r="AV42" s="1" t="s">
        <v>21</v>
      </c>
      <c r="AW42" s="1" t="str">
        <f>A1</f>
        <v>SW403</v>
      </c>
      <c r="AX42" s="2" t="s">
        <v>12</v>
      </c>
      <c r="AY42" s="3" t="s">
        <v>13</v>
      </c>
      <c r="AZ42" s="3" t="s">
        <v>14</v>
      </c>
      <c r="BA42" s="3" t="s">
        <v>15</v>
      </c>
      <c r="BB42" s="3" t="s">
        <v>16</v>
      </c>
      <c r="BC42" s="4" t="s">
        <v>17</v>
      </c>
    </row>
    <row r="43" spans="1:55" ht="15.75" thickBot="1" x14ac:dyDescent="0.3">
      <c r="A43" s="1" t="s">
        <v>18</v>
      </c>
      <c r="B43" s="2" t="s">
        <v>12</v>
      </c>
      <c r="C43" s="2">
        <v>1</v>
      </c>
      <c r="D43" s="2">
        <v>0.170747291612488</v>
      </c>
      <c r="E43" s="2">
        <v>0.16922518785996499</v>
      </c>
      <c r="F43" s="2">
        <v>0.1801093833668736</v>
      </c>
      <c r="G43" s="2">
        <v>0.21678111553380969</v>
      </c>
      <c r="H43" s="5">
        <v>0.24585858707244682</v>
      </c>
      <c r="J43" s="1" t="s">
        <v>18</v>
      </c>
      <c r="K43" s="2" t="s">
        <v>12</v>
      </c>
      <c r="L43" s="2">
        <v>1</v>
      </c>
      <c r="M43" s="2">
        <v>0.20271674970332285</v>
      </c>
      <c r="N43" s="2">
        <v>0.20601468229177569</v>
      </c>
      <c r="O43" s="2">
        <v>0.18461937239258838</v>
      </c>
      <c r="P43" s="2">
        <v>0.26238689759715322</v>
      </c>
      <c r="Q43" s="5">
        <v>0.27268519575220057</v>
      </c>
      <c r="S43" s="1" t="s">
        <v>18</v>
      </c>
      <c r="T43" s="2" t="s">
        <v>12</v>
      </c>
      <c r="U43" s="2">
        <v>1</v>
      </c>
      <c r="V43" s="2">
        <v>0.27212340037032251</v>
      </c>
      <c r="W43" s="2">
        <v>0.22696881640475516</v>
      </c>
      <c r="X43" s="2">
        <v>0.215788252697627</v>
      </c>
      <c r="Y43" s="2">
        <v>0.23161382330351404</v>
      </c>
      <c r="Z43" s="5">
        <v>0.47913102544679154</v>
      </c>
      <c r="AB43" s="1" t="s">
        <v>18</v>
      </c>
      <c r="AC43" s="2" t="s">
        <v>12</v>
      </c>
      <c r="AD43" s="6">
        <f>AVERAGE(U43,L43,C43)</f>
        <v>1</v>
      </c>
      <c r="AE43" s="7">
        <f t="shared" ref="AE43:AI47" si="18">AVERAGE(V43,M43,D43)</f>
        <v>0.21519581389537779</v>
      </c>
      <c r="AF43" s="7">
        <f t="shared" si="18"/>
        <v>0.20073622885216527</v>
      </c>
      <c r="AG43" s="7">
        <f t="shared" si="18"/>
        <v>0.19350566948569634</v>
      </c>
      <c r="AH43" s="7">
        <f t="shared" si="18"/>
        <v>0.23692727881149231</v>
      </c>
      <c r="AI43" s="8">
        <f t="shared" si="18"/>
        <v>0.33255826942381295</v>
      </c>
      <c r="AL43" s="1" t="s">
        <v>18</v>
      </c>
      <c r="AM43" s="2" t="s">
        <v>12</v>
      </c>
      <c r="AN43" s="6">
        <f>AD43</f>
        <v>1</v>
      </c>
      <c r="AO43" s="7">
        <f t="shared" ref="AO43:AS43" si="19">AE43</f>
        <v>0.21519581389537779</v>
      </c>
      <c r="AP43" s="7">
        <f t="shared" si="19"/>
        <v>0.20073622885216527</v>
      </c>
      <c r="AQ43" s="7">
        <f t="shared" si="19"/>
        <v>0.19350566948569634</v>
      </c>
      <c r="AR43" s="7">
        <f t="shared" si="19"/>
        <v>0.23692727881149231</v>
      </c>
      <c r="AS43" s="8">
        <f t="shared" si="19"/>
        <v>0.33255826942381295</v>
      </c>
      <c r="AV43" s="1" t="s">
        <v>18</v>
      </c>
      <c r="AW43" s="2" t="s">
        <v>12</v>
      </c>
      <c r="AX43" s="2"/>
      <c r="AY43" s="3"/>
      <c r="AZ43" s="3"/>
      <c r="BA43" s="3"/>
      <c r="BB43" s="3"/>
      <c r="BC43" s="4"/>
    </row>
    <row r="44" spans="1:55" ht="15.75" thickBot="1" x14ac:dyDescent="0.3">
      <c r="A44" s="9"/>
      <c r="B44" s="10" t="s">
        <v>14</v>
      </c>
      <c r="C44" s="2">
        <v>1.0145897203781071</v>
      </c>
      <c r="D44" s="2">
        <v>0.14162346272199908</v>
      </c>
      <c r="E44" s="2">
        <v>7.4333564989169501E-2</v>
      </c>
      <c r="F44" s="2">
        <v>0.11763692545472443</v>
      </c>
      <c r="G44" s="2">
        <v>0.14312737548252324</v>
      </c>
      <c r="H44" s="5">
        <v>0.23363027016096313</v>
      </c>
      <c r="J44" s="9"/>
      <c r="K44" s="10" t="s">
        <v>14</v>
      </c>
      <c r="L44" s="2">
        <v>1.0138051589371952</v>
      </c>
      <c r="M44" s="2">
        <v>0.15900033357942558</v>
      </c>
      <c r="N44" s="2">
        <v>0.10981312576178143</v>
      </c>
      <c r="O44" s="2">
        <v>0.11006227542267912</v>
      </c>
      <c r="P44" s="2">
        <v>0.13937802288387882</v>
      </c>
      <c r="Q44" s="5">
        <v>0.20257663046197552</v>
      </c>
      <c r="S44" s="9"/>
      <c r="T44" s="10" t="s">
        <v>14</v>
      </c>
      <c r="U44" s="2">
        <v>0.80413904463841124</v>
      </c>
      <c r="V44" s="2">
        <v>0.14227537331010576</v>
      </c>
      <c r="W44" s="2">
        <v>9.6422207092718981E-2</v>
      </c>
      <c r="X44" s="2">
        <v>0.13339783240561237</v>
      </c>
      <c r="Y44" s="2">
        <v>0.15644577093852052</v>
      </c>
      <c r="Z44" s="5">
        <v>0.25576636187173374</v>
      </c>
      <c r="AB44" s="9"/>
      <c r="AC44" s="10" t="s">
        <v>14</v>
      </c>
      <c r="AD44" s="11">
        <f t="shared" ref="AD44:AE47" si="20">AVERAGE(U44,L44,C44)</f>
        <v>0.94417797465123776</v>
      </c>
      <c r="AE44" s="12">
        <f>AVERAGE(V44,M44,D44)</f>
        <v>0.14763305653717682</v>
      </c>
      <c r="AF44" s="12">
        <f t="shared" si="18"/>
        <v>9.3522965947889961E-2</v>
      </c>
      <c r="AG44" s="12">
        <f t="shared" si="18"/>
        <v>0.1203656777610053</v>
      </c>
      <c r="AH44" s="12">
        <f t="shared" si="18"/>
        <v>0.1463170564349742</v>
      </c>
      <c r="AI44" s="13">
        <f t="shared" si="18"/>
        <v>0.23065775416489079</v>
      </c>
      <c r="AL44" s="9"/>
      <c r="AM44" s="10" t="s">
        <v>14</v>
      </c>
      <c r="AN44" s="11">
        <f t="shared" ref="AN44:AN47" si="21">AD44</f>
        <v>0.94417797465123776</v>
      </c>
      <c r="AO44" s="12">
        <f>AO43*AN44</f>
        <v>0.20318314771716248</v>
      </c>
      <c r="AP44" s="12">
        <f>AP43*AN44</f>
        <v>0.18953072599676477</v>
      </c>
      <c r="AQ44" s="12">
        <f>AQ43*AN44</f>
        <v>0.1827037910985366</v>
      </c>
      <c r="AR44" s="12">
        <f>AR43*AN44</f>
        <v>0.22370151824786394</v>
      </c>
      <c r="AS44" s="13">
        <f>AS43*AN44</f>
        <v>0.31399419327809636</v>
      </c>
      <c r="AV44" s="9"/>
      <c r="AW44" s="10" t="s">
        <v>14</v>
      </c>
      <c r="AX44" s="10"/>
      <c r="AY44" s="6">
        <f>AE44-AO44</f>
        <v>-5.5550091179985661E-2</v>
      </c>
      <c r="AZ44" s="7">
        <f t="shared" ref="AZ44:BC47" si="22">AF44-AP44</f>
        <v>-9.6007760048874805E-2</v>
      </c>
      <c r="BA44" s="7">
        <f t="shared" si="22"/>
        <v>-6.2338113337531295E-2</v>
      </c>
      <c r="BB44" s="7">
        <f t="shared" si="22"/>
        <v>-7.7384461812889743E-2</v>
      </c>
      <c r="BC44" s="8">
        <f t="shared" si="22"/>
        <v>-8.3336439113205568E-2</v>
      </c>
    </row>
    <row r="45" spans="1:55" ht="15.75" thickBot="1" x14ac:dyDescent="0.3">
      <c r="A45" s="9"/>
      <c r="B45" s="10" t="s">
        <v>15</v>
      </c>
      <c r="C45" s="2">
        <v>0.89086141584148648</v>
      </c>
      <c r="D45" s="2">
        <v>0.10370449999157547</v>
      </c>
      <c r="E45" s="2">
        <v>8.106827821467294E-2</v>
      </c>
      <c r="F45" s="2">
        <v>9.6636797499005042E-2</v>
      </c>
      <c r="G45" s="2">
        <v>0.11679842067153839</v>
      </c>
      <c r="H45" s="5">
        <v>0.1776357572416529</v>
      </c>
      <c r="J45" s="9"/>
      <c r="K45" s="10" t="s">
        <v>15</v>
      </c>
      <c r="L45" s="2">
        <v>1.0873032755243075</v>
      </c>
      <c r="M45" s="2">
        <v>0.12021976134665663</v>
      </c>
      <c r="N45" s="2">
        <v>0.1092362053758911</v>
      </c>
      <c r="O45" s="2">
        <v>0.10510771119068242</v>
      </c>
      <c r="P45" s="2">
        <v>0.13474786722675264</v>
      </c>
      <c r="Q45" s="5">
        <v>0.21941477247223654</v>
      </c>
      <c r="S45" s="9"/>
      <c r="T45" s="10" t="s">
        <v>15</v>
      </c>
      <c r="U45" s="2">
        <v>0.92352620757533743</v>
      </c>
      <c r="V45" s="2">
        <v>0.12292875526412285</v>
      </c>
      <c r="W45" s="2">
        <v>0.1043695055442819</v>
      </c>
      <c r="X45" s="2">
        <v>9.7226118815262871E-2</v>
      </c>
      <c r="Y45" s="2">
        <v>0.16709991826724732</v>
      </c>
      <c r="Z45" s="5">
        <v>0.26064153663279094</v>
      </c>
      <c r="AB45" s="9"/>
      <c r="AC45" s="10" t="s">
        <v>15</v>
      </c>
      <c r="AD45" s="11">
        <f t="shared" si="20"/>
        <v>0.96723029964704388</v>
      </c>
      <c r="AE45" s="12">
        <f t="shared" si="20"/>
        <v>0.11561767220078496</v>
      </c>
      <c r="AF45" s="12">
        <f t="shared" si="18"/>
        <v>9.8224663044948646E-2</v>
      </c>
      <c r="AG45" s="12">
        <f t="shared" si="18"/>
        <v>9.9656875834983449E-2</v>
      </c>
      <c r="AH45" s="12">
        <f t="shared" si="18"/>
        <v>0.13954873538851278</v>
      </c>
      <c r="AI45" s="13">
        <f t="shared" si="18"/>
        <v>0.21923068878222682</v>
      </c>
      <c r="AL45" s="9"/>
      <c r="AM45" s="10" t="s">
        <v>15</v>
      </c>
      <c r="AN45" s="11">
        <f t="shared" si="21"/>
        <v>0.96723029964704388</v>
      </c>
      <c r="AO45" s="12">
        <f>AO43*AN45</f>
        <v>0.20814391155681575</v>
      </c>
      <c r="AP45" s="12">
        <f>AP43*AN45</f>
        <v>0.1941581627826974</v>
      </c>
      <c r="AQ45" s="12">
        <f>AQ43*AN45</f>
        <v>0.18716454668005189</v>
      </c>
      <c r="AR45" s="12">
        <f>AR43*AN45</f>
        <v>0.2291632428793984</v>
      </c>
      <c r="AS45" s="13">
        <f>AS43*AN45</f>
        <v>0.32166043458489696</v>
      </c>
      <c r="AV45" s="9"/>
      <c r="AW45" s="10" t="s">
        <v>15</v>
      </c>
      <c r="AX45" s="10"/>
      <c r="AY45" s="112">
        <f t="shared" ref="AY45:AY47" si="23">AE45-AO45</f>
        <v>-9.2526239356030784E-2</v>
      </c>
      <c r="AZ45" s="72">
        <f t="shared" si="22"/>
        <v>-9.5933499737748756E-2</v>
      </c>
      <c r="BA45" s="72">
        <f t="shared" si="22"/>
        <v>-8.7507670845068442E-2</v>
      </c>
      <c r="BB45" s="72">
        <f t="shared" si="22"/>
        <v>-8.961450749088562E-2</v>
      </c>
      <c r="BC45" s="100">
        <f t="shared" si="22"/>
        <v>-0.10242974580267014</v>
      </c>
    </row>
    <row r="46" spans="1:55" ht="15.75" thickBot="1" x14ac:dyDescent="0.3">
      <c r="A46" s="9"/>
      <c r="B46" s="10" t="s">
        <v>16</v>
      </c>
      <c r="C46" s="2">
        <v>1.037663013335135</v>
      </c>
      <c r="D46" s="2">
        <v>9.6238435330510783E-2</v>
      </c>
      <c r="E46" s="2">
        <v>8.0616841476298287E-2</v>
      </c>
      <c r="F46" s="2">
        <v>5.4023292677404994E-2</v>
      </c>
      <c r="G46" s="2">
        <v>8.9478922705179417E-2</v>
      </c>
      <c r="H46" s="5">
        <v>0.12808287488513628</v>
      </c>
      <c r="J46" s="9"/>
      <c r="K46" s="10" t="s">
        <v>16</v>
      </c>
      <c r="L46" s="2">
        <v>1.0436138888026583</v>
      </c>
      <c r="M46" s="2">
        <v>9.0481437444070945E-2</v>
      </c>
      <c r="N46" s="2">
        <v>5.9744940009922143E-2</v>
      </c>
      <c r="O46" s="2">
        <v>9.2232685299143663E-2</v>
      </c>
      <c r="P46" s="2">
        <v>7.8093554528841994E-2</v>
      </c>
      <c r="Q46" s="5">
        <v>0.13389321196409509</v>
      </c>
      <c r="S46" s="9"/>
      <c r="T46" s="10" t="s">
        <v>16</v>
      </c>
      <c r="U46" s="2">
        <v>0.98025633927772804</v>
      </c>
      <c r="V46" s="2">
        <v>9.9310557298516469E-2</v>
      </c>
      <c r="W46" s="2">
        <v>6.7752354639144141E-2</v>
      </c>
      <c r="X46" s="2">
        <v>8.2060558746543999E-2</v>
      </c>
      <c r="Y46" s="2">
        <v>0.11487902060181253</v>
      </c>
      <c r="Z46" s="5">
        <v>0.14760372700617305</v>
      </c>
      <c r="AB46" s="9"/>
      <c r="AC46" s="10" t="s">
        <v>16</v>
      </c>
      <c r="AD46" s="11">
        <f t="shared" si="20"/>
        <v>1.0205110804718405</v>
      </c>
      <c r="AE46" s="12">
        <f t="shared" si="20"/>
        <v>9.5343476691032727E-2</v>
      </c>
      <c r="AF46" s="12">
        <f t="shared" si="18"/>
        <v>6.9371378708454848E-2</v>
      </c>
      <c r="AG46" s="12">
        <f t="shared" si="18"/>
        <v>7.610551224103089E-2</v>
      </c>
      <c r="AH46" s="12">
        <f t="shared" si="18"/>
        <v>9.4150499278611313E-2</v>
      </c>
      <c r="AI46" s="13">
        <f t="shared" si="18"/>
        <v>0.13652660461846813</v>
      </c>
      <c r="AL46" s="9"/>
      <c r="AM46" s="10" t="s">
        <v>16</v>
      </c>
      <c r="AN46" s="11">
        <f t="shared" si="21"/>
        <v>1.0205110804718405</v>
      </c>
      <c r="AO46" s="12">
        <f>AO43*AN46</f>
        <v>0.21960971255138909</v>
      </c>
      <c r="AP46" s="12">
        <f>AP43*AN46</f>
        <v>0.20485354579576581</v>
      </c>
      <c r="AQ46" s="12">
        <f>AQ43*AN46</f>
        <v>0.19747467984427483</v>
      </c>
      <c r="AR46" s="12">
        <f>AR43*AN46</f>
        <v>0.24178691329316901</v>
      </c>
      <c r="AS46" s="13">
        <f>AS43*AN46</f>
        <v>0.33937939884954077</v>
      </c>
      <c r="AV46" s="9"/>
      <c r="AW46" s="10" t="s">
        <v>16</v>
      </c>
      <c r="AX46" s="10"/>
      <c r="AY46" s="16">
        <f t="shared" si="23"/>
        <v>-0.12426623586035636</v>
      </c>
      <c r="AZ46" s="16">
        <f t="shared" si="22"/>
        <v>-0.13548216708731098</v>
      </c>
      <c r="BA46" s="16">
        <f t="shared" si="22"/>
        <v>-0.12136916760324394</v>
      </c>
      <c r="BB46" s="16">
        <f t="shared" si="22"/>
        <v>-0.14763641401455768</v>
      </c>
      <c r="BC46" s="16">
        <f t="shared" si="22"/>
        <v>-0.20285279423107264</v>
      </c>
    </row>
    <row r="47" spans="1:55" ht="15.75" thickBot="1" x14ac:dyDescent="0.3">
      <c r="A47" s="9"/>
      <c r="B47" s="14" t="s">
        <v>17</v>
      </c>
      <c r="C47" s="15">
        <v>0.89735303852084247</v>
      </c>
      <c r="D47" s="15">
        <v>7.9366466970033411E-2</v>
      </c>
      <c r="E47" s="15">
        <v>6.3171362010225371E-2</v>
      </c>
      <c r="F47" s="15">
        <v>8.8252549101405564E-2</v>
      </c>
      <c r="G47" s="15">
        <v>8.1805500187017974E-2</v>
      </c>
      <c r="H47" s="16">
        <v>0.11922650184525026</v>
      </c>
      <c r="J47" s="9"/>
      <c r="K47" s="14" t="s">
        <v>17</v>
      </c>
      <c r="L47" s="15">
        <v>0.99868590009596159</v>
      </c>
      <c r="M47" s="15">
        <v>0.10004820941502954</v>
      </c>
      <c r="N47" s="15">
        <v>9.1612749870902246E-2</v>
      </c>
      <c r="O47" s="15">
        <v>8.0601649013652577E-2</v>
      </c>
      <c r="P47" s="15">
        <v>7.24588987049119E-2</v>
      </c>
      <c r="Q47" s="16">
        <v>0.12107525952493031</v>
      </c>
      <c r="S47" s="9"/>
      <c r="T47" s="14" t="s">
        <v>17</v>
      </c>
      <c r="U47" s="15">
        <v>0.8291660214572476</v>
      </c>
      <c r="V47" s="15">
        <v>0.14513304823327977</v>
      </c>
      <c r="W47" s="15">
        <v>7.0487224800062434E-2</v>
      </c>
      <c r="X47" s="15">
        <v>5.2744664683679977E-2</v>
      </c>
      <c r="Y47" s="15">
        <v>9.4003452355066006E-2</v>
      </c>
      <c r="Z47" s="16">
        <v>0.13039575838843026</v>
      </c>
      <c r="AB47" s="9"/>
      <c r="AC47" s="14" t="s">
        <v>17</v>
      </c>
      <c r="AD47" s="17">
        <f t="shared" si="20"/>
        <v>0.90840165335801715</v>
      </c>
      <c r="AE47" s="18">
        <f t="shared" si="20"/>
        <v>0.10818257487278089</v>
      </c>
      <c r="AF47" s="18">
        <f t="shared" si="18"/>
        <v>7.5090445560396679E-2</v>
      </c>
      <c r="AG47" s="18">
        <f t="shared" si="18"/>
        <v>7.3866287599579375E-2</v>
      </c>
      <c r="AH47" s="18">
        <f t="shared" si="18"/>
        <v>8.2755950415665303E-2</v>
      </c>
      <c r="AI47" s="19">
        <f t="shared" si="18"/>
        <v>0.12356583991953694</v>
      </c>
      <c r="AL47" s="9"/>
      <c r="AM47" s="14" t="s">
        <v>17</v>
      </c>
      <c r="AN47" s="17">
        <f t="shared" si="21"/>
        <v>0.90840165335801715</v>
      </c>
      <c r="AO47" s="18">
        <f>AO43*AN47</f>
        <v>0.19548423313828533</v>
      </c>
      <c r="AP47" s="18">
        <f>AP43*AN47</f>
        <v>0.18234912217816024</v>
      </c>
      <c r="AQ47" s="18">
        <f>AQ43*AN47</f>
        <v>0.17578087009495655</v>
      </c>
      <c r="AR47" s="18">
        <f>AR43*AN47</f>
        <v>0.21522513179797551</v>
      </c>
      <c r="AS47" s="19">
        <f>AS43*AN47</f>
        <v>0.30209648178247261</v>
      </c>
      <c r="AV47" s="9"/>
      <c r="AW47" s="14" t="s">
        <v>17</v>
      </c>
      <c r="AX47" s="14"/>
      <c r="AY47" s="14">
        <f t="shared" si="23"/>
        <v>-8.7301658265504442E-2</v>
      </c>
      <c r="AZ47" s="16">
        <f t="shared" si="22"/>
        <v>-0.10725867661776356</v>
      </c>
      <c r="BA47" s="16">
        <f t="shared" si="22"/>
        <v>-0.10191458249537717</v>
      </c>
      <c r="BB47" s="16">
        <f t="shared" si="22"/>
        <v>-0.1324691813823102</v>
      </c>
      <c r="BC47" s="16">
        <f t="shared" si="22"/>
        <v>-0.17853064186293566</v>
      </c>
    </row>
    <row r="48" spans="1:55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</row>
    <row r="51" spans="1:10" x14ac:dyDescent="0.25">
      <c r="A51" t="s">
        <v>132</v>
      </c>
    </row>
    <row r="52" spans="1:10" x14ac:dyDescent="0.25">
      <c r="A52" t="s">
        <v>2533</v>
      </c>
    </row>
    <row r="53" spans="1:10" x14ac:dyDescent="0.25">
      <c r="A53" t="s">
        <v>2535</v>
      </c>
    </row>
    <row r="54" spans="1:10" x14ac:dyDescent="0.25">
      <c r="A54" t="s">
        <v>2534</v>
      </c>
    </row>
    <row r="55" spans="1:10" x14ac:dyDescent="0.25">
      <c r="A55" t="s">
        <v>2536</v>
      </c>
    </row>
    <row r="58" spans="1:10" x14ac:dyDescent="0.25">
      <c r="A58" t="s">
        <v>133</v>
      </c>
    </row>
    <row r="59" spans="1:10" x14ac:dyDescent="0.25">
      <c r="A59" t="s">
        <v>87</v>
      </c>
      <c r="B59" t="s">
        <v>88</v>
      </c>
      <c r="C59" t="s">
        <v>89</v>
      </c>
      <c r="D59" t="s">
        <v>90</v>
      </c>
      <c r="E59" t="s">
        <v>91</v>
      </c>
      <c r="F59" t="s">
        <v>92</v>
      </c>
      <c r="G59" t="s">
        <v>93</v>
      </c>
      <c r="H59" t="s">
        <v>94</v>
      </c>
      <c r="I59" t="s">
        <v>95</v>
      </c>
      <c r="J59" t="s">
        <v>96</v>
      </c>
    </row>
    <row r="60" spans="1:10" x14ac:dyDescent="0.25">
      <c r="A60" t="s">
        <v>78</v>
      </c>
      <c r="B60" t="s">
        <v>56</v>
      </c>
      <c r="C60" t="s">
        <v>57</v>
      </c>
      <c r="D60" t="s">
        <v>2537</v>
      </c>
      <c r="E60" t="s">
        <v>2538</v>
      </c>
      <c r="F60" t="s">
        <v>66</v>
      </c>
      <c r="G60" t="s">
        <v>63</v>
      </c>
      <c r="H60" t="s">
        <v>60</v>
      </c>
      <c r="I60" t="s">
        <v>141</v>
      </c>
      <c r="J60" t="s">
        <v>2539</v>
      </c>
    </row>
    <row r="61" spans="1:10" x14ac:dyDescent="0.25">
      <c r="A61" t="s">
        <v>78</v>
      </c>
      <c r="B61" t="s">
        <v>56</v>
      </c>
      <c r="C61" t="s">
        <v>57</v>
      </c>
      <c r="D61" t="s">
        <v>2540</v>
      </c>
      <c r="E61" t="s">
        <v>2541</v>
      </c>
      <c r="F61" t="s">
        <v>66</v>
      </c>
      <c r="G61" t="s">
        <v>63</v>
      </c>
      <c r="H61" t="s">
        <v>60</v>
      </c>
      <c r="I61" t="s">
        <v>64</v>
      </c>
      <c r="J61" t="s">
        <v>2542</v>
      </c>
    </row>
    <row r="62" spans="1:10" x14ac:dyDescent="0.25">
      <c r="A62" t="s">
        <v>78</v>
      </c>
      <c r="B62" t="s">
        <v>56</v>
      </c>
      <c r="C62" t="s">
        <v>57</v>
      </c>
      <c r="D62" t="s">
        <v>2543</v>
      </c>
      <c r="E62" t="s">
        <v>2544</v>
      </c>
      <c r="F62" t="s">
        <v>66</v>
      </c>
      <c r="G62" t="s">
        <v>63</v>
      </c>
      <c r="H62" t="s">
        <v>60</v>
      </c>
      <c r="I62" t="s">
        <v>64</v>
      </c>
      <c r="J62" t="s">
        <v>2545</v>
      </c>
    </row>
    <row r="63" spans="1:10" x14ac:dyDescent="0.25">
      <c r="A63" t="s">
        <v>2017</v>
      </c>
      <c r="B63" t="s">
        <v>1708</v>
      </c>
      <c r="C63" t="s">
        <v>57</v>
      </c>
      <c r="D63" t="s">
        <v>2546</v>
      </c>
      <c r="E63" t="s">
        <v>2547</v>
      </c>
      <c r="F63" t="s">
        <v>66</v>
      </c>
      <c r="G63" t="s">
        <v>63</v>
      </c>
      <c r="H63" t="s">
        <v>60</v>
      </c>
      <c r="I63" t="s">
        <v>105</v>
      </c>
      <c r="J63" t="s">
        <v>2548</v>
      </c>
    </row>
    <row r="64" spans="1:10" x14ac:dyDescent="0.25">
      <c r="A64" t="s">
        <v>521</v>
      </c>
      <c r="B64" t="s">
        <v>225</v>
      </c>
      <c r="C64" t="s">
        <v>57</v>
      </c>
      <c r="D64" t="s">
        <v>2549</v>
      </c>
      <c r="E64" t="s">
        <v>2550</v>
      </c>
      <c r="F64" t="s">
        <v>66</v>
      </c>
      <c r="G64" t="s">
        <v>63</v>
      </c>
      <c r="H64" t="s">
        <v>60</v>
      </c>
      <c r="I64" t="s">
        <v>64</v>
      </c>
      <c r="J64" t="s">
        <v>2551</v>
      </c>
    </row>
    <row r="65" spans="1:10" x14ac:dyDescent="0.25">
      <c r="A65" t="s">
        <v>2636</v>
      </c>
      <c r="B65" t="s">
        <v>2552</v>
      </c>
      <c r="C65" t="s">
        <v>57</v>
      </c>
      <c r="D65" t="s">
        <v>2553</v>
      </c>
      <c r="E65" t="s">
        <v>2554</v>
      </c>
      <c r="F65" t="s">
        <v>66</v>
      </c>
      <c r="G65" t="s">
        <v>63</v>
      </c>
      <c r="H65" t="s">
        <v>60</v>
      </c>
      <c r="I65" t="s">
        <v>73</v>
      </c>
      <c r="J65" t="s">
        <v>2555</v>
      </c>
    </row>
    <row r="66" spans="1:10" x14ac:dyDescent="0.25">
      <c r="A66" t="s">
        <v>527</v>
      </c>
      <c r="B66" t="s">
        <v>258</v>
      </c>
      <c r="C66" t="s">
        <v>57</v>
      </c>
      <c r="D66" t="s">
        <v>2556</v>
      </c>
      <c r="E66" t="s">
        <v>1112</v>
      </c>
      <c r="F66" t="s">
        <v>66</v>
      </c>
      <c r="G66" t="s">
        <v>63</v>
      </c>
      <c r="H66" t="s">
        <v>60</v>
      </c>
      <c r="I66" t="s">
        <v>64</v>
      </c>
      <c r="J66" t="s">
        <v>2557</v>
      </c>
    </row>
    <row r="67" spans="1:10" x14ac:dyDescent="0.25">
      <c r="A67" t="s">
        <v>2558</v>
      </c>
      <c r="B67" t="s">
        <v>299</v>
      </c>
      <c r="C67" t="s">
        <v>57</v>
      </c>
      <c r="D67" t="s">
        <v>2559</v>
      </c>
      <c r="E67" t="s">
        <v>2560</v>
      </c>
      <c r="F67" t="s">
        <v>66</v>
      </c>
      <c r="G67" t="s">
        <v>63</v>
      </c>
      <c r="H67" t="s">
        <v>60</v>
      </c>
      <c r="I67" t="s">
        <v>64</v>
      </c>
      <c r="J67" t="s">
        <v>2561</v>
      </c>
    </row>
    <row r="68" spans="1:10" x14ac:dyDescent="0.25">
      <c r="A68" t="s">
        <v>534</v>
      </c>
      <c r="B68" t="s">
        <v>319</v>
      </c>
      <c r="C68" t="s">
        <v>57</v>
      </c>
      <c r="D68" t="s">
        <v>2562</v>
      </c>
      <c r="E68" t="s">
        <v>2563</v>
      </c>
      <c r="F68" t="s">
        <v>66</v>
      </c>
      <c r="G68" t="s">
        <v>63</v>
      </c>
      <c r="H68" t="s">
        <v>60</v>
      </c>
      <c r="I68" t="s">
        <v>64</v>
      </c>
      <c r="J68" t="s">
        <v>2564</v>
      </c>
    </row>
    <row r="69" spans="1:10" x14ac:dyDescent="0.25">
      <c r="A69" t="s">
        <v>537</v>
      </c>
      <c r="B69" t="s">
        <v>62</v>
      </c>
      <c r="C69" t="s">
        <v>57</v>
      </c>
      <c r="D69" t="s">
        <v>2565</v>
      </c>
      <c r="E69" t="s">
        <v>2566</v>
      </c>
      <c r="F69" t="s">
        <v>66</v>
      </c>
      <c r="G69" t="s">
        <v>63</v>
      </c>
      <c r="H69" t="s">
        <v>60</v>
      </c>
      <c r="I69" t="s">
        <v>141</v>
      </c>
      <c r="J69" t="s">
        <v>2567</v>
      </c>
    </row>
    <row r="70" spans="1:10" x14ac:dyDescent="0.25">
      <c r="A70" t="s">
        <v>2637</v>
      </c>
      <c r="B70" t="s">
        <v>2568</v>
      </c>
      <c r="C70" t="s">
        <v>57</v>
      </c>
      <c r="D70" t="s">
        <v>2569</v>
      </c>
      <c r="E70" t="s">
        <v>2570</v>
      </c>
      <c r="F70" t="s">
        <v>66</v>
      </c>
      <c r="G70" t="s">
        <v>63</v>
      </c>
      <c r="H70" t="s">
        <v>60</v>
      </c>
      <c r="I70" t="s">
        <v>64</v>
      </c>
      <c r="J70" t="s">
        <v>2571</v>
      </c>
    </row>
    <row r="71" spans="1:10" x14ac:dyDescent="0.25">
      <c r="A71" t="s">
        <v>549</v>
      </c>
      <c r="B71" t="s">
        <v>402</v>
      </c>
      <c r="C71" t="s">
        <v>57</v>
      </c>
      <c r="D71" t="s">
        <v>2572</v>
      </c>
      <c r="E71" t="s">
        <v>2573</v>
      </c>
      <c r="F71" t="s">
        <v>66</v>
      </c>
      <c r="G71" t="s">
        <v>63</v>
      </c>
      <c r="H71" t="s">
        <v>60</v>
      </c>
      <c r="I71" t="s">
        <v>64</v>
      </c>
      <c r="J71" t="s">
        <v>2574</v>
      </c>
    </row>
    <row r="72" spans="1:10" x14ac:dyDescent="0.25">
      <c r="A72" t="s">
        <v>549</v>
      </c>
      <c r="B72" t="s">
        <v>402</v>
      </c>
      <c r="C72" t="s">
        <v>57</v>
      </c>
      <c r="D72" t="s">
        <v>2575</v>
      </c>
      <c r="E72" t="s">
        <v>2576</v>
      </c>
      <c r="F72" t="s">
        <v>66</v>
      </c>
      <c r="G72" t="s">
        <v>63</v>
      </c>
      <c r="H72" t="s">
        <v>60</v>
      </c>
      <c r="I72" t="s">
        <v>73</v>
      </c>
      <c r="J72" t="s">
        <v>2577</v>
      </c>
    </row>
    <row r="73" spans="1:10" x14ac:dyDescent="0.25">
      <c r="A73" t="s">
        <v>2424</v>
      </c>
      <c r="B73" t="s">
        <v>2211</v>
      </c>
      <c r="C73" t="s">
        <v>57</v>
      </c>
      <c r="D73" t="s">
        <v>2578</v>
      </c>
      <c r="E73" t="s">
        <v>2579</v>
      </c>
      <c r="F73" t="s">
        <v>66</v>
      </c>
      <c r="G73" t="s">
        <v>63</v>
      </c>
      <c r="H73" t="s">
        <v>60</v>
      </c>
      <c r="I73" t="s">
        <v>64</v>
      </c>
      <c r="J73" t="s">
        <v>2580</v>
      </c>
    </row>
    <row r="74" spans="1:10" x14ac:dyDescent="0.25">
      <c r="A74" t="s">
        <v>931</v>
      </c>
      <c r="B74" t="s">
        <v>716</v>
      </c>
      <c r="C74" t="s">
        <v>57</v>
      </c>
      <c r="D74" t="s">
        <v>2581</v>
      </c>
      <c r="E74" t="s">
        <v>2582</v>
      </c>
      <c r="F74" t="s">
        <v>66</v>
      </c>
      <c r="G74" t="s">
        <v>63</v>
      </c>
      <c r="H74" t="s">
        <v>60</v>
      </c>
      <c r="I74" t="s">
        <v>64</v>
      </c>
      <c r="J74" t="s">
        <v>2583</v>
      </c>
    </row>
    <row r="75" spans="1:10" x14ac:dyDescent="0.25">
      <c r="A75" t="s">
        <v>80</v>
      </c>
      <c r="B75" t="s">
        <v>67</v>
      </c>
      <c r="C75" t="s">
        <v>57</v>
      </c>
      <c r="D75" t="s">
        <v>2584</v>
      </c>
      <c r="E75" t="s">
        <v>2585</v>
      </c>
      <c r="F75" t="s">
        <v>58</v>
      </c>
      <c r="G75" t="s">
        <v>63</v>
      </c>
      <c r="H75" t="s">
        <v>60</v>
      </c>
      <c r="I75" t="s">
        <v>64</v>
      </c>
      <c r="J75" t="s">
        <v>2586</v>
      </c>
    </row>
    <row r="76" spans="1:10" x14ac:dyDescent="0.25">
      <c r="A76" t="s">
        <v>81</v>
      </c>
      <c r="B76" t="s">
        <v>68</v>
      </c>
      <c r="C76" t="s">
        <v>57</v>
      </c>
      <c r="D76" t="s">
        <v>2587</v>
      </c>
      <c r="E76" t="s">
        <v>2588</v>
      </c>
      <c r="F76" t="s">
        <v>58</v>
      </c>
      <c r="G76" t="s">
        <v>63</v>
      </c>
      <c r="H76" t="s">
        <v>60</v>
      </c>
      <c r="I76" t="s">
        <v>64</v>
      </c>
      <c r="J76" t="s">
        <v>71</v>
      </c>
    </row>
    <row r="77" spans="1:10" x14ac:dyDescent="0.25">
      <c r="A77" t="s">
        <v>1325</v>
      </c>
      <c r="B77" t="s">
        <v>1031</v>
      </c>
      <c r="C77" t="s">
        <v>57</v>
      </c>
      <c r="D77" t="s">
        <v>2589</v>
      </c>
      <c r="E77" t="s">
        <v>2590</v>
      </c>
      <c r="F77" t="s">
        <v>58</v>
      </c>
      <c r="G77" t="s">
        <v>63</v>
      </c>
      <c r="H77" t="s">
        <v>60</v>
      </c>
      <c r="I77" t="s">
        <v>64</v>
      </c>
      <c r="J77" t="s">
        <v>2591</v>
      </c>
    </row>
    <row r="78" spans="1:10" x14ac:dyDescent="0.25">
      <c r="A78" t="s">
        <v>2436</v>
      </c>
      <c r="B78" t="s">
        <v>2394</v>
      </c>
      <c r="C78" t="s">
        <v>57</v>
      </c>
      <c r="D78" t="s">
        <v>2592</v>
      </c>
      <c r="E78" t="s">
        <v>2593</v>
      </c>
      <c r="F78" t="s">
        <v>66</v>
      </c>
      <c r="G78" t="s">
        <v>63</v>
      </c>
      <c r="H78" t="s">
        <v>60</v>
      </c>
      <c r="I78" t="s">
        <v>64</v>
      </c>
      <c r="J78" t="s">
        <v>2594</v>
      </c>
    </row>
    <row r="79" spans="1:10" x14ac:dyDescent="0.25">
      <c r="A79" t="s">
        <v>146</v>
      </c>
      <c r="B79" t="s">
        <v>139</v>
      </c>
      <c r="C79" t="s">
        <v>57</v>
      </c>
      <c r="D79" t="s">
        <v>2595</v>
      </c>
      <c r="E79" t="s">
        <v>2596</v>
      </c>
      <c r="F79" t="s">
        <v>66</v>
      </c>
      <c r="G79" t="s">
        <v>63</v>
      </c>
      <c r="H79" t="s">
        <v>60</v>
      </c>
      <c r="I79" t="s">
        <v>64</v>
      </c>
      <c r="J79" t="s">
        <v>2597</v>
      </c>
    </row>
    <row r="80" spans="1:10" x14ac:dyDescent="0.25">
      <c r="A80" t="s">
        <v>1339</v>
      </c>
      <c r="B80" t="s">
        <v>1120</v>
      </c>
      <c r="C80" t="s">
        <v>57</v>
      </c>
      <c r="D80" t="s">
        <v>2598</v>
      </c>
      <c r="E80" t="s">
        <v>2599</v>
      </c>
      <c r="F80" t="s">
        <v>58</v>
      </c>
      <c r="G80" t="s">
        <v>59</v>
      </c>
      <c r="H80" t="s">
        <v>60</v>
      </c>
      <c r="I80" t="s">
        <v>73</v>
      </c>
      <c r="J80" t="s">
        <v>2600</v>
      </c>
    </row>
    <row r="81" spans="1:10" x14ac:dyDescent="0.25">
      <c r="A81" t="s">
        <v>1339</v>
      </c>
      <c r="B81" t="s">
        <v>1120</v>
      </c>
      <c r="C81" t="s">
        <v>57</v>
      </c>
      <c r="D81" t="s">
        <v>2601</v>
      </c>
      <c r="E81" t="s">
        <v>2602</v>
      </c>
      <c r="F81" t="s">
        <v>66</v>
      </c>
      <c r="G81" t="s">
        <v>63</v>
      </c>
      <c r="H81" t="s">
        <v>60</v>
      </c>
      <c r="I81" t="s">
        <v>73</v>
      </c>
      <c r="J81" t="s">
        <v>2603</v>
      </c>
    </row>
    <row r="82" spans="1:10" x14ac:dyDescent="0.25">
      <c r="A82" t="s">
        <v>1341</v>
      </c>
      <c r="B82" t="s">
        <v>1134</v>
      </c>
      <c r="C82" t="s">
        <v>57</v>
      </c>
      <c r="D82" t="s">
        <v>2604</v>
      </c>
      <c r="E82" t="s">
        <v>2605</v>
      </c>
      <c r="F82" t="s">
        <v>58</v>
      </c>
      <c r="G82" t="s">
        <v>63</v>
      </c>
      <c r="H82" t="s">
        <v>60</v>
      </c>
      <c r="I82" t="s">
        <v>64</v>
      </c>
      <c r="J82" t="s">
        <v>2606</v>
      </c>
    </row>
    <row r="83" spans="1:10" x14ac:dyDescent="0.25">
      <c r="A83" t="s">
        <v>2638</v>
      </c>
      <c r="B83" t="s">
        <v>1202</v>
      </c>
      <c r="C83" t="s">
        <v>57</v>
      </c>
      <c r="D83" t="s">
        <v>2607</v>
      </c>
      <c r="E83" t="s">
        <v>2608</v>
      </c>
      <c r="F83" t="s">
        <v>66</v>
      </c>
      <c r="G83" t="s">
        <v>63</v>
      </c>
      <c r="H83" t="s">
        <v>60</v>
      </c>
      <c r="I83" t="s">
        <v>64</v>
      </c>
      <c r="J83" t="s">
        <v>2609</v>
      </c>
    </row>
    <row r="84" spans="1:10" x14ac:dyDescent="0.25">
      <c r="A84" t="s">
        <v>2639</v>
      </c>
      <c r="B84" t="s">
        <v>2610</v>
      </c>
      <c r="C84" t="s">
        <v>57</v>
      </c>
      <c r="D84" t="s">
        <v>2611</v>
      </c>
      <c r="E84" t="s">
        <v>2612</v>
      </c>
      <c r="F84" t="s">
        <v>66</v>
      </c>
      <c r="G84" t="s">
        <v>63</v>
      </c>
      <c r="H84" t="s">
        <v>60</v>
      </c>
      <c r="I84" t="s">
        <v>73</v>
      </c>
      <c r="J84" t="s">
        <v>2613</v>
      </c>
    </row>
    <row r="85" spans="1:10" x14ac:dyDescent="0.25">
      <c r="A85" t="s">
        <v>1354</v>
      </c>
      <c r="B85" t="s">
        <v>1225</v>
      </c>
      <c r="C85" t="s">
        <v>57</v>
      </c>
      <c r="D85" t="s">
        <v>2614</v>
      </c>
      <c r="E85" t="s">
        <v>2615</v>
      </c>
      <c r="F85" t="s">
        <v>66</v>
      </c>
      <c r="G85" t="s">
        <v>63</v>
      </c>
      <c r="H85" t="s">
        <v>60</v>
      </c>
      <c r="I85" t="s">
        <v>64</v>
      </c>
      <c r="J85" t="s">
        <v>2616</v>
      </c>
    </row>
    <row r="86" spans="1:10" x14ac:dyDescent="0.25">
      <c r="A86" t="s">
        <v>1357</v>
      </c>
      <c r="B86" t="s">
        <v>1258</v>
      </c>
      <c r="C86" t="s">
        <v>57</v>
      </c>
      <c r="D86" t="s">
        <v>2617</v>
      </c>
      <c r="E86" t="s">
        <v>2618</v>
      </c>
      <c r="F86" t="s">
        <v>58</v>
      </c>
      <c r="G86" t="s">
        <v>63</v>
      </c>
      <c r="H86" t="s">
        <v>60</v>
      </c>
      <c r="I86" t="s">
        <v>64</v>
      </c>
      <c r="J86" t="s">
        <v>2619</v>
      </c>
    </row>
    <row r="87" spans="1:10" x14ac:dyDescent="0.25">
      <c r="A87" t="s">
        <v>1358</v>
      </c>
      <c r="B87" t="s">
        <v>1262</v>
      </c>
      <c r="C87" t="s">
        <v>57</v>
      </c>
      <c r="D87" t="s">
        <v>2620</v>
      </c>
      <c r="E87" t="s">
        <v>2621</v>
      </c>
      <c r="F87" t="s">
        <v>66</v>
      </c>
      <c r="G87" t="s">
        <v>63</v>
      </c>
      <c r="H87" t="s">
        <v>60</v>
      </c>
      <c r="I87" t="s">
        <v>73</v>
      </c>
      <c r="J87" t="s">
        <v>2622</v>
      </c>
    </row>
    <row r="88" spans="1:10" x14ac:dyDescent="0.25">
      <c r="A88" t="s">
        <v>2640</v>
      </c>
      <c r="B88" t="s">
        <v>2623</v>
      </c>
      <c r="C88" t="s">
        <v>57</v>
      </c>
      <c r="D88" t="s">
        <v>2624</v>
      </c>
      <c r="E88" t="s">
        <v>2625</v>
      </c>
      <c r="F88" t="s">
        <v>66</v>
      </c>
      <c r="G88" t="s">
        <v>63</v>
      </c>
      <c r="H88" t="s">
        <v>60</v>
      </c>
      <c r="I88" t="s">
        <v>64</v>
      </c>
      <c r="J88" t="s">
        <v>2626</v>
      </c>
    </row>
    <row r="89" spans="1:10" x14ac:dyDescent="0.25">
      <c r="A89" t="s">
        <v>1630</v>
      </c>
      <c r="B89" t="s">
        <v>1474</v>
      </c>
      <c r="C89" t="s">
        <v>57</v>
      </c>
      <c r="D89" t="s">
        <v>2627</v>
      </c>
      <c r="E89" t="s">
        <v>2628</v>
      </c>
      <c r="F89" t="s">
        <v>58</v>
      </c>
      <c r="G89" t="s">
        <v>63</v>
      </c>
      <c r="H89" t="s">
        <v>60</v>
      </c>
      <c r="I89" t="s">
        <v>64</v>
      </c>
      <c r="J89" t="s">
        <v>2629</v>
      </c>
    </row>
    <row r="90" spans="1:10" x14ac:dyDescent="0.25">
      <c r="A90" t="s">
        <v>129</v>
      </c>
      <c r="B90" t="s">
        <v>116</v>
      </c>
      <c r="C90" t="s">
        <v>57</v>
      </c>
      <c r="D90" t="s">
        <v>2630</v>
      </c>
      <c r="E90" t="s">
        <v>2631</v>
      </c>
      <c r="F90" t="s">
        <v>58</v>
      </c>
      <c r="G90" t="s">
        <v>59</v>
      </c>
      <c r="H90" t="s">
        <v>60</v>
      </c>
      <c r="I90" t="s">
        <v>105</v>
      </c>
      <c r="J90" t="s">
        <v>2632</v>
      </c>
    </row>
    <row r="91" spans="1:10" x14ac:dyDescent="0.25">
      <c r="A91" t="s">
        <v>1644</v>
      </c>
      <c r="B91" t="s">
        <v>1563</v>
      </c>
      <c r="C91" t="s">
        <v>57</v>
      </c>
      <c r="D91" t="s">
        <v>2633</v>
      </c>
      <c r="E91" t="s">
        <v>2634</v>
      </c>
      <c r="F91" t="s">
        <v>66</v>
      </c>
      <c r="G91" t="s">
        <v>63</v>
      </c>
      <c r="H91" t="s">
        <v>60</v>
      </c>
      <c r="I91" t="s">
        <v>64</v>
      </c>
      <c r="J91" t="s">
        <v>2635</v>
      </c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49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4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47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46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4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42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4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40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3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3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3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36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35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3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3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31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3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29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2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7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2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25">
      <colorScale>
        <cfvo type="min"/>
        <cfvo type="max"/>
        <color rgb="FFF8696B"/>
        <color rgb="FFFCFCFF"/>
      </colorScale>
    </cfRule>
  </conditionalFormatting>
  <conditionalFormatting sqref="U48:Z48">
    <cfRule type="colorScale" priority="24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23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2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20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Z47">
    <cfRule type="colorScale" priority="18">
      <colorScale>
        <cfvo type="min"/>
        <cfvo type="max"/>
        <color rgb="FFF8696B"/>
        <color rgb="FFFCFCFF"/>
      </colorScale>
    </cfRule>
  </conditionalFormatting>
  <conditionalFormatting sqref="U43:Z47">
    <cfRule type="colorScale" priority="1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13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11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0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44:BC4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:AI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3"/>
  <sheetViews>
    <sheetView topLeftCell="X10" workbookViewId="0">
      <selection activeCell="AD36" sqref="AD36"/>
    </sheetView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</cols>
  <sheetData>
    <row r="1" spans="1:55" x14ac:dyDescent="0.25">
      <c r="A1" t="s">
        <v>29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SW480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SW480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SW480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SW480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SW480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SW480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0.99733611342531781</v>
      </c>
      <c r="E13" s="2">
        <v>0.9960775668401719</v>
      </c>
      <c r="F13" s="2">
        <v>0.9625463004762953</v>
      </c>
      <c r="G13" s="2">
        <v>0.92375656139446261</v>
      </c>
      <c r="H13" s="5">
        <v>0.75105526276820522</v>
      </c>
      <c r="J13" s="1" t="s">
        <v>18</v>
      </c>
      <c r="K13" s="2" t="s">
        <v>12</v>
      </c>
      <c r="L13" s="2">
        <v>1</v>
      </c>
      <c r="M13" s="2">
        <v>0.93144949410345268</v>
      </c>
      <c r="N13" s="2">
        <v>0.97848307060431927</v>
      </c>
      <c r="O13" s="2">
        <v>0.94165603309708557</v>
      </c>
      <c r="P13" s="2">
        <v>1.0261893344120907</v>
      </c>
      <c r="Q13" s="5">
        <v>0.88817416046797859</v>
      </c>
      <c r="S13" s="1" t="s">
        <v>18</v>
      </c>
      <c r="T13" s="2" t="s">
        <v>12</v>
      </c>
      <c r="U13" s="2">
        <v>1</v>
      </c>
      <c r="V13" s="2">
        <v>1.064868040302688</v>
      </c>
      <c r="W13" s="2">
        <v>1.2741470657931213</v>
      </c>
      <c r="X13" s="2">
        <v>1.0708928546941361</v>
      </c>
      <c r="Y13" s="2">
        <v>1.1402068482844223</v>
      </c>
      <c r="Z13" s="5">
        <v>0.76258338971130502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0.99788454927715275</v>
      </c>
      <c r="AF13" s="7">
        <f t="shared" si="0"/>
        <v>1.0829025677458708</v>
      </c>
      <c r="AG13" s="7">
        <f t="shared" si="0"/>
        <v>0.99169839608917221</v>
      </c>
      <c r="AH13" s="7">
        <f t="shared" si="0"/>
        <v>1.0300509146969918</v>
      </c>
      <c r="AI13" s="8">
        <f t="shared" si="0"/>
        <v>0.8006042709824962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0.99788454927715275</v>
      </c>
      <c r="AP13" s="7">
        <f t="shared" si="1"/>
        <v>1.0829025677458708</v>
      </c>
      <c r="AQ13" s="7">
        <f t="shared" si="1"/>
        <v>0.99169839608917221</v>
      </c>
      <c r="AR13" s="7">
        <f t="shared" si="1"/>
        <v>1.0300509146969918</v>
      </c>
      <c r="AS13" s="8">
        <f t="shared" si="1"/>
        <v>0.8006042709824962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0.93160501109405269</v>
      </c>
      <c r="D14" s="2">
        <v>1.0434350163185329</v>
      </c>
      <c r="E14" s="2">
        <v>1.0295124563191889</v>
      </c>
      <c r="F14" s="2">
        <v>0.87006621876753165</v>
      </c>
      <c r="G14" s="2">
        <v>0.95870917148147294</v>
      </c>
      <c r="H14" s="5">
        <v>0.80819766874174204</v>
      </c>
      <c r="J14" s="9"/>
      <c r="K14" s="10" t="s">
        <v>14</v>
      </c>
      <c r="L14" s="2">
        <v>1.1907194443045754</v>
      </c>
      <c r="M14" s="2">
        <v>1.1283960067648913</v>
      </c>
      <c r="N14" s="2">
        <v>1.0528844660424515</v>
      </c>
      <c r="O14" s="2">
        <v>0.94708033671028524</v>
      </c>
      <c r="P14" s="2">
        <v>0.93550635648032365</v>
      </c>
      <c r="Q14" s="5">
        <v>0.79895221726025589</v>
      </c>
      <c r="S14" s="9"/>
      <c r="T14" s="10" t="s">
        <v>14</v>
      </c>
      <c r="U14" s="2">
        <v>0.97338832595386282</v>
      </c>
      <c r="V14" s="2">
        <v>0.87222024514096708</v>
      </c>
      <c r="W14" s="2">
        <v>0.85176539111652438</v>
      </c>
      <c r="X14" s="2">
        <v>0.84621158777051997</v>
      </c>
      <c r="Y14" s="2">
        <v>1.0135786916522713</v>
      </c>
      <c r="Z14" s="5">
        <v>0.77204192204099953</v>
      </c>
      <c r="AB14" s="9"/>
      <c r="AC14" s="10" t="s">
        <v>14</v>
      </c>
      <c r="AD14" s="11">
        <f t="shared" ref="AD14:AD17" si="2">AVERAGE(U14,L14,C14)</f>
        <v>1.0319042604508304</v>
      </c>
      <c r="AE14" s="12">
        <f>AVERAGE(V14,M14,D14)</f>
        <v>1.014683756074797</v>
      </c>
      <c r="AF14" s="12">
        <f t="shared" si="0"/>
        <v>0.97805410449272168</v>
      </c>
      <c r="AG14" s="12">
        <f t="shared" si="0"/>
        <v>0.88778604774944558</v>
      </c>
      <c r="AH14" s="12">
        <f t="shared" si="0"/>
        <v>0.96926473987135597</v>
      </c>
      <c r="AI14" s="13">
        <f t="shared" si="0"/>
        <v>0.79306393601433245</v>
      </c>
      <c r="AL14" s="9"/>
      <c r="AM14" s="10" t="s">
        <v>14</v>
      </c>
      <c r="AN14" s="11">
        <f t="shared" ref="AN14:AN17" si="3">AD14</f>
        <v>1.0319042604508304</v>
      </c>
      <c r="AO14" s="12">
        <f>AO13*AN14</f>
        <v>1.0297213178371505</v>
      </c>
      <c r="AP14" s="12">
        <f>AP13*AN14</f>
        <v>1.1174517733101081</v>
      </c>
      <c r="AQ14" s="12">
        <f>AQ13*AN14</f>
        <v>1.023337800006672</v>
      </c>
      <c r="AR14" s="12">
        <f>AR13*AN14</f>
        <v>1.0629139273571007</v>
      </c>
      <c r="AS14" s="13">
        <f>AS13*AN14</f>
        <v>0.82614695816196893</v>
      </c>
      <c r="AV14" s="9"/>
      <c r="AW14" s="10" t="s">
        <v>14</v>
      </c>
      <c r="AX14" s="10"/>
      <c r="AY14" s="74">
        <f>AE14-AO14</f>
        <v>-1.5037561762353491E-2</v>
      </c>
      <c r="AZ14" s="16">
        <f t="shared" ref="AZ14:BC17" si="4">AF14-AP14</f>
        <v>-0.13939766881738647</v>
      </c>
      <c r="BA14" s="16">
        <f t="shared" si="4"/>
        <v>-0.13555175225722638</v>
      </c>
      <c r="BB14" s="75">
        <f t="shared" si="4"/>
        <v>-9.3649187485744689E-2</v>
      </c>
      <c r="BC14" s="8">
        <f t="shared" si="4"/>
        <v>-3.3083022147636476E-2</v>
      </c>
    </row>
    <row r="15" spans="1:55" ht="15.75" thickBot="1" x14ac:dyDescent="0.3">
      <c r="A15" s="9"/>
      <c r="B15" s="10" t="s">
        <v>15</v>
      </c>
      <c r="C15" s="2">
        <v>0.95674964365172832</v>
      </c>
      <c r="D15" s="2">
        <v>0.97217338430024247</v>
      </c>
      <c r="E15" s="2">
        <v>0.89462301490644114</v>
      </c>
      <c r="F15" s="2">
        <v>0.94217719237548425</v>
      </c>
      <c r="G15" s="2">
        <v>0.95782189590511047</v>
      </c>
      <c r="H15" s="5">
        <v>0.81943535792918976</v>
      </c>
      <c r="J15" s="9"/>
      <c r="K15" s="10" t="s">
        <v>15</v>
      </c>
      <c r="L15" s="2">
        <v>1.1246465584496017</v>
      </c>
      <c r="M15" s="2">
        <v>0.98716445056583435</v>
      </c>
      <c r="N15" s="2">
        <v>1.0078426156624709</v>
      </c>
      <c r="O15" s="2">
        <v>0.91739433423953198</v>
      </c>
      <c r="P15" s="2">
        <v>0.94886751870892794</v>
      </c>
      <c r="Q15" s="5">
        <v>0.8789055589148882</v>
      </c>
      <c r="S15" s="9"/>
      <c r="T15" s="10" t="s">
        <v>15</v>
      </c>
      <c r="U15" s="2">
        <v>1.0261699060058802</v>
      </c>
      <c r="V15" s="2">
        <v>1.1097343185204098</v>
      </c>
      <c r="W15" s="2">
        <v>1.2058901823990174</v>
      </c>
      <c r="X15" s="2">
        <v>0.92232285129360225</v>
      </c>
      <c r="Y15" s="2">
        <v>1.1056241365772568</v>
      </c>
      <c r="Z15" s="5">
        <v>0.73355151646490635</v>
      </c>
      <c r="AB15" s="9"/>
      <c r="AC15" s="10" t="s">
        <v>15</v>
      </c>
      <c r="AD15" s="11">
        <f t="shared" si="2"/>
        <v>1.03585536936907</v>
      </c>
      <c r="AE15" s="12">
        <f t="shared" si="0"/>
        <v>1.0230240511288289</v>
      </c>
      <c r="AF15" s="12">
        <f t="shared" si="0"/>
        <v>1.0361186043226431</v>
      </c>
      <c r="AG15" s="12">
        <f t="shared" si="0"/>
        <v>0.92729812596953953</v>
      </c>
      <c r="AH15" s="12">
        <f t="shared" si="0"/>
        <v>1.0041045170637652</v>
      </c>
      <c r="AI15" s="13">
        <f t="shared" si="0"/>
        <v>0.81063081110299473</v>
      </c>
      <c r="AL15" s="9"/>
      <c r="AM15" s="10" t="s">
        <v>15</v>
      </c>
      <c r="AN15" s="11">
        <f t="shared" si="3"/>
        <v>1.03585536936907</v>
      </c>
      <c r="AO15" s="12">
        <f>AO13*AN15</f>
        <v>1.0336640683791729</v>
      </c>
      <c r="AP15" s="12">
        <f>AP13*AN15</f>
        <v>1.1217304393031133</v>
      </c>
      <c r="AQ15" s="12">
        <f>AQ13*AN15</f>
        <v>1.0272561083836638</v>
      </c>
      <c r="AR15" s="12">
        <f>AR13*AN15</f>
        <v>1.0669837707124008</v>
      </c>
      <c r="AS15" s="13">
        <f>AS13*AN15</f>
        <v>0.82931023283702854</v>
      </c>
      <c r="AV15" s="9"/>
      <c r="AW15" s="10" t="s">
        <v>15</v>
      </c>
      <c r="AX15" s="10"/>
      <c r="AY15" s="11">
        <f t="shared" ref="AY15:AY17" si="5">AE15-AO15</f>
        <v>-1.0640017250344025E-2</v>
      </c>
      <c r="AZ15" s="76">
        <f t="shared" si="4"/>
        <v>-8.5611834980470203E-2</v>
      </c>
      <c r="BA15" s="86">
        <f t="shared" si="4"/>
        <v>-9.9957982414124236E-2</v>
      </c>
      <c r="BB15" s="12">
        <f t="shared" si="4"/>
        <v>-6.2879253648635558E-2</v>
      </c>
      <c r="BC15" s="13">
        <f t="shared" si="4"/>
        <v>-1.8679421734033808E-2</v>
      </c>
    </row>
    <row r="16" spans="1:55" ht="15.75" thickBot="1" x14ac:dyDescent="0.3">
      <c r="A16" s="9"/>
      <c r="B16" s="10" t="s">
        <v>16</v>
      </c>
      <c r="C16" s="2">
        <v>0.88597846149291948</v>
      </c>
      <c r="D16" s="2">
        <v>0.9158059162677048</v>
      </c>
      <c r="E16" s="2">
        <v>0.88307626976004838</v>
      </c>
      <c r="F16" s="2">
        <v>1.0000571854059277</v>
      </c>
      <c r="G16" s="2">
        <v>0.81488116020902024</v>
      </c>
      <c r="H16" s="5">
        <v>0.80131028988244013</v>
      </c>
      <c r="J16" s="9"/>
      <c r="K16" s="10" t="s">
        <v>16</v>
      </c>
      <c r="L16" s="2">
        <v>1.1224290999447082</v>
      </c>
      <c r="M16" s="2">
        <v>0.93266237997936519</v>
      </c>
      <c r="N16" s="2">
        <v>0.94803286825644584</v>
      </c>
      <c r="O16" s="2">
        <v>0.91367674932537912</v>
      </c>
      <c r="P16" s="2">
        <v>0.97536536035178756</v>
      </c>
      <c r="Q16" s="5">
        <v>0.89519982568935408</v>
      </c>
      <c r="S16" s="9"/>
      <c r="T16" s="10" t="s">
        <v>16</v>
      </c>
      <c r="U16" s="2">
        <v>0.95250693576564582</v>
      </c>
      <c r="V16" s="2">
        <v>0.91050214254267092</v>
      </c>
      <c r="W16" s="2">
        <v>0.79435579540554335</v>
      </c>
      <c r="X16" s="2">
        <v>0.80864750461952895</v>
      </c>
      <c r="Y16" s="2">
        <v>0.97115074019673953</v>
      </c>
      <c r="Z16" s="5">
        <v>0.77347950598806425</v>
      </c>
      <c r="AB16" s="9"/>
      <c r="AC16" s="10" t="s">
        <v>16</v>
      </c>
      <c r="AD16" s="11">
        <f t="shared" si="2"/>
        <v>0.98697149906775783</v>
      </c>
      <c r="AE16" s="12">
        <f t="shared" si="0"/>
        <v>0.91965681292991375</v>
      </c>
      <c r="AF16" s="12">
        <f t="shared" si="0"/>
        <v>0.87515497780734586</v>
      </c>
      <c r="AG16" s="12">
        <f t="shared" si="0"/>
        <v>0.907460479783612</v>
      </c>
      <c r="AH16" s="12">
        <f t="shared" si="0"/>
        <v>0.92046575358584926</v>
      </c>
      <c r="AI16" s="13">
        <f t="shared" si="0"/>
        <v>0.82332987385328626</v>
      </c>
      <c r="AL16" s="9"/>
      <c r="AM16" s="10" t="s">
        <v>16</v>
      </c>
      <c r="AN16" s="11">
        <f t="shared" si="3"/>
        <v>0.98697149906775783</v>
      </c>
      <c r="AO16" s="12">
        <f>AO13*AN16</f>
        <v>0.98488360949662535</v>
      </c>
      <c r="AP16" s="12">
        <f>AP13*AN16</f>
        <v>1.0687939706324663</v>
      </c>
      <c r="AQ16" s="12">
        <f>AQ13*AN16</f>
        <v>0.97877805261122142</v>
      </c>
      <c r="AR16" s="12">
        <f>AR13*AN16</f>
        <v>1.0166308953946053</v>
      </c>
      <c r="AS16" s="13">
        <f>AS13*AN16</f>
        <v>0.79017359749164373</v>
      </c>
      <c r="AV16" s="9"/>
      <c r="AW16" s="10" t="s">
        <v>16</v>
      </c>
      <c r="AX16" s="10"/>
      <c r="AY16" s="70">
        <f t="shared" si="5"/>
        <v>-6.5226796566711598E-2</v>
      </c>
      <c r="AZ16" s="16">
        <f t="shared" si="4"/>
        <v>-0.19363899282512043</v>
      </c>
      <c r="BA16" s="107">
        <f t="shared" si="4"/>
        <v>-7.1317572827609421E-2</v>
      </c>
      <c r="BB16" s="72">
        <f t="shared" si="4"/>
        <v>-9.6165141808756016E-2</v>
      </c>
      <c r="BC16" s="13">
        <f t="shared" si="4"/>
        <v>3.3156276361642534E-2</v>
      </c>
    </row>
    <row r="17" spans="1:55" ht="15.75" thickBot="1" x14ac:dyDescent="0.3">
      <c r="A17" s="9"/>
      <c r="B17" s="14" t="s">
        <v>17</v>
      </c>
      <c r="C17" s="15">
        <v>0.93198421479745797</v>
      </c>
      <c r="D17" s="15">
        <v>0.93538891421884351</v>
      </c>
      <c r="E17" s="15">
        <v>0.80913458850539488</v>
      </c>
      <c r="F17" s="15">
        <v>0.81279054176262666</v>
      </c>
      <c r="G17" s="15">
        <v>0.86411924768028259</v>
      </c>
      <c r="H17" s="16">
        <v>0.75230531339039208</v>
      </c>
      <c r="J17" s="9"/>
      <c r="K17" s="14" t="s">
        <v>17</v>
      </c>
      <c r="L17" s="15">
        <v>1.0453242275137906</v>
      </c>
      <c r="M17" s="15">
        <v>0.96154474899028897</v>
      </c>
      <c r="N17" s="15">
        <v>0.99266379357942625</v>
      </c>
      <c r="O17" s="15">
        <v>0.85355588891928336</v>
      </c>
      <c r="P17" s="15">
        <v>0.79056090497919806</v>
      </c>
      <c r="Q17" s="16">
        <v>1.0003850790168003</v>
      </c>
      <c r="S17" s="9"/>
      <c r="T17" s="14" t="s">
        <v>17</v>
      </c>
      <c r="U17" s="15">
        <v>0.88995260839934853</v>
      </c>
      <c r="V17" s="15">
        <v>0.84600625811017816</v>
      </c>
      <c r="W17" s="15">
        <v>0.84031788668183605</v>
      </c>
      <c r="X17" s="15">
        <v>0.7294412281281889</v>
      </c>
      <c r="Y17" s="15">
        <v>0.92409725565823253</v>
      </c>
      <c r="Z17" s="16">
        <v>0.73850771022471007</v>
      </c>
      <c r="AB17" s="9"/>
      <c r="AC17" s="14" t="s">
        <v>17</v>
      </c>
      <c r="AD17" s="17">
        <f t="shared" si="2"/>
        <v>0.95575368357019908</v>
      </c>
      <c r="AE17" s="18">
        <f t="shared" si="0"/>
        <v>0.91431330710643677</v>
      </c>
      <c r="AF17" s="18">
        <f t="shared" si="0"/>
        <v>0.88070542292221898</v>
      </c>
      <c r="AG17" s="18">
        <f t="shared" si="0"/>
        <v>0.79859588627003308</v>
      </c>
      <c r="AH17" s="18">
        <f t="shared" si="0"/>
        <v>0.85959246943923773</v>
      </c>
      <c r="AI17" s="19">
        <f t="shared" si="0"/>
        <v>0.83039936754396748</v>
      </c>
      <c r="AL17" s="9"/>
      <c r="AM17" s="14" t="s">
        <v>17</v>
      </c>
      <c r="AN17" s="17">
        <f t="shared" si="3"/>
        <v>0.95575368357019908</v>
      </c>
      <c r="AO17" s="18">
        <f>AO13*AN17</f>
        <v>0.95373183374942661</v>
      </c>
      <c r="AP17" s="18">
        <f>AP13*AN17</f>
        <v>1.034988118070743</v>
      </c>
      <c r="AQ17" s="18">
        <f>AQ13*AN17</f>
        <v>0.94781939505288459</v>
      </c>
      <c r="AR17" s="18">
        <f>AR13*AN17</f>
        <v>0.98447495598650281</v>
      </c>
      <c r="AS17" s="19">
        <f>AS13*AN17</f>
        <v>0.76518048107355463</v>
      </c>
      <c r="AV17" s="9"/>
      <c r="AW17" s="14" t="s">
        <v>17</v>
      </c>
      <c r="AX17" s="14"/>
      <c r="AY17" s="105">
        <f t="shared" si="5"/>
        <v>-3.9418526642989837E-2</v>
      </c>
      <c r="AZ17" s="16">
        <f t="shared" si="4"/>
        <v>-0.154282695148524</v>
      </c>
      <c r="BA17" s="16">
        <f t="shared" si="4"/>
        <v>-0.14922350878285151</v>
      </c>
      <c r="BB17" s="16">
        <f t="shared" si="4"/>
        <v>-0.12488248654726508</v>
      </c>
      <c r="BC17" s="111">
        <f t="shared" si="4"/>
        <v>6.5218886470412851E-2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SW480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SW480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SW480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SW480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SW480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SW480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0.86106299608999493</v>
      </c>
      <c r="E23" s="2">
        <v>0.77096220976229468</v>
      </c>
      <c r="F23" s="2">
        <v>0.69028470170213108</v>
      </c>
      <c r="G23" s="2">
        <v>0.62177165256705669</v>
      </c>
      <c r="H23" s="5">
        <v>0.48532001512029493</v>
      </c>
      <c r="J23" s="1" t="s">
        <v>18</v>
      </c>
      <c r="K23" s="2" t="s">
        <v>12</v>
      </c>
      <c r="L23" s="2">
        <v>1</v>
      </c>
      <c r="M23" s="2">
        <v>0.81581915042385877</v>
      </c>
      <c r="N23" s="2">
        <v>0.77109361637796325</v>
      </c>
      <c r="O23" s="2">
        <v>0.68875063665717629</v>
      </c>
      <c r="P23" s="2">
        <v>0.69813409100774471</v>
      </c>
      <c r="Q23" s="5">
        <v>0.56809411360272088</v>
      </c>
      <c r="S23" s="1" t="s">
        <v>18</v>
      </c>
      <c r="T23" s="2" t="s">
        <v>12</v>
      </c>
      <c r="U23" s="2">
        <v>1</v>
      </c>
      <c r="V23" s="2">
        <v>0.88975933853599753</v>
      </c>
      <c r="W23" s="2">
        <v>0.97113138683010058</v>
      </c>
      <c r="X23" s="2">
        <v>0.76980945305629311</v>
      </c>
      <c r="Y23" s="2">
        <v>0.75275653054120228</v>
      </c>
      <c r="Z23" s="5">
        <v>0.46703876366509856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0.85554716168328371</v>
      </c>
      <c r="AF23" s="7">
        <f t="shared" si="6"/>
        <v>0.83772907099011951</v>
      </c>
      <c r="AG23" s="7">
        <f t="shared" si="6"/>
        <v>0.71628159713853357</v>
      </c>
      <c r="AH23" s="7">
        <f t="shared" si="6"/>
        <v>0.6908874247053346</v>
      </c>
      <c r="AI23" s="8">
        <f t="shared" si="6"/>
        <v>0.50681763079603814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0.85554716168328371</v>
      </c>
      <c r="AP23" s="7">
        <f t="shared" si="7"/>
        <v>0.83772907099011951</v>
      </c>
      <c r="AQ23" s="7">
        <f t="shared" si="7"/>
        <v>0.71628159713853357</v>
      </c>
      <c r="AR23" s="7">
        <f t="shared" si="7"/>
        <v>0.6908874247053346</v>
      </c>
      <c r="AS23" s="8">
        <f t="shared" si="7"/>
        <v>0.50681763079603814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0.81067237166316441</v>
      </c>
      <c r="D24" s="2">
        <v>0.85212892023554609</v>
      </c>
      <c r="E24" s="2">
        <v>0.72311733962355551</v>
      </c>
      <c r="F24" s="2">
        <v>0.58919432434950147</v>
      </c>
      <c r="G24" s="2">
        <v>0.64534394063054901</v>
      </c>
      <c r="H24" s="5">
        <v>0.4690676019334275</v>
      </c>
      <c r="J24" s="9"/>
      <c r="K24" s="10" t="s">
        <v>14</v>
      </c>
      <c r="L24" s="2">
        <v>1.1177788761596721</v>
      </c>
      <c r="M24" s="2">
        <v>0.86840522891537286</v>
      </c>
      <c r="N24" s="2">
        <v>0.76680814663523433</v>
      </c>
      <c r="O24" s="2">
        <v>0.66727015854272032</v>
      </c>
      <c r="P24" s="2">
        <v>0.61615141041428445</v>
      </c>
      <c r="Q24" s="5">
        <v>0.46233592169274584</v>
      </c>
      <c r="S24" s="9"/>
      <c r="T24" s="10" t="s">
        <v>14</v>
      </c>
      <c r="U24" s="2">
        <v>0.96196972828589089</v>
      </c>
      <c r="V24" s="2">
        <v>0.72099594473044137</v>
      </c>
      <c r="W24" s="2">
        <v>0.61881605401929274</v>
      </c>
      <c r="X24" s="2">
        <v>0.57927252874617319</v>
      </c>
      <c r="Y24" s="2">
        <v>0.60949683262614618</v>
      </c>
      <c r="Z24" s="5">
        <v>0.42112299127508523</v>
      </c>
      <c r="AB24" s="9"/>
      <c r="AC24" s="10" t="s">
        <v>14</v>
      </c>
      <c r="AD24" s="11">
        <f t="shared" ref="AD24:AE27" si="8">AVERAGE(U24,L24,C24)</f>
        <v>0.96347365870290913</v>
      </c>
      <c r="AE24" s="12">
        <f>AVERAGE(V24,M24,D24)</f>
        <v>0.81384336462712004</v>
      </c>
      <c r="AF24" s="12">
        <f t="shared" si="6"/>
        <v>0.70291384675936097</v>
      </c>
      <c r="AG24" s="12">
        <f t="shared" si="6"/>
        <v>0.61191233721279836</v>
      </c>
      <c r="AH24" s="12">
        <f t="shared" si="6"/>
        <v>0.6236640612236598</v>
      </c>
      <c r="AI24" s="13">
        <f t="shared" si="6"/>
        <v>0.4508421716337529</v>
      </c>
      <c r="AL24" s="9"/>
      <c r="AM24" s="10" t="s">
        <v>14</v>
      </c>
      <c r="AN24" s="11">
        <f t="shared" ref="AN24:AN27" si="9">AD24</f>
        <v>0.96347365870290913</v>
      </c>
      <c r="AO24" s="12">
        <f>AO23*AN24</f>
        <v>0.82429715405988269</v>
      </c>
      <c r="AP24" s="12">
        <f>AP23*AN24</f>
        <v>0.80712989302863958</v>
      </c>
      <c r="AQ24" s="12">
        <f>AQ23*AN24</f>
        <v>0.69011845105662617</v>
      </c>
      <c r="AR24" s="12">
        <f>AR23*AN24</f>
        <v>0.66565183483267942</v>
      </c>
      <c r="AS24" s="13">
        <f>AS23*AN24</f>
        <v>0.48830543703819906</v>
      </c>
      <c r="AV24" s="9"/>
      <c r="AW24" s="10" t="s">
        <v>14</v>
      </c>
      <c r="AX24" s="10"/>
      <c r="AY24" s="74">
        <f>AE24-AO24</f>
        <v>-1.045378943276265E-2</v>
      </c>
      <c r="AZ24" s="5">
        <f t="shared" ref="AZ24:BC27" si="10">AF24-AP24</f>
        <v>-0.10421604626927861</v>
      </c>
      <c r="BA24" s="117">
        <f t="shared" si="10"/>
        <v>-7.8206113843827807E-2</v>
      </c>
      <c r="BB24" s="7">
        <f t="shared" si="10"/>
        <v>-4.1987773609019619E-2</v>
      </c>
      <c r="BC24" s="8">
        <f t="shared" si="10"/>
        <v>-3.7463265404446167E-2</v>
      </c>
    </row>
    <row r="25" spans="1:55" ht="15.75" thickBot="1" x14ac:dyDescent="0.3">
      <c r="A25" s="9"/>
      <c r="B25" s="10" t="s">
        <v>15</v>
      </c>
      <c r="C25" s="2">
        <v>0.90275008335555096</v>
      </c>
      <c r="D25" s="2">
        <v>0.80390865523560395</v>
      </c>
      <c r="E25" s="2">
        <v>0.63294780773601322</v>
      </c>
      <c r="F25" s="2">
        <v>0.61805943112999673</v>
      </c>
      <c r="G25" s="2">
        <v>0.6219208187647931</v>
      </c>
      <c r="H25" s="5">
        <v>0.46593289456459924</v>
      </c>
      <c r="J25" s="9"/>
      <c r="K25" s="10" t="s">
        <v>15</v>
      </c>
      <c r="L25" s="2">
        <v>1.1053393007023229</v>
      </c>
      <c r="M25" s="2">
        <v>0.81455120301030226</v>
      </c>
      <c r="N25" s="2">
        <v>0.74092699508892113</v>
      </c>
      <c r="O25" s="2">
        <v>0.63820252597689464</v>
      </c>
      <c r="P25" s="2">
        <v>0.60149442440314027</v>
      </c>
      <c r="Q25" s="5">
        <v>0.49397517007754299</v>
      </c>
      <c r="S25" s="9"/>
      <c r="T25" s="10" t="s">
        <v>15</v>
      </c>
      <c r="U25" s="2">
        <v>1.0599148333029722</v>
      </c>
      <c r="V25" s="2">
        <v>0.85472518561097244</v>
      </c>
      <c r="W25" s="2">
        <v>0.88010602134635518</v>
      </c>
      <c r="X25" s="2">
        <v>0.59279328958373079</v>
      </c>
      <c r="Y25" s="2">
        <v>0.66657532125333474</v>
      </c>
      <c r="Z25" s="5">
        <v>0.44720081104079501</v>
      </c>
      <c r="AB25" s="9"/>
      <c r="AC25" s="10" t="s">
        <v>15</v>
      </c>
      <c r="AD25" s="11">
        <f t="shared" si="8"/>
        <v>1.0226680724536152</v>
      </c>
      <c r="AE25" s="12">
        <f t="shared" si="8"/>
        <v>0.82439501461895948</v>
      </c>
      <c r="AF25" s="12">
        <f t="shared" si="6"/>
        <v>0.75132694139042988</v>
      </c>
      <c r="AG25" s="12">
        <f t="shared" si="6"/>
        <v>0.61635174889687405</v>
      </c>
      <c r="AH25" s="12">
        <f t="shared" si="6"/>
        <v>0.62999685480708933</v>
      </c>
      <c r="AI25" s="13">
        <f t="shared" si="6"/>
        <v>0.46903629189431245</v>
      </c>
      <c r="AL25" s="9"/>
      <c r="AM25" s="10" t="s">
        <v>15</v>
      </c>
      <c r="AN25" s="11">
        <f t="shared" si="9"/>
        <v>1.0226680724536152</v>
      </c>
      <c r="AO25" s="12">
        <f>AO23*AN25</f>
        <v>0.87494076673180521</v>
      </c>
      <c r="AP25" s="12">
        <f>AP23*AN25</f>
        <v>0.85671877426782328</v>
      </c>
      <c r="AQ25" s="12">
        <f>AQ23*AN25</f>
        <v>0.73251832027966113</v>
      </c>
      <c r="AR25" s="12">
        <f>AR23*AN25</f>
        <v>0.7065485109058468</v>
      </c>
      <c r="AS25" s="13">
        <f>AS23*AN25</f>
        <v>0.51830620957169238</v>
      </c>
      <c r="AV25" s="9"/>
      <c r="AW25" s="10" t="s">
        <v>15</v>
      </c>
      <c r="AX25" s="10"/>
      <c r="AY25" s="70">
        <f t="shared" ref="AY25:AY27" si="11">AE25-AO25</f>
        <v>-5.0545752112845732E-2</v>
      </c>
      <c r="AZ25" s="16">
        <f t="shared" si="10"/>
        <v>-0.1053918328773934</v>
      </c>
      <c r="BA25" s="16">
        <f t="shared" si="10"/>
        <v>-0.11616657138278708</v>
      </c>
      <c r="BB25" s="71">
        <f t="shared" si="10"/>
        <v>-7.655165609875747E-2</v>
      </c>
      <c r="BC25" s="13">
        <f t="shared" si="10"/>
        <v>-4.9269917677379926E-2</v>
      </c>
    </row>
    <row r="26" spans="1:55" ht="15.75" thickBot="1" x14ac:dyDescent="0.3">
      <c r="A26" s="9"/>
      <c r="B26" s="10" t="s">
        <v>16</v>
      </c>
      <c r="C26" s="2">
        <v>0.82875160828152894</v>
      </c>
      <c r="D26" s="2">
        <v>0.77253586436085409</v>
      </c>
      <c r="E26" s="2">
        <v>0.67090679992535729</v>
      </c>
      <c r="F26" s="2">
        <v>0.66019904267096119</v>
      </c>
      <c r="G26" s="2">
        <v>0.50057078770835883</v>
      </c>
      <c r="H26" s="5">
        <v>0.42430427301611284</v>
      </c>
      <c r="J26" s="9"/>
      <c r="K26" s="10" t="s">
        <v>16</v>
      </c>
      <c r="L26" s="2">
        <v>1.0473740085480563</v>
      </c>
      <c r="M26" s="2">
        <v>0.79995846655805103</v>
      </c>
      <c r="N26" s="2">
        <v>0.6816005728182849</v>
      </c>
      <c r="O26" s="2">
        <v>0.60993923137132777</v>
      </c>
      <c r="P26" s="2">
        <v>0.60671220242746726</v>
      </c>
      <c r="Q26" s="5">
        <v>0.52884416886880381</v>
      </c>
      <c r="S26" s="9"/>
      <c r="T26" s="10" t="s">
        <v>16</v>
      </c>
      <c r="U26" s="2">
        <v>0.8646848071834613</v>
      </c>
      <c r="V26" s="2">
        <v>0.6954710296175487</v>
      </c>
      <c r="W26" s="2">
        <v>0.57682651943967278</v>
      </c>
      <c r="X26" s="2">
        <v>0.52106356528018571</v>
      </c>
      <c r="Y26" s="2">
        <v>0.58779188943338245</v>
      </c>
      <c r="Z26" s="5">
        <v>0.40061802846035466</v>
      </c>
      <c r="AB26" s="9"/>
      <c r="AC26" s="10" t="s">
        <v>16</v>
      </c>
      <c r="AD26" s="11">
        <f t="shared" si="8"/>
        <v>0.91360347467101555</v>
      </c>
      <c r="AE26" s="12">
        <f t="shared" si="8"/>
        <v>0.75598845351215127</v>
      </c>
      <c r="AF26" s="12">
        <f t="shared" si="6"/>
        <v>0.64311129739443829</v>
      </c>
      <c r="AG26" s="12">
        <f t="shared" si="6"/>
        <v>0.59706727977415819</v>
      </c>
      <c r="AH26" s="12">
        <f t="shared" si="6"/>
        <v>0.56502495985640289</v>
      </c>
      <c r="AI26" s="13">
        <f t="shared" si="6"/>
        <v>0.45125549011509047</v>
      </c>
      <c r="AL26" s="9"/>
      <c r="AM26" s="10" t="s">
        <v>16</v>
      </c>
      <c r="AN26" s="11">
        <f t="shared" si="9"/>
        <v>0.91360347467101555</v>
      </c>
      <c r="AO26" s="12">
        <f>AO23*AN26</f>
        <v>0.7816308596587731</v>
      </c>
      <c r="AP26" s="12">
        <f>AP23*AN26</f>
        <v>0.76535219008949507</v>
      </c>
      <c r="AQ26" s="12">
        <f>AQ23*AN26</f>
        <v>0.65439735598866877</v>
      </c>
      <c r="AR26" s="12">
        <f>AR23*AN26</f>
        <v>0.63119715181730329</v>
      </c>
      <c r="AS26" s="13">
        <f>AS23*AN26</f>
        <v>0.46303034851979236</v>
      </c>
      <c r="AV26" s="9"/>
      <c r="AW26" s="10" t="s">
        <v>16</v>
      </c>
      <c r="AX26" s="10"/>
      <c r="AY26" s="70">
        <f t="shared" si="11"/>
        <v>-2.5642406146621832E-2</v>
      </c>
      <c r="AZ26" s="16">
        <f t="shared" si="10"/>
        <v>-0.12224089269505678</v>
      </c>
      <c r="BA26" s="109">
        <f t="shared" si="10"/>
        <v>-5.7330076214510584E-2</v>
      </c>
      <c r="BB26" s="12">
        <f t="shared" si="10"/>
        <v>-6.6172191960900406E-2</v>
      </c>
      <c r="BC26" s="13">
        <f t="shared" si="10"/>
        <v>-1.1774858404701882E-2</v>
      </c>
    </row>
    <row r="27" spans="1:55" ht="15.75" thickBot="1" x14ac:dyDescent="0.3">
      <c r="A27" s="9"/>
      <c r="B27" s="14" t="s">
        <v>17</v>
      </c>
      <c r="C27" s="15">
        <v>0.84802930991678416</v>
      </c>
      <c r="D27" s="15">
        <v>0.75763846883565611</v>
      </c>
      <c r="E27" s="15">
        <v>0.60929596116702911</v>
      </c>
      <c r="F27" s="15">
        <v>0.55703773088987862</v>
      </c>
      <c r="G27" s="15">
        <v>0.56057796267122317</v>
      </c>
      <c r="H27" s="16">
        <v>0.44937227626316795</v>
      </c>
      <c r="J27" s="9"/>
      <c r="K27" s="14" t="s">
        <v>17</v>
      </c>
      <c r="L27" s="15">
        <v>1.0069144737506284</v>
      </c>
      <c r="M27" s="15">
        <v>0.79248551100966325</v>
      </c>
      <c r="N27" s="15">
        <v>0.70704143254573437</v>
      </c>
      <c r="O27" s="15">
        <v>0.58662934903070785</v>
      </c>
      <c r="P27" s="15">
        <v>0.52675020311008713</v>
      </c>
      <c r="Q27" s="16">
        <v>0.54118168330121919</v>
      </c>
      <c r="S27" s="9"/>
      <c r="T27" s="14" t="s">
        <v>17</v>
      </c>
      <c r="U27" s="15">
        <v>0.81958065169928584</v>
      </c>
      <c r="V27" s="15">
        <v>0.6554923437892678</v>
      </c>
      <c r="W27" s="15">
        <v>0.61040041291146019</v>
      </c>
      <c r="X27" s="15">
        <v>0.46897115720819332</v>
      </c>
      <c r="Y27" s="15">
        <v>0.51383123887495252</v>
      </c>
      <c r="Z27" s="16">
        <v>0.45068055510207228</v>
      </c>
      <c r="AB27" s="9"/>
      <c r="AC27" s="14" t="s">
        <v>17</v>
      </c>
      <c r="AD27" s="17">
        <f t="shared" si="8"/>
        <v>0.89150814512223275</v>
      </c>
      <c r="AE27" s="18">
        <f t="shared" si="8"/>
        <v>0.73520544121152909</v>
      </c>
      <c r="AF27" s="18">
        <f t="shared" si="6"/>
        <v>0.64224593554140785</v>
      </c>
      <c r="AG27" s="18">
        <f t="shared" si="6"/>
        <v>0.53754607904292662</v>
      </c>
      <c r="AH27" s="18">
        <f t="shared" si="6"/>
        <v>0.53371980155208754</v>
      </c>
      <c r="AI27" s="19">
        <f t="shared" si="6"/>
        <v>0.48041150488881978</v>
      </c>
      <c r="AL27" s="9"/>
      <c r="AM27" s="14" t="s">
        <v>17</v>
      </c>
      <c r="AN27" s="17">
        <f t="shared" si="9"/>
        <v>0.89150814512223275</v>
      </c>
      <c r="AO27" s="18">
        <f>AO23*AN27</f>
        <v>0.76272726317685524</v>
      </c>
      <c r="AP27" s="18">
        <f>AP23*AN27</f>
        <v>0.74684229019337267</v>
      </c>
      <c r="AQ27" s="18">
        <f>AQ23*AN27</f>
        <v>0.63857087805016444</v>
      </c>
      <c r="AR27" s="18">
        <f>AR23*AN27</f>
        <v>0.61593176648732906</v>
      </c>
      <c r="AS27" s="19">
        <f>AS23*AN27</f>
        <v>0.45183204594622056</v>
      </c>
      <c r="AV27" s="9"/>
      <c r="AW27" s="14" t="s">
        <v>17</v>
      </c>
      <c r="AX27" s="14"/>
      <c r="AY27" s="105">
        <f t="shared" si="11"/>
        <v>-2.7521821965326154E-2</v>
      </c>
      <c r="AZ27" s="66">
        <f t="shared" si="10"/>
        <v>-0.10459635465196482</v>
      </c>
      <c r="BA27" s="16">
        <f t="shared" si="10"/>
        <v>-0.10102479900723782</v>
      </c>
      <c r="BB27" s="106">
        <f t="shared" si="10"/>
        <v>-8.2211964935241522E-2</v>
      </c>
      <c r="BC27" s="19">
        <f t="shared" si="10"/>
        <v>2.8579458942599223E-2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SW480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SW480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SW480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SW480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SW480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SW480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0.75677893714717559</v>
      </c>
      <c r="E33" s="2">
        <v>0.62520249161932451</v>
      </c>
      <c r="F33" s="2">
        <v>0.53112869801631368</v>
      </c>
      <c r="G33" s="2">
        <v>0.45734248242411984</v>
      </c>
      <c r="H33" s="5">
        <v>0.3491584165041644</v>
      </c>
      <c r="J33" s="1" t="s">
        <v>18</v>
      </c>
      <c r="K33" s="2" t="s">
        <v>12</v>
      </c>
      <c r="L33" s="2">
        <v>1</v>
      </c>
      <c r="M33" s="2">
        <v>0.72134748480939936</v>
      </c>
      <c r="N33" s="2">
        <v>0.65499139969316167</v>
      </c>
      <c r="O33" s="2">
        <v>0.52515837767198081</v>
      </c>
      <c r="P33" s="2">
        <v>0.50581352284501457</v>
      </c>
      <c r="Q33" s="5">
        <v>0.37402497994021261</v>
      </c>
      <c r="S33" s="1" t="s">
        <v>18</v>
      </c>
      <c r="T33" s="2" t="s">
        <v>12</v>
      </c>
      <c r="U33" s="2">
        <v>1</v>
      </c>
      <c r="V33" s="2">
        <v>0.82253124271746891</v>
      </c>
      <c r="W33" s="2">
        <v>0.74292895236774736</v>
      </c>
      <c r="X33" s="2">
        <v>0.55882450932644301</v>
      </c>
      <c r="Y33" s="2">
        <v>0.53748318646751925</v>
      </c>
      <c r="Z33" s="5">
        <v>0.35125224263539778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0.76688588822468129</v>
      </c>
      <c r="AF33" s="7">
        <f t="shared" si="12"/>
        <v>0.67437428122674448</v>
      </c>
      <c r="AG33" s="7">
        <f t="shared" si="12"/>
        <v>0.53837052833824584</v>
      </c>
      <c r="AH33" s="7">
        <f t="shared" si="12"/>
        <v>0.50021306391221787</v>
      </c>
      <c r="AI33" s="8">
        <f t="shared" si="12"/>
        <v>0.35814521302659158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0.76688588822468129</v>
      </c>
      <c r="AP33" s="7">
        <f t="shared" si="13"/>
        <v>0.67437428122674448</v>
      </c>
      <c r="AQ33" s="7">
        <f t="shared" si="13"/>
        <v>0.53837052833824584</v>
      </c>
      <c r="AR33" s="7">
        <f t="shared" si="13"/>
        <v>0.50021306391221787</v>
      </c>
      <c r="AS33" s="8">
        <f t="shared" si="13"/>
        <v>0.35814521302659158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0.8761692553845164</v>
      </c>
      <c r="D34" s="2">
        <v>0.80494446341295289</v>
      </c>
      <c r="E34" s="2">
        <v>0.60605594691179387</v>
      </c>
      <c r="F34" s="2">
        <v>0.44586624904937544</v>
      </c>
      <c r="G34" s="2">
        <v>0.4541954838665978</v>
      </c>
      <c r="H34" s="5">
        <v>0.3071982232218336</v>
      </c>
      <c r="J34" s="9"/>
      <c r="K34" s="10" t="s">
        <v>14</v>
      </c>
      <c r="L34" s="2">
        <v>1.2210531728656038</v>
      </c>
      <c r="M34" s="2">
        <v>0.78176754645800817</v>
      </c>
      <c r="N34" s="2">
        <v>0.65069471655229227</v>
      </c>
      <c r="O34" s="2">
        <v>0.49352389211987663</v>
      </c>
      <c r="P34" s="2">
        <v>0.40932337334815938</v>
      </c>
      <c r="Q34" s="5">
        <v>0.31048611116368013</v>
      </c>
      <c r="S34" s="9"/>
      <c r="T34" s="10" t="s">
        <v>14</v>
      </c>
      <c r="U34" s="2">
        <v>0.95127642747746621</v>
      </c>
      <c r="V34" s="2">
        <v>0.61410811471121574</v>
      </c>
      <c r="W34" s="2">
        <v>0.46318782125392421</v>
      </c>
      <c r="X34" s="2">
        <v>0.42062129727320197</v>
      </c>
      <c r="Y34" s="2">
        <v>0.4388835023023358</v>
      </c>
      <c r="Z34" s="5">
        <v>0.30849561042037688</v>
      </c>
      <c r="AB34" s="9"/>
      <c r="AC34" s="10" t="s">
        <v>14</v>
      </c>
      <c r="AD34" s="11">
        <f t="shared" ref="AD34:AE37" si="14">AVERAGE(U34,L34,C34)</f>
        <v>1.0161662852425286</v>
      </c>
      <c r="AE34" s="12">
        <f>AVERAGE(V34,M34,D34)</f>
        <v>0.73360670819405893</v>
      </c>
      <c r="AF34" s="12">
        <f t="shared" si="12"/>
        <v>0.57331282823933682</v>
      </c>
      <c r="AG34" s="12">
        <f t="shared" si="12"/>
        <v>0.45333714614748466</v>
      </c>
      <c r="AH34" s="12">
        <f t="shared" si="12"/>
        <v>0.434134119839031</v>
      </c>
      <c r="AI34" s="13">
        <f t="shared" si="12"/>
        <v>0.30872664826863017</v>
      </c>
      <c r="AL34" s="9"/>
      <c r="AM34" s="10" t="s">
        <v>14</v>
      </c>
      <c r="AN34" s="11">
        <f t="shared" ref="AN34:AN37" si="15">AD34</f>
        <v>1.0161662852425286</v>
      </c>
      <c r="AO34" s="12">
        <f>AO33*AN34</f>
        <v>0.77928358424219135</v>
      </c>
      <c r="AP34" s="12">
        <f>AP33*AN34</f>
        <v>0.6852764082172812</v>
      </c>
      <c r="AQ34" s="12">
        <f>AQ33*AN34</f>
        <v>0.54707397986553274</v>
      </c>
      <c r="AR34" s="12">
        <f>AR33*AN34</f>
        <v>0.50829965098546193</v>
      </c>
      <c r="AS34" s="13">
        <f>AS33*AN34</f>
        <v>0.36393509069862562</v>
      </c>
      <c r="AV34" s="9"/>
      <c r="AW34" s="10" t="s">
        <v>14</v>
      </c>
      <c r="AX34" s="10"/>
      <c r="AY34" s="2">
        <f>AE34-AO34</f>
        <v>-4.567687604813242E-2</v>
      </c>
      <c r="AZ34" s="16">
        <f t="shared" ref="AZ34:BC37" si="16">AF34-AP34</f>
        <v>-0.11196357997794437</v>
      </c>
      <c r="BA34" s="117">
        <f t="shared" si="16"/>
        <v>-9.3736833718048085E-2</v>
      </c>
      <c r="BB34" s="7">
        <f t="shared" si="16"/>
        <v>-7.416553114643093E-2</v>
      </c>
      <c r="BC34" s="8">
        <f t="shared" si="16"/>
        <v>-5.5208442429995452E-2</v>
      </c>
    </row>
    <row r="35" spans="1:55" ht="15.75" thickBot="1" x14ac:dyDescent="0.3">
      <c r="A35" s="9"/>
      <c r="B35" s="10" t="s">
        <v>15</v>
      </c>
      <c r="C35" s="2">
        <v>0.96733294992384067</v>
      </c>
      <c r="D35" s="2">
        <v>0.70673599502102302</v>
      </c>
      <c r="E35" s="2">
        <v>0.564551271384512</v>
      </c>
      <c r="F35" s="2">
        <v>0.47398342824042361</v>
      </c>
      <c r="G35" s="2">
        <v>0.45273886458759782</v>
      </c>
      <c r="H35" s="5">
        <v>0.31823084707108684</v>
      </c>
      <c r="J35" s="9"/>
      <c r="K35" s="10" t="s">
        <v>15</v>
      </c>
      <c r="L35" s="2">
        <v>1.1559829017042069</v>
      </c>
      <c r="M35" s="2">
        <v>0.67543376264448141</v>
      </c>
      <c r="N35" s="2">
        <v>0.62154508248696516</v>
      </c>
      <c r="O35" s="2">
        <v>0.46517060989182729</v>
      </c>
      <c r="P35" s="2">
        <v>0.42280671862205227</v>
      </c>
      <c r="Q35" s="5">
        <v>0.34562680675574653</v>
      </c>
      <c r="S35" s="9"/>
      <c r="T35" s="10" t="s">
        <v>15</v>
      </c>
      <c r="U35" s="2">
        <v>1.1171237964368348</v>
      </c>
      <c r="V35" s="2">
        <v>0.74175513001936055</v>
      </c>
      <c r="W35" s="2">
        <v>0.69922486248844207</v>
      </c>
      <c r="X35" s="2">
        <v>0.43416424996453307</v>
      </c>
      <c r="Y35" s="2">
        <v>0.4642349752780433</v>
      </c>
      <c r="Z35" s="5">
        <v>0.29551303603352458</v>
      </c>
      <c r="AB35" s="9"/>
      <c r="AC35" s="10" t="s">
        <v>15</v>
      </c>
      <c r="AD35" s="11">
        <f t="shared" si="14"/>
        <v>1.0801465493549609</v>
      </c>
      <c r="AE35" s="12">
        <f t="shared" si="14"/>
        <v>0.70797496256162162</v>
      </c>
      <c r="AF35" s="12">
        <f t="shared" si="12"/>
        <v>0.62844040545330637</v>
      </c>
      <c r="AG35" s="12">
        <f t="shared" si="12"/>
        <v>0.45777276269892803</v>
      </c>
      <c r="AH35" s="12">
        <f t="shared" si="12"/>
        <v>0.44659351949589782</v>
      </c>
      <c r="AI35" s="13">
        <f t="shared" si="12"/>
        <v>0.31979022995345269</v>
      </c>
      <c r="AL35" s="9"/>
      <c r="AM35" s="10" t="s">
        <v>15</v>
      </c>
      <c r="AN35" s="11">
        <f t="shared" si="15"/>
        <v>1.0801465493549609</v>
      </c>
      <c r="AO35" s="12">
        <f>AO33*AN35</f>
        <v>0.82834914591490372</v>
      </c>
      <c r="AP35" s="12">
        <f>AP33*AN35</f>
        <v>0.7284230528408</v>
      </c>
      <c r="AQ35" s="12">
        <f>AQ33*AN35</f>
        <v>0.5815190684589634</v>
      </c>
      <c r="AR35" s="12">
        <f>AR33*AN35</f>
        <v>0.54030341492705469</v>
      </c>
      <c r="AS35" s="13">
        <f>AS33*AN35</f>
        <v>0.38684931601867029</v>
      </c>
      <c r="AV35" s="9"/>
      <c r="AW35" s="10" t="s">
        <v>15</v>
      </c>
      <c r="AX35" s="10"/>
      <c r="AY35" s="16">
        <f t="shared" ref="AY35:AY37" si="17">AE35-AO35</f>
        <v>-0.12037418335328209</v>
      </c>
      <c r="AZ35" s="9">
        <f t="shared" si="16"/>
        <v>-9.9982647387493628E-2</v>
      </c>
      <c r="BA35" s="16">
        <f t="shared" si="16"/>
        <v>-0.12374630576003537</v>
      </c>
      <c r="BB35" s="71">
        <f t="shared" si="16"/>
        <v>-9.3709895431156875E-2</v>
      </c>
      <c r="BC35" s="13">
        <f t="shared" si="16"/>
        <v>-6.7059086065217599E-2</v>
      </c>
    </row>
    <row r="36" spans="1:55" ht="15.75" thickBot="1" x14ac:dyDescent="0.3">
      <c r="A36" s="9"/>
      <c r="B36" s="10" t="s">
        <v>16</v>
      </c>
      <c r="C36" s="2">
        <v>0.88733166290851673</v>
      </c>
      <c r="D36" s="2">
        <v>0.72073792868929831</v>
      </c>
      <c r="E36" s="2">
        <v>0.57613900871894996</v>
      </c>
      <c r="F36" s="2">
        <v>0.48835761184680881</v>
      </c>
      <c r="G36" s="2">
        <v>0.38454354997619455</v>
      </c>
      <c r="H36" s="5">
        <v>0.3003045695655473</v>
      </c>
      <c r="J36" s="9"/>
      <c r="K36" s="10" t="s">
        <v>16</v>
      </c>
      <c r="L36" s="2">
        <v>1.1130346614306421</v>
      </c>
      <c r="M36" s="2">
        <v>0.69242257991536793</v>
      </c>
      <c r="N36" s="2">
        <v>0.53881779138845265</v>
      </c>
      <c r="O36" s="2">
        <v>0.43380565414387862</v>
      </c>
      <c r="P36" s="2">
        <v>0.41215420650345014</v>
      </c>
      <c r="Q36" s="5">
        <v>0.36197783193616789</v>
      </c>
      <c r="S36" s="9"/>
      <c r="T36" s="10" t="s">
        <v>16</v>
      </c>
      <c r="U36" s="2">
        <v>0.90258113738627499</v>
      </c>
      <c r="V36" s="2">
        <v>0.63609798343273016</v>
      </c>
      <c r="W36" s="2">
        <v>0.45759048403710867</v>
      </c>
      <c r="X36" s="2">
        <v>0.37129681648841439</v>
      </c>
      <c r="Y36" s="2">
        <v>0.3960416003627934</v>
      </c>
      <c r="Z36" s="5">
        <v>0.2657418562806475</v>
      </c>
      <c r="AB36" s="9"/>
      <c r="AC36" s="10" t="s">
        <v>16</v>
      </c>
      <c r="AD36" s="11">
        <f t="shared" si="14"/>
        <v>0.96764915390847783</v>
      </c>
      <c r="AE36" s="12">
        <f t="shared" si="14"/>
        <v>0.68308616401246558</v>
      </c>
      <c r="AF36" s="12">
        <f t="shared" si="12"/>
        <v>0.52418242804817039</v>
      </c>
      <c r="AG36" s="12">
        <f t="shared" si="12"/>
        <v>0.43115336082636729</v>
      </c>
      <c r="AH36" s="12">
        <f t="shared" si="12"/>
        <v>0.39757978561414609</v>
      </c>
      <c r="AI36" s="13">
        <f t="shared" si="12"/>
        <v>0.30934141926078756</v>
      </c>
      <c r="AL36" s="9"/>
      <c r="AM36" s="10" t="s">
        <v>16</v>
      </c>
      <c r="AN36" s="11">
        <f t="shared" si="15"/>
        <v>0.96764915390847783</v>
      </c>
      <c r="AO36" s="12">
        <f>AO33*AN36</f>
        <v>0.74207648088496436</v>
      </c>
      <c r="AP36" s="12">
        <f>AP33*AN36</f>
        <v>0.65255770264669721</v>
      </c>
      <c r="AQ36" s="12">
        <f>AQ33*AN36</f>
        <v>0.52095378623576372</v>
      </c>
      <c r="AR36" s="12">
        <f>AR33*AN36</f>
        <v>0.48403074806862495</v>
      </c>
      <c r="AS36" s="13">
        <f>AS33*AN36</f>
        <v>0.3465589123615529</v>
      </c>
      <c r="AV36" s="9"/>
      <c r="AW36" s="10" t="s">
        <v>16</v>
      </c>
      <c r="AX36" s="10"/>
      <c r="AY36" s="101">
        <f t="shared" si="17"/>
        <v>-5.8990316872498783E-2</v>
      </c>
      <c r="AZ36" s="16">
        <f t="shared" si="16"/>
        <v>-0.12837527459852682</v>
      </c>
      <c r="BA36" s="109">
        <f t="shared" si="16"/>
        <v>-8.9800425409396423E-2</v>
      </c>
      <c r="BB36" s="12">
        <f t="shared" si="16"/>
        <v>-8.6450962454478864E-2</v>
      </c>
      <c r="BC36" s="13">
        <f t="shared" si="16"/>
        <v>-3.7217493100765331E-2</v>
      </c>
    </row>
    <row r="37" spans="1:55" ht="15.75" thickBot="1" x14ac:dyDescent="0.3">
      <c r="A37" s="9"/>
      <c r="B37" s="14" t="s">
        <v>17</v>
      </c>
      <c r="C37" s="15">
        <v>0.85567448374142585</v>
      </c>
      <c r="D37" s="15">
        <v>0.68812858220843764</v>
      </c>
      <c r="E37" s="15">
        <v>0.53399036288728152</v>
      </c>
      <c r="F37" s="15">
        <v>0.4081203445828826</v>
      </c>
      <c r="G37" s="15">
        <v>0.39060575805601405</v>
      </c>
      <c r="H37" s="16">
        <v>0.33045751975330478</v>
      </c>
      <c r="J37" s="9"/>
      <c r="K37" s="14" t="s">
        <v>17</v>
      </c>
      <c r="L37" s="15">
        <v>1.098658443954285</v>
      </c>
      <c r="M37" s="15">
        <v>0.66789081271955464</v>
      </c>
      <c r="N37" s="15">
        <v>0.56941430479068167</v>
      </c>
      <c r="O37" s="15">
        <v>0.43231007096757817</v>
      </c>
      <c r="P37" s="15">
        <v>0.35164444068891476</v>
      </c>
      <c r="Q37" s="16">
        <v>0.36134818053462908</v>
      </c>
      <c r="S37" s="9"/>
      <c r="T37" s="14" t="s">
        <v>17</v>
      </c>
      <c r="U37" s="15">
        <v>0.83070568042090531</v>
      </c>
      <c r="V37" s="15">
        <v>0.57068075711531496</v>
      </c>
      <c r="W37" s="15">
        <v>0.4712242117035641</v>
      </c>
      <c r="X37" s="15">
        <v>0.34456032454385266</v>
      </c>
      <c r="Y37" s="15">
        <v>0.36953310935020489</v>
      </c>
      <c r="Z37" s="16">
        <v>0.27775318240200453</v>
      </c>
      <c r="AB37" s="9"/>
      <c r="AC37" s="14" t="s">
        <v>17</v>
      </c>
      <c r="AD37" s="17">
        <f t="shared" si="14"/>
        <v>0.92834620270553858</v>
      </c>
      <c r="AE37" s="18">
        <f t="shared" si="14"/>
        <v>0.64223338401443575</v>
      </c>
      <c r="AF37" s="18">
        <f t="shared" si="12"/>
        <v>0.52487629312717576</v>
      </c>
      <c r="AG37" s="18">
        <f t="shared" si="12"/>
        <v>0.39499691336477111</v>
      </c>
      <c r="AH37" s="18">
        <f t="shared" si="12"/>
        <v>0.37059443603171127</v>
      </c>
      <c r="AI37" s="19">
        <f t="shared" si="12"/>
        <v>0.32318629422997946</v>
      </c>
      <c r="AL37" s="9"/>
      <c r="AM37" s="14" t="s">
        <v>17</v>
      </c>
      <c r="AN37" s="17">
        <f t="shared" si="15"/>
        <v>0.92834620270553858</v>
      </c>
      <c r="AO37" s="18">
        <f>AO33*AN37</f>
        <v>0.71193560224184693</v>
      </c>
      <c r="AP37" s="18">
        <f>AP33*AN37</f>
        <v>0.62605280317912526</v>
      </c>
      <c r="AQ37" s="18">
        <f>AQ33*AN37</f>
        <v>0.49979423563138509</v>
      </c>
      <c r="AR37" s="18">
        <f>AR33*AN37</f>
        <v>0.46437089842661033</v>
      </c>
      <c r="AS37" s="19">
        <f>AS33*AN37</f>
        <v>0.33248274853040249</v>
      </c>
      <c r="AV37" s="9"/>
      <c r="AW37" s="14" t="s">
        <v>17</v>
      </c>
      <c r="AX37" s="14"/>
      <c r="AY37" s="105">
        <f t="shared" si="17"/>
        <v>-6.9702218227411183E-2</v>
      </c>
      <c r="AZ37" s="16">
        <f t="shared" si="16"/>
        <v>-0.1011765100519495</v>
      </c>
      <c r="BA37" s="16">
        <f t="shared" si="16"/>
        <v>-0.10479732226661398</v>
      </c>
      <c r="BB37" s="106">
        <f t="shared" si="16"/>
        <v>-9.3776462394899063E-2</v>
      </c>
      <c r="BC37" s="19">
        <f t="shared" si="16"/>
        <v>-9.2964543004230293E-3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  <row r="41" spans="1:55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4</v>
      </c>
      <c r="AD41" s="1" t="s">
        <v>8</v>
      </c>
      <c r="AL41" s="1" t="s">
        <v>4</v>
      </c>
      <c r="AN41" s="1" t="s">
        <v>8</v>
      </c>
      <c r="AV41" s="1" t="s">
        <v>4</v>
      </c>
      <c r="AX41" s="1" t="s">
        <v>8</v>
      </c>
    </row>
    <row r="42" spans="1:55" ht="15.75" thickBot="1" x14ac:dyDescent="0.3">
      <c r="A42" s="1" t="s">
        <v>21</v>
      </c>
      <c r="B42" s="1" t="str">
        <f>A1</f>
        <v>SW480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SW480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SW480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B42" s="1" t="s">
        <v>21</v>
      </c>
      <c r="AC42" s="1" t="str">
        <f>A1</f>
        <v>SW480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L42" s="1" t="s">
        <v>21</v>
      </c>
      <c r="AM42" s="1" t="str">
        <f>A1</f>
        <v>SW480</v>
      </c>
      <c r="AN42" s="2" t="s">
        <v>12</v>
      </c>
      <c r="AO42" s="3" t="s">
        <v>13</v>
      </c>
      <c r="AP42" s="3" t="s">
        <v>14</v>
      </c>
      <c r="AQ42" s="3" t="s">
        <v>15</v>
      </c>
      <c r="AR42" s="3" t="s">
        <v>16</v>
      </c>
      <c r="AS42" s="4" t="s">
        <v>17</v>
      </c>
      <c r="AV42" s="1" t="s">
        <v>21</v>
      </c>
      <c r="AW42" s="1" t="str">
        <f>A1</f>
        <v>SW480</v>
      </c>
      <c r="AX42" s="2" t="s">
        <v>12</v>
      </c>
      <c r="AY42" s="3" t="s">
        <v>13</v>
      </c>
      <c r="AZ42" s="3" t="s">
        <v>14</v>
      </c>
      <c r="BA42" s="3" t="s">
        <v>15</v>
      </c>
      <c r="BB42" s="3" t="s">
        <v>16</v>
      </c>
      <c r="BC42" s="4" t="s">
        <v>17</v>
      </c>
    </row>
    <row r="43" spans="1:55" ht="15.75" thickBot="1" x14ac:dyDescent="0.3">
      <c r="A43" s="1" t="s">
        <v>18</v>
      </c>
      <c r="B43" s="2" t="s">
        <v>12</v>
      </c>
      <c r="C43" s="2">
        <v>1</v>
      </c>
      <c r="D43" s="2">
        <v>0.66649905525172559</v>
      </c>
      <c r="E43" s="2">
        <v>0.52502293191530069</v>
      </c>
      <c r="F43" s="2">
        <v>0.41904221913130923</v>
      </c>
      <c r="G43" s="2">
        <v>0.34091037079479963</v>
      </c>
      <c r="H43" s="5">
        <v>0.23723418334951837</v>
      </c>
      <c r="J43" s="1" t="s">
        <v>18</v>
      </c>
      <c r="K43" s="2" t="s">
        <v>12</v>
      </c>
      <c r="L43" s="2">
        <v>1</v>
      </c>
      <c r="M43" s="2">
        <v>0.65352686245290781</v>
      </c>
      <c r="N43" s="2">
        <v>0.58511032525224205</v>
      </c>
      <c r="O43" s="2">
        <v>0.40504297918436943</v>
      </c>
      <c r="P43" s="2">
        <v>0.37028046744521975</v>
      </c>
      <c r="Q43" s="5">
        <v>0.27072913927323883</v>
      </c>
      <c r="S43" s="1" t="s">
        <v>18</v>
      </c>
      <c r="T43" s="2" t="s">
        <v>12</v>
      </c>
      <c r="U43" s="2">
        <v>1</v>
      </c>
      <c r="V43" s="2">
        <v>0.74569792563663406</v>
      </c>
      <c r="W43" s="2">
        <v>0.63789555934105457</v>
      </c>
      <c r="X43" s="2">
        <v>0.41525814784689719</v>
      </c>
      <c r="Y43" s="2">
        <v>0.4374254873785145</v>
      </c>
      <c r="Z43" s="5">
        <v>0.25323867196187638</v>
      </c>
      <c r="AB43" s="1" t="s">
        <v>18</v>
      </c>
      <c r="AC43" s="2" t="s">
        <v>12</v>
      </c>
      <c r="AD43" s="6">
        <f>AVERAGE(U43,L43,C43)</f>
        <v>1</v>
      </c>
      <c r="AE43" s="7">
        <f t="shared" ref="AE43:AI47" si="18">AVERAGE(V43,M43,D43)</f>
        <v>0.68857461444708912</v>
      </c>
      <c r="AF43" s="7">
        <f t="shared" si="18"/>
        <v>0.58267627216953244</v>
      </c>
      <c r="AG43" s="7">
        <f t="shared" si="18"/>
        <v>0.41311444872085862</v>
      </c>
      <c r="AH43" s="7">
        <f t="shared" si="18"/>
        <v>0.38287210853951126</v>
      </c>
      <c r="AI43" s="8">
        <f t="shared" si="18"/>
        <v>0.25373399819487785</v>
      </c>
      <c r="AL43" s="1" t="s">
        <v>18</v>
      </c>
      <c r="AM43" s="2" t="s">
        <v>12</v>
      </c>
      <c r="AN43" s="6">
        <f>AD43</f>
        <v>1</v>
      </c>
      <c r="AO43" s="7">
        <f t="shared" ref="AO43:AS43" si="19">AE43</f>
        <v>0.68857461444708912</v>
      </c>
      <c r="AP43" s="7">
        <f t="shared" si="19"/>
        <v>0.58267627216953244</v>
      </c>
      <c r="AQ43" s="7">
        <f t="shared" si="19"/>
        <v>0.41311444872085862</v>
      </c>
      <c r="AR43" s="7">
        <f t="shared" si="19"/>
        <v>0.38287210853951126</v>
      </c>
      <c r="AS43" s="8">
        <f t="shared" si="19"/>
        <v>0.25373399819487785</v>
      </c>
      <c r="AV43" s="1" t="s">
        <v>18</v>
      </c>
      <c r="AW43" s="2" t="s">
        <v>12</v>
      </c>
      <c r="AX43" s="2"/>
      <c r="AY43" s="3"/>
      <c r="AZ43" s="3"/>
      <c r="BA43" s="3"/>
      <c r="BB43" s="3"/>
      <c r="BC43" s="4"/>
    </row>
    <row r="44" spans="1:55" ht="15.75" thickBot="1" x14ac:dyDescent="0.3">
      <c r="A44" s="9"/>
      <c r="B44" s="10" t="s">
        <v>14</v>
      </c>
      <c r="C44" s="2">
        <v>0.87246059730194181</v>
      </c>
      <c r="D44" s="2">
        <v>0.7224795735119578</v>
      </c>
      <c r="E44" s="2">
        <v>0.47563419715542021</v>
      </c>
      <c r="F44" s="2">
        <v>0.3037330163092517</v>
      </c>
      <c r="G44" s="2">
        <v>0.32963835477482412</v>
      </c>
      <c r="H44" s="5">
        <v>0.22090183935163676</v>
      </c>
      <c r="J44" s="9"/>
      <c r="K44" s="10" t="s">
        <v>14</v>
      </c>
      <c r="L44" s="2">
        <v>1.2217634333875813</v>
      </c>
      <c r="M44" s="2">
        <v>0.70081061296686287</v>
      </c>
      <c r="N44" s="2">
        <v>0.57428240612260317</v>
      </c>
      <c r="O44" s="2">
        <v>0.39311753973987235</v>
      </c>
      <c r="P44" s="2">
        <v>0.30789077672922638</v>
      </c>
      <c r="Q44" s="5">
        <v>0.24558508669985132</v>
      </c>
      <c r="S44" s="9"/>
      <c r="T44" s="10" t="s">
        <v>14</v>
      </c>
      <c r="U44" s="2">
        <v>0.98414364284022948</v>
      </c>
      <c r="V44" s="2">
        <v>0.53069766331950041</v>
      </c>
      <c r="W44" s="2">
        <v>0.38349499109512919</v>
      </c>
      <c r="X44" s="2">
        <v>0.29599184154944252</v>
      </c>
      <c r="Y44" s="2">
        <v>0.30830638434802937</v>
      </c>
      <c r="Z44" s="5">
        <v>0.21230373466608557</v>
      </c>
      <c r="AB44" s="9"/>
      <c r="AC44" s="10" t="s">
        <v>14</v>
      </c>
      <c r="AD44" s="11">
        <f t="shared" ref="AD44:AE47" si="20">AVERAGE(U44,L44,C44)</f>
        <v>1.0261225578432509</v>
      </c>
      <c r="AE44" s="12">
        <f>AVERAGE(V44,M44,D44)</f>
        <v>0.65132928326610706</v>
      </c>
      <c r="AF44" s="12">
        <f t="shared" si="18"/>
        <v>0.4778038647910508</v>
      </c>
      <c r="AG44" s="12">
        <f t="shared" si="18"/>
        <v>0.33094746586618884</v>
      </c>
      <c r="AH44" s="12">
        <f t="shared" si="18"/>
        <v>0.31527850528402662</v>
      </c>
      <c r="AI44" s="13">
        <f t="shared" si="18"/>
        <v>0.22626355357252456</v>
      </c>
      <c r="AL44" s="9"/>
      <c r="AM44" s="10" t="s">
        <v>14</v>
      </c>
      <c r="AN44" s="11">
        <f t="shared" ref="AN44:AN47" si="21">AD44</f>
        <v>1.0261225578432509</v>
      </c>
      <c r="AO44" s="12">
        <f>AO43*AN44</f>
        <v>0.70656194464237743</v>
      </c>
      <c r="AP44" s="12">
        <f>AP43*AN44</f>
        <v>0.5978972667931709</v>
      </c>
      <c r="AQ44" s="12">
        <f>AQ43*AN44</f>
        <v>0.42390605480345195</v>
      </c>
      <c r="AR44" s="12">
        <f>AR43*AN44</f>
        <v>0.39287370734140209</v>
      </c>
      <c r="AS44" s="13">
        <f>AS43*AN44</f>
        <v>0.26036217923952287</v>
      </c>
      <c r="AV44" s="9"/>
      <c r="AW44" s="10" t="s">
        <v>14</v>
      </c>
      <c r="AX44" s="10"/>
      <c r="AY44" s="2">
        <f>AE44-AO44</f>
        <v>-5.5232661376270364E-2</v>
      </c>
      <c r="AZ44" s="5">
        <f t="shared" ref="AZ44:BC47" si="22">AF44-AP44</f>
        <v>-0.1200934020021201</v>
      </c>
      <c r="BA44" s="117">
        <f t="shared" si="22"/>
        <v>-9.2958588937263109E-2</v>
      </c>
      <c r="BB44" s="84">
        <f t="shared" si="22"/>
        <v>-7.7595202057375467E-2</v>
      </c>
      <c r="BC44" s="8">
        <f t="shared" si="22"/>
        <v>-3.4098625666998311E-2</v>
      </c>
    </row>
    <row r="45" spans="1:55" ht="15.75" thickBot="1" x14ac:dyDescent="0.3">
      <c r="A45" s="9"/>
      <c r="B45" s="10" t="s">
        <v>15</v>
      </c>
      <c r="C45" s="2">
        <v>0.94381520285398568</v>
      </c>
      <c r="D45" s="2">
        <v>0.55159927525780461</v>
      </c>
      <c r="E45" s="2">
        <v>0.39510273919202721</v>
      </c>
      <c r="F45" s="2">
        <v>0.31645054887125168</v>
      </c>
      <c r="G45" s="2">
        <v>0.30198127494501559</v>
      </c>
      <c r="H45" s="5">
        <v>0.2427001117786475</v>
      </c>
      <c r="J45" s="9"/>
      <c r="K45" s="10" t="s">
        <v>15</v>
      </c>
      <c r="L45" s="2">
        <v>1.1603131539624607</v>
      </c>
      <c r="M45" s="2">
        <v>0.61795310187511232</v>
      </c>
      <c r="N45" s="2">
        <v>0.51294848256462922</v>
      </c>
      <c r="O45" s="2">
        <v>0.3484404237910938</v>
      </c>
      <c r="P45" s="2">
        <v>0.31370918199519132</v>
      </c>
      <c r="Q45" s="5">
        <v>0.23851770126176558</v>
      </c>
      <c r="S45" s="9"/>
      <c r="T45" s="10" t="s">
        <v>15</v>
      </c>
      <c r="U45" s="2">
        <v>1.1904148189491506</v>
      </c>
      <c r="V45" s="2">
        <v>0.67447549856132771</v>
      </c>
      <c r="W45" s="2">
        <v>0.58142602095059115</v>
      </c>
      <c r="X45" s="2">
        <v>0.32543841932878181</v>
      </c>
      <c r="Y45" s="2">
        <v>0.32714451219935203</v>
      </c>
      <c r="Z45" s="5">
        <v>0.19731577241374368</v>
      </c>
      <c r="AB45" s="9"/>
      <c r="AC45" s="10" t="s">
        <v>15</v>
      </c>
      <c r="AD45" s="11">
        <f t="shared" si="20"/>
        <v>1.0981810585885323</v>
      </c>
      <c r="AE45" s="12">
        <f t="shared" si="20"/>
        <v>0.61467595856474821</v>
      </c>
      <c r="AF45" s="12">
        <f t="shared" si="18"/>
        <v>0.49649241423574919</v>
      </c>
      <c r="AG45" s="12">
        <f t="shared" si="18"/>
        <v>0.33010979733037576</v>
      </c>
      <c r="AH45" s="12">
        <f t="shared" si="18"/>
        <v>0.31427832304651965</v>
      </c>
      <c r="AI45" s="13">
        <f t="shared" si="18"/>
        <v>0.22617786181805224</v>
      </c>
      <c r="AL45" s="9"/>
      <c r="AM45" s="10" t="s">
        <v>15</v>
      </c>
      <c r="AN45" s="11">
        <f t="shared" si="21"/>
        <v>1.0981810585885323</v>
      </c>
      <c r="AO45" s="12">
        <f>AO43*AN45</f>
        <v>0.75617959901069487</v>
      </c>
      <c r="AP45" s="12">
        <f>AP43*AN45</f>
        <v>0.63988404538555688</v>
      </c>
      <c r="AQ45" s="12">
        <f>AQ43*AN45</f>
        <v>0.45367446261449046</v>
      </c>
      <c r="AR45" s="12">
        <f>AR43*AN45</f>
        <v>0.42046289745994392</v>
      </c>
      <c r="AS45" s="13">
        <f>AS43*AN45</f>
        <v>0.2786458707375517</v>
      </c>
      <c r="AV45" s="9"/>
      <c r="AW45" s="10" t="s">
        <v>15</v>
      </c>
      <c r="AX45" s="10"/>
      <c r="AY45" s="16">
        <f t="shared" ref="AY45:AY47" si="23">AE45-AO45</f>
        <v>-0.14150364044594665</v>
      </c>
      <c r="AZ45" s="16">
        <f t="shared" si="22"/>
        <v>-0.14339163114980769</v>
      </c>
      <c r="BA45" s="16">
        <f t="shared" si="22"/>
        <v>-0.12356466528411469</v>
      </c>
      <c r="BB45" s="16">
        <f t="shared" si="22"/>
        <v>-0.10618457441342427</v>
      </c>
      <c r="BC45" s="93">
        <f t="shared" si="22"/>
        <v>-5.2468008919499459E-2</v>
      </c>
    </row>
    <row r="46" spans="1:55" ht="15.75" thickBot="1" x14ac:dyDescent="0.3">
      <c r="A46" s="9"/>
      <c r="B46" s="10" t="s">
        <v>16</v>
      </c>
      <c r="C46" s="2">
        <v>0.87567319651493025</v>
      </c>
      <c r="D46" s="2">
        <v>0.59073391878575376</v>
      </c>
      <c r="E46" s="2">
        <v>0.41186599081743652</v>
      </c>
      <c r="F46" s="2">
        <v>0.31177072284272495</v>
      </c>
      <c r="G46" s="2">
        <v>0.24547274597643332</v>
      </c>
      <c r="H46" s="5">
        <v>0.21054208388334275</v>
      </c>
      <c r="J46" s="9"/>
      <c r="K46" s="10" t="s">
        <v>16</v>
      </c>
      <c r="L46" s="2">
        <v>1.1220178332608957</v>
      </c>
      <c r="M46" s="2">
        <v>0.69331773235375993</v>
      </c>
      <c r="N46" s="2">
        <v>0.49080707998880585</v>
      </c>
      <c r="O46" s="2">
        <v>0.36169802175584448</v>
      </c>
      <c r="P46" s="2">
        <v>0.31260858438693806</v>
      </c>
      <c r="Q46" s="5">
        <v>0.26470770130742999</v>
      </c>
      <c r="S46" s="9"/>
      <c r="T46" s="10" t="s">
        <v>16</v>
      </c>
      <c r="U46" s="2">
        <v>0.89885670872073553</v>
      </c>
      <c r="V46" s="2">
        <v>0.54515589057137559</v>
      </c>
      <c r="W46" s="2">
        <v>0.34250819434062701</v>
      </c>
      <c r="X46" s="2">
        <v>0.24784535687551074</v>
      </c>
      <c r="Y46" s="2">
        <v>0.26294468089341372</v>
      </c>
      <c r="Z46" s="5">
        <v>0.17977702412236252</v>
      </c>
      <c r="AB46" s="9"/>
      <c r="AC46" s="10" t="s">
        <v>16</v>
      </c>
      <c r="AD46" s="11">
        <f t="shared" si="20"/>
        <v>0.96551591283218718</v>
      </c>
      <c r="AE46" s="12">
        <f t="shared" si="20"/>
        <v>0.60973584723696306</v>
      </c>
      <c r="AF46" s="12">
        <f t="shared" si="18"/>
        <v>0.41506042171562313</v>
      </c>
      <c r="AG46" s="12">
        <f t="shared" si="18"/>
        <v>0.30710470049136007</v>
      </c>
      <c r="AH46" s="12">
        <f t="shared" si="18"/>
        <v>0.27367533708559505</v>
      </c>
      <c r="AI46" s="13">
        <f t="shared" si="18"/>
        <v>0.21834226977104509</v>
      </c>
      <c r="AL46" s="9"/>
      <c r="AM46" s="10" t="s">
        <v>16</v>
      </c>
      <c r="AN46" s="11">
        <f t="shared" si="21"/>
        <v>0.96551591283218718</v>
      </c>
      <c r="AO46" s="12">
        <f>AO43*AN46</f>
        <v>0.66482974742095258</v>
      </c>
      <c r="AP46" s="12">
        <f>AP43*AN46</f>
        <v>0.56258321280942203</v>
      </c>
      <c r="AQ46" s="12">
        <f>AQ43*AN46</f>
        <v>0.39886857406088561</v>
      </c>
      <c r="AR46" s="12">
        <f>AR43*AN46</f>
        <v>0.36966911337451047</v>
      </c>
      <c r="AS46" s="13">
        <f>AS43*AN46</f>
        <v>0.24498421288368802</v>
      </c>
      <c r="AV46" s="9"/>
      <c r="AW46" s="10" t="s">
        <v>16</v>
      </c>
      <c r="AX46" s="10"/>
      <c r="AY46" s="101">
        <f t="shared" si="23"/>
        <v>-5.5093900183989519E-2</v>
      </c>
      <c r="AZ46" s="16">
        <f t="shared" si="22"/>
        <v>-0.1475227910937989</v>
      </c>
      <c r="BA46" s="109">
        <f t="shared" si="22"/>
        <v>-9.1763873569525534E-2</v>
      </c>
      <c r="BB46" s="76">
        <f t="shared" si="22"/>
        <v>-9.5993776288915422E-2</v>
      </c>
      <c r="BC46" s="13">
        <f t="shared" si="22"/>
        <v>-2.6641943112642924E-2</v>
      </c>
    </row>
    <row r="47" spans="1:55" ht="15.75" thickBot="1" x14ac:dyDescent="0.3">
      <c r="A47" s="9"/>
      <c r="B47" s="14" t="s">
        <v>17</v>
      </c>
      <c r="C47" s="15">
        <v>0.8688128204805925</v>
      </c>
      <c r="D47" s="15">
        <v>0.57863082762007123</v>
      </c>
      <c r="E47" s="15">
        <v>0.37375123566423329</v>
      </c>
      <c r="F47" s="15">
        <v>0.2625591149893739</v>
      </c>
      <c r="G47" s="15">
        <v>0.26095711386074893</v>
      </c>
      <c r="H47" s="16">
        <v>0.22485781006771746</v>
      </c>
      <c r="J47" s="9"/>
      <c r="K47" s="14" t="s">
        <v>17</v>
      </c>
      <c r="L47" s="15">
        <v>1.1389036205894132</v>
      </c>
      <c r="M47" s="15">
        <v>0.63732921513702068</v>
      </c>
      <c r="N47" s="15">
        <v>0.50521570513678482</v>
      </c>
      <c r="O47" s="15">
        <v>0.32265487634826168</v>
      </c>
      <c r="P47" s="15">
        <v>0.26441732001111201</v>
      </c>
      <c r="Q47" s="16">
        <v>0.26575635927197988</v>
      </c>
      <c r="S47" s="9"/>
      <c r="T47" s="14" t="s">
        <v>17</v>
      </c>
      <c r="U47" s="15">
        <v>0.84167397778156927</v>
      </c>
      <c r="V47" s="15">
        <v>0.52748661108426953</v>
      </c>
      <c r="W47" s="15">
        <v>0.37452391928236101</v>
      </c>
      <c r="X47" s="15">
        <v>0.2151843489212335</v>
      </c>
      <c r="Y47" s="15">
        <v>0.24929387193293415</v>
      </c>
      <c r="Z47" s="16">
        <v>0.18504659004076909</v>
      </c>
      <c r="AB47" s="9"/>
      <c r="AC47" s="14" t="s">
        <v>17</v>
      </c>
      <c r="AD47" s="17">
        <f t="shared" si="20"/>
        <v>0.94979680628385832</v>
      </c>
      <c r="AE47" s="18">
        <f t="shared" si="20"/>
        <v>0.58114888461378722</v>
      </c>
      <c r="AF47" s="18">
        <f t="shared" si="18"/>
        <v>0.41783028669445965</v>
      </c>
      <c r="AG47" s="18">
        <f t="shared" si="18"/>
        <v>0.26679944675295636</v>
      </c>
      <c r="AH47" s="18">
        <f t="shared" si="18"/>
        <v>0.25822276860159837</v>
      </c>
      <c r="AI47" s="19">
        <f t="shared" si="18"/>
        <v>0.22522025312682215</v>
      </c>
      <c r="AL47" s="9"/>
      <c r="AM47" s="14" t="s">
        <v>17</v>
      </c>
      <c r="AN47" s="17">
        <f t="shared" si="21"/>
        <v>0.94979680628385832</v>
      </c>
      <c r="AO47" s="18">
        <f>AO43*AN47</f>
        <v>0.65400596968998437</v>
      </c>
      <c r="AP47" s="18">
        <f>AP43*AN47</f>
        <v>0.5534240624040061</v>
      </c>
      <c r="AQ47" s="18">
        <f>AQ43*AN47</f>
        <v>0.39237478402478826</v>
      </c>
      <c r="AR47" s="18">
        <f>AR43*AN47</f>
        <v>0.36365070590599458</v>
      </c>
      <c r="AS47" s="19">
        <f>AS43*AN47</f>
        <v>0.24099574113112926</v>
      </c>
      <c r="AV47" s="9"/>
      <c r="AW47" s="14" t="s">
        <v>17</v>
      </c>
      <c r="AX47" s="14"/>
      <c r="AY47" s="105">
        <f t="shared" si="23"/>
        <v>-7.2857085076197148E-2</v>
      </c>
      <c r="AZ47" s="66">
        <f t="shared" si="22"/>
        <v>-0.13559377570954645</v>
      </c>
      <c r="BA47" s="16">
        <f t="shared" si="22"/>
        <v>-0.1255753372718319</v>
      </c>
      <c r="BB47" s="16">
        <f t="shared" si="22"/>
        <v>-0.1054279373043962</v>
      </c>
      <c r="BC47" s="111">
        <f t="shared" si="22"/>
        <v>-1.5775488004307114E-2</v>
      </c>
    </row>
    <row r="48" spans="1:55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</row>
    <row r="51" spans="1:10" x14ac:dyDescent="0.25">
      <c r="A51" t="s">
        <v>132</v>
      </c>
    </row>
    <row r="52" spans="1:10" x14ac:dyDescent="0.25">
      <c r="A52" t="s">
        <v>2709</v>
      </c>
    </row>
    <row r="53" spans="1:10" x14ac:dyDescent="0.25">
      <c r="A53" t="s">
        <v>2710</v>
      </c>
    </row>
    <row r="54" spans="1:10" x14ac:dyDescent="0.25">
      <c r="A54" t="s">
        <v>2711</v>
      </c>
    </row>
    <row r="58" spans="1:10" x14ac:dyDescent="0.25">
      <c r="A58" t="s">
        <v>133</v>
      </c>
    </row>
    <row r="59" spans="1:10" x14ac:dyDescent="0.25">
      <c r="A59" t="s">
        <v>87</v>
      </c>
      <c r="B59" t="s">
        <v>88</v>
      </c>
      <c r="C59" t="s">
        <v>89</v>
      </c>
      <c r="D59" t="s">
        <v>90</v>
      </c>
      <c r="E59" t="s">
        <v>91</v>
      </c>
      <c r="F59" t="s">
        <v>92</v>
      </c>
      <c r="G59" t="s">
        <v>93</v>
      </c>
      <c r="H59" t="s">
        <v>94</v>
      </c>
      <c r="I59" t="s">
        <v>95</v>
      </c>
      <c r="J59" t="s">
        <v>96</v>
      </c>
    </row>
    <row r="60" spans="1:10" x14ac:dyDescent="0.25">
      <c r="A60" t="s">
        <v>78</v>
      </c>
      <c r="B60" t="s">
        <v>56</v>
      </c>
      <c r="C60" t="s">
        <v>57</v>
      </c>
      <c r="D60" t="s">
        <v>2641</v>
      </c>
      <c r="E60" t="s">
        <v>2642</v>
      </c>
      <c r="F60" t="s">
        <v>58</v>
      </c>
      <c r="G60" t="s">
        <v>59</v>
      </c>
      <c r="H60" t="s">
        <v>60</v>
      </c>
      <c r="I60" t="s">
        <v>105</v>
      </c>
      <c r="J60" t="s">
        <v>2643</v>
      </c>
    </row>
    <row r="61" spans="1:10" x14ac:dyDescent="0.25">
      <c r="A61" t="s">
        <v>2644</v>
      </c>
      <c r="B61" t="s">
        <v>2133</v>
      </c>
      <c r="C61" t="s">
        <v>57</v>
      </c>
      <c r="D61" t="s">
        <v>2645</v>
      </c>
      <c r="E61" t="s">
        <v>2646</v>
      </c>
      <c r="F61" t="s">
        <v>66</v>
      </c>
      <c r="G61" t="s">
        <v>63</v>
      </c>
      <c r="H61" t="s">
        <v>60</v>
      </c>
      <c r="I61" t="s">
        <v>73</v>
      </c>
      <c r="J61" t="s">
        <v>2647</v>
      </c>
    </row>
    <row r="62" spans="1:10" x14ac:dyDescent="0.25">
      <c r="A62" t="s">
        <v>2024</v>
      </c>
      <c r="B62" t="s">
        <v>1757</v>
      </c>
      <c r="C62" t="s">
        <v>57</v>
      </c>
      <c r="D62" t="s">
        <v>2648</v>
      </c>
      <c r="E62" t="s">
        <v>2649</v>
      </c>
      <c r="F62" t="s">
        <v>66</v>
      </c>
      <c r="G62" t="s">
        <v>63</v>
      </c>
      <c r="H62" t="s">
        <v>60</v>
      </c>
      <c r="I62" t="s">
        <v>105</v>
      </c>
      <c r="J62" t="s">
        <v>2650</v>
      </c>
    </row>
    <row r="63" spans="1:10" x14ac:dyDescent="0.25">
      <c r="A63" t="s">
        <v>2651</v>
      </c>
      <c r="B63" t="s">
        <v>2194</v>
      </c>
      <c r="C63" t="s">
        <v>57</v>
      </c>
      <c r="D63" t="s">
        <v>2652</v>
      </c>
      <c r="E63" t="s">
        <v>2653</v>
      </c>
      <c r="F63" t="s">
        <v>66</v>
      </c>
      <c r="G63" t="s">
        <v>63</v>
      </c>
      <c r="H63" t="s">
        <v>60</v>
      </c>
      <c r="I63" t="s">
        <v>105</v>
      </c>
      <c r="J63" t="s">
        <v>2654</v>
      </c>
    </row>
    <row r="64" spans="1:10" x14ac:dyDescent="0.25">
      <c r="A64" t="s">
        <v>564</v>
      </c>
      <c r="B64" t="s">
        <v>482</v>
      </c>
      <c r="C64" t="s">
        <v>57</v>
      </c>
      <c r="D64" t="s">
        <v>2655</v>
      </c>
      <c r="E64" t="s">
        <v>2656</v>
      </c>
      <c r="F64" t="s">
        <v>66</v>
      </c>
      <c r="G64" t="s">
        <v>63</v>
      </c>
      <c r="H64" t="s">
        <v>60</v>
      </c>
      <c r="I64" t="s">
        <v>64</v>
      </c>
      <c r="J64" t="s">
        <v>2657</v>
      </c>
    </row>
    <row r="65" spans="1:10" x14ac:dyDescent="0.25">
      <c r="A65" t="s">
        <v>1687</v>
      </c>
      <c r="B65" t="s">
        <v>1681</v>
      </c>
      <c r="C65" t="s">
        <v>57</v>
      </c>
      <c r="D65" t="s">
        <v>2658</v>
      </c>
      <c r="E65" t="s">
        <v>2659</v>
      </c>
      <c r="F65" t="s">
        <v>58</v>
      </c>
      <c r="G65" t="s">
        <v>63</v>
      </c>
      <c r="H65" t="s">
        <v>60</v>
      </c>
      <c r="I65" t="s">
        <v>64</v>
      </c>
      <c r="J65" t="s">
        <v>2660</v>
      </c>
    </row>
    <row r="66" spans="1:10" x14ac:dyDescent="0.25">
      <c r="A66" t="s">
        <v>123</v>
      </c>
      <c r="B66" t="s">
        <v>110</v>
      </c>
      <c r="C66" t="s">
        <v>57</v>
      </c>
      <c r="D66" t="s">
        <v>2661</v>
      </c>
      <c r="E66" t="s">
        <v>2662</v>
      </c>
      <c r="F66" t="s">
        <v>58</v>
      </c>
      <c r="G66" t="s">
        <v>63</v>
      </c>
      <c r="H66" t="s">
        <v>60</v>
      </c>
      <c r="I66" t="s">
        <v>105</v>
      </c>
      <c r="J66" t="s">
        <v>2663</v>
      </c>
    </row>
    <row r="67" spans="1:10" x14ac:dyDescent="0.25">
      <c r="A67" t="s">
        <v>80</v>
      </c>
      <c r="B67" t="s">
        <v>67</v>
      </c>
      <c r="C67" t="s">
        <v>57</v>
      </c>
      <c r="D67" t="s">
        <v>2664</v>
      </c>
      <c r="E67" t="s">
        <v>2665</v>
      </c>
      <c r="F67" t="s">
        <v>66</v>
      </c>
      <c r="G67" t="s">
        <v>63</v>
      </c>
      <c r="H67" t="s">
        <v>60</v>
      </c>
      <c r="I67" t="s">
        <v>64</v>
      </c>
      <c r="J67" t="s">
        <v>2666</v>
      </c>
    </row>
    <row r="68" spans="1:10" x14ac:dyDescent="0.25">
      <c r="A68" t="s">
        <v>81</v>
      </c>
      <c r="B68" t="s">
        <v>68</v>
      </c>
      <c r="C68" t="s">
        <v>57</v>
      </c>
      <c r="D68" t="s">
        <v>2587</v>
      </c>
      <c r="E68" t="s">
        <v>2588</v>
      </c>
      <c r="F68" t="s">
        <v>58</v>
      </c>
      <c r="G68" t="s">
        <v>59</v>
      </c>
      <c r="H68" t="s">
        <v>60</v>
      </c>
      <c r="I68" t="s">
        <v>64</v>
      </c>
      <c r="J68" t="s">
        <v>71</v>
      </c>
    </row>
    <row r="69" spans="1:10" x14ac:dyDescent="0.25">
      <c r="A69" t="s">
        <v>939</v>
      </c>
      <c r="B69" t="s">
        <v>819</v>
      </c>
      <c r="C69" t="s">
        <v>57</v>
      </c>
      <c r="D69" t="s">
        <v>2667</v>
      </c>
      <c r="E69" t="s">
        <v>2668</v>
      </c>
      <c r="F69" t="s">
        <v>66</v>
      </c>
      <c r="G69" t="s">
        <v>63</v>
      </c>
      <c r="H69" t="s">
        <v>60</v>
      </c>
      <c r="I69" t="s">
        <v>64</v>
      </c>
      <c r="J69" t="s">
        <v>2669</v>
      </c>
    </row>
    <row r="70" spans="1:10" x14ac:dyDescent="0.25">
      <c r="A70" t="s">
        <v>939</v>
      </c>
      <c r="B70" t="s">
        <v>819</v>
      </c>
      <c r="C70" t="s">
        <v>57</v>
      </c>
      <c r="D70" t="s">
        <v>2670</v>
      </c>
      <c r="E70" t="s">
        <v>2671</v>
      </c>
      <c r="F70" t="s">
        <v>66</v>
      </c>
      <c r="G70" t="s">
        <v>63</v>
      </c>
      <c r="H70" t="s">
        <v>60</v>
      </c>
      <c r="I70" t="s">
        <v>64</v>
      </c>
      <c r="J70" t="s">
        <v>2672</v>
      </c>
    </row>
    <row r="71" spans="1:10" x14ac:dyDescent="0.25">
      <c r="A71" t="s">
        <v>949</v>
      </c>
      <c r="B71" t="s">
        <v>886</v>
      </c>
      <c r="C71" t="s">
        <v>57</v>
      </c>
      <c r="D71" t="s">
        <v>2673</v>
      </c>
      <c r="E71" t="s">
        <v>2674</v>
      </c>
      <c r="F71" t="s">
        <v>66</v>
      </c>
      <c r="G71" t="s">
        <v>63</v>
      </c>
      <c r="H71" t="s">
        <v>60</v>
      </c>
      <c r="I71" t="s">
        <v>73</v>
      </c>
      <c r="J71" t="s">
        <v>2675</v>
      </c>
    </row>
    <row r="72" spans="1:10" x14ac:dyDescent="0.25">
      <c r="A72" t="s">
        <v>951</v>
      </c>
      <c r="B72" t="s">
        <v>900</v>
      </c>
      <c r="C72" t="s">
        <v>57</v>
      </c>
      <c r="D72" t="s">
        <v>2676</v>
      </c>
      <c r="E72" t="s">
        <v>2677</v>
      </c>
      <c r="F72" t="s">
        <v>66</v>
      </c>
      <c r="G72" t="s">
        <v>63</v>
      </c>
      <c r="H72" t="s">
        <v>60</v>
      </c>
      <c r="I72" t="s">
        <v>73</v>
      </c>
      <c r="J72" t="s">
        <v>2678</v>
      </c>
    </row>
    <row r="73" spans="1:10" x14ac:dyDescent="0.25">
      <c r="A73" t="s">
        <v>145</v>
      </c>
      <c r="B73" t="s">
        <v>138</v>
      </c>
      <c r="C73" t="s">
        <v>57</v>
      </c>
      <c r="D73" t="s">
        <v>2679</v>
      </c>
      <c r="E73" t="s">
        <v>2680</v>
      </c>
      <c r="F73" t="s">
        <v>66</v>
      </c>
      <c r="G73" t="s">
        <v>63</v>
      </c>
      <c r="H73" t="s">
        <v>60</v>
      </c>
      <c r="I73" t="s">
        <v>73</v>
      </c>
      <c r="J73" t="s">
        <v>2681</v>
      </c>
    </row>
    <row r="74" spans="1:10" x14ac:dyDescent="0.25">
      <c r="A74" t="s">
        <v>952</v>
      </c>
      <c r="B74" t="s">
        <v>907</v>
      </c>
      <c r="C74" t="s">
        <v>57</v>
      </c>
      <c r="D74" t="s">
        <v>2682</v>
      </c>
      <c r="E74" t="s">
        <v>2683</v>
      </c>
      <c r="F74" t="s">
        <v>58</v>
      </c>
      <c r="G74" t="s">
        <v>63</v>
      </c>
      <c r="H74" t="s">
        <v>60</v>
      </c>
      <c r="I74" t="s">
        <v>64</v>
      </c>
      <c r="J74" t="s">
        <v>2684</v>
      </c>
    </row>
    <row r="75" spans="1:10" x14ac:dyDescent="0.25">
      <c r="A75" t="s">
        <v>84</v>
      </c>
      <c r="B75" t="s">
        <v>75</v>
      </c>
      <c r="C75" t="s">
        <v>57</v>
      </c>
      <c r="D75" t="s">
        <v>2685</v>
      </c>
      <c r="E75" t="s">
        <v>2686</v>
      </c>
      <c r="F75" t="s">
        <v>66</v>
      </c>
      <c r="G75" t="s">
        <v>63</v>
      </c>
      <c r="H75" t="s">
        <v>60</v>
      </c>
      <c r="I75" t="s">
        <v>64</v>
      </c>
      <c r="J75" t="s">
        <v>2687</v>
      </c>
    </row>
    <row r="76" spans="1:10" x14ac:dyDescent="0.25">
      <c r="A76" t="s">
        <v>1327</v>
      </c>
      <c r="B76" t="s">
        <v>1045</v>
      </c>
      <c r="C76" t="s">
        <v>57</v>
      </c>
      <c r="D76" t="s">
        <v>2688</v>
      </c>
      <c r="E76" t="s">
        <v>2689</v>
      </c>
      <c r="F76" t="s">
        <v>66</v>
      </c>
      <c r="G76" t="s">
        <v>63</v>
      </c>
      <c r="H76" t="s">
        <v>60</v>
      </c>
      <c r="I76" t="s">
        <v>73</v>
      </c>
      <c r="J76" t="s">
        <v>2690</v>
      </c>
    </row>
    <row r="77" spans="1:10" x14ac:dyDescent="0.25">
      <c r="A77" t="s">
        <v>1330</v>
      </c>
      <c r="B77" t="s">
        <v>1066</v>
      </c>
      <c r="C77" t="s">
        <v>57</v>
      </c>
      <c r="D77" t="s">
        <v>2691</v>
      </c>
      <c r="E77" t="s">
        <v>2692</v>
      </c>
      <c r="F77" t="s">
        <v>66</v>
      </c>
      <c r="G77" t="s">
        <v>63</v>
      </c>
      <c r="H77" t="s">
        <v>60</v>
      </c>
      <c r="I77" t="s">
        <v>73</v>
      </c>
      <c r="J77" t="s">
        <v>2693</v>
      </c>
    </row>
    <row r="78" spans="1:10" x14ac:dyDescent="0.25">
      <c r="A78" t="s">
        <v>1347</v>
      </c>
      <c r="B78" t="s">
        <v>1170</v>
      </c>
      <c r="C78" t="s">
        <v>57</v>
      </c>
      <c r="D78" t="s">
        <v>2694</v>
      </c>
      <c r="E78" t="s">
        <v>2695</v>
      </c>
      <c r="F78" t="s">
        <v>66</v>
      </c>
      <c r="G78" t="s">
        <v>63</v>
      </c>
      <c r="H78" t="s">
        <v>60</v>
      </c>
      <c r="I78" t="s">
        <v>73</v>
      </c>
      <c r="J78" t="s">
        <v>2696</v>
      </c>
    </row>
    <row r="79" spans="1:10" x14ac:dyDescent="0.25">
      <c r="A79" t="s">
        <v>2697</v>
      </c>
      <c r="B79" t="s">
        <v>1225</v>
      </c>
      <c r="C79" t="s">
        <v>57</v>
      </c>
      <c r="D79" t="s">
        <v>2698</v>
      </c>
      <c r="E79" t="s">
        <v>2185</v>
      </c>
      <c r="F79" t="s">
        <v>66</v>
      </c>
      <c r="G79" t="s">
        <v>63</v>
      </c>
      <c r="H79" t="s">
        <v>60</v>
      </c>
      <c r="I79" t="s">
        <v>105</v>
      </c>
      <c r="J79" t="s">
        <v>2699</v>
      </c>
    </row>
    <row r="80" spans="1:10" x14ac:dyDescent="0.25">
      <c r="A80" t="s">
        <v>126</v>
      </c>
      <c r="B80" t="s">
        <v>113</v>
      </c>
      <c r="C80" t="s">
        <v>57</v>
      </c>
      <c r="D80" t="s">
        <v>2700</v>
      </c>
      <c r="E80" t="s">
        <v>2701</v>
      </c>
      <c r="F80" t="s">
        <v>66</v>
      </c>
      <c r="G80" t="s">
        <v>63</v>
      </c>
      <c r="H80" t="s">
        <v>60</v>
      </c>
      <c r="I80" t="s">
        <v>64</v>
      </c>
      <c r="J80" t="s">
        <v>2702</v>
      </c>
    </row>
    <row r="81" spans="1:10" x14ac:dyDescent="0.25">
      <c r="A81" t="s">
        <v>126</v>
      </c>
      <c r="B81" t="s">
        <v>113</v>
      </c>
      <c r="C81" t="s">
        <v>57</v>
      </c>
      <c r="D81" t="s">
        <v>2703</v>
      </c>
      <c r="E81" t="s">
        <v>2704</v>
      </c>
      <c r="F81" t="s">
        <v>66</v>
      </c>
      <c r="G81" t="s">
        <v>63</v>
      </c>
      <c r="H81" t="s">
        <v>60</v>
      </c>
      <c r="I81" t="s">
        <v>64</v>
      </c>
      <c r="J81" t="s">
        <v>2705</v>
      </c>
    </row>
    <row r="82" spans="1:10" x14ac:dyDescent="0.25">
      <c r="A82" t="s">
        <v>129</v>
      </c>
      <c r="B82" t="s">
        <v>116</v>
      </c>
      <c r="C82" t="s">
        <v>57</v>
      </c>
      <c r="D82" t="s">
        <v>1683</v>
      </c>
      <c r="E82" t="s">
        <v>1684</v>
      </c>
      <c r="F82" t="s">
        <v>58</v>
      </c>
      <c r="G82" t="s">
        <v>59</v>
      </c>
      <c r="H82" t="s">
        <v>60</v>
      </c>
      <c r="I82" t="s">
        <v>64</v>
      </c>
      <c r="J82" t="s">
        <v>1685</v>
      </c>
    </row>
    <row r="83" spans="1:10" x14ac:dyDescent="0.25">
      <c r="A83" t="s">
        <v>129</v>
      </c>
      <c r="B83" t="s">
        <v>116</v>
      </c>
      <c r="C83" t="s">
        <v>57</v>
      </c>
      <c r="D83" t="s">
        <v>2706</v>
      </c>
      <c r="E83" t="s">
        <v>2707</v>
      </c>
      <c r="F83" t="s">
        <v>58</v>
      </c>
      <c r="G83" t="s">
        <v>59</v>
      </c>
      <c r="H83" t="s">
        <v>60</v>
      </c>
      <c r="I83" t="s">
        <v>64</v>
      </c>
      <c r="J83" t="s">
        <v>2708</v>
      </c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49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4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47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46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4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42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4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40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3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3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3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36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35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3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3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31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3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29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2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7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2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25">
      <colorScale>
        <cfvo type="min"/>
        <cfvo type="max"/>
        <color rgb="FFF8696B"/>
        <color rgb="FFFCFCFF"/>
      </colorScale>
    </cfRule>
  </conditionalFormatting>
  <conditionalFormatting sqref="U48:Z48">
    <cfRule type="colorScale" priority="24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23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2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20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Z47">
    <cfRule type="colorScale" priority="18">
      <colorScale>
        <cfvo type="min"/>
        <cfvo type="max"/>
        <color rgb="FFF8696B"/>
        <color rgb="FFFCFCFF"/>
      </colorScale>
    </cfRule>
  </conditionalFormatting>
  <conditionalFormatting sqref="U43:Z47">
    <cfRule type="colorScale" priority="1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13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11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0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44:BC4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:AI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8"/>
  <sheetViews>
    <sheetView topLeftCell="U7" workbookViewId="0">
      <selection activeCell="AD36" sqref="AD36"/>
    </sheetView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</cols>
  <sheetData>
    <row r="1" spans="1:55" x14ac:dyDescent="0.25">
      <c r="A1" t="s">
        <v>30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SW620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SW620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SW620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SW620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SW620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SW620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1.0732710358414823</v>
      </c>
      <c r="E13" s="2">
        <v>0.99516687850627905</v>
      </c>
      <c r="F13" s="2">
        <v>0.80734657444111457</v>
      </c>
      <c r="G13" s="2">
        <v>0.64404493829029796</v>
      </c>
      <c r="H13" s="5">
        <v>0.66958923511002488</v>
      </c>
      <c r="J13" s="1" t="s">
        <v>18</v>
      </c>
      <c r="K13" s="2" t="s">
        <v>12</v>
      </c>
      <c r="L13" s="2">
        <v>1</v>
      </c>
      <c r="M13" s="2">
        <v>0.7130196366656375</v>
      </c>
      <c r="N13" s="2">
        <v>0.75783232823135949</v>
      </c>
      <c r="O13" s="2">
        <v>0.64059085193005016</v>
      </c>
      <c r="P13" s="2">
        <v>0.6051120960582278</v>
      </c>
      <c r="Q13" s="5">
        <v>0.59291975849556577</v>
      </c>
      <c r="S13" s="1" t="s">
        <v>18</v>
      </c>
      <c r="T13" s="2" t="s">
        <v>12</v>
      </c>
      <c r="U13" s="2">
        <v>1</v>
      </c>
      <c r="V13" s="2">
        <v>1.0433300858104784</v>
      </c>
      <c r="W13" s="2">
        <v>0.82061873979665023</v>
      </c>
      <c r="X13" s="2">
        <v>0.82656898880834351</v>
      </c>
      <c r="Y13" s="2">
        <v>0.76773085031087795</v>
      </c>
      <c r="Z13" s="5">
        <v>0.73838857951596037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0.94320691943919943</v>
      </c>
      <c r="AF13" s="7">
        <f t="shared" si="0"/>
        <v>0.85787264884476289</v>
      </c>
      <c r="AG13" s="7">
        <f t="shared" si="0"/>
        <v>0.75816880505983608</v>
      </c>
      <c r="AH13" s="7">
        <f t="shared" si="0"/>
        <v>0.67229596155313454</v>
      </c>
      <c r="AI13" s="8">
        <f t="shared" si="0"/>
        <v>0.66696585770718375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0.94320691943919943</v>
      </c>
      <c r="AP13" s="7">
        <f t="shared" si="1"/>
        <v>0.85787264884476289</v>
      </c>
      <c r="AQ13" s="7">
        <f t="shared" si="1"/>
        <v>0.75816880505983608</v>
      </c>
      <c r="AR13" s="7">
        <f t="shared" si="1"/>
        <v>0.67229596155313454</v>
      </c>
      <c r="AS13" s="8">
        <f t="shared" si="1"/>
        <v>0.66696585770718375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1.0242297759257748</v>
      </c>
      <c r="D14" s="2">
        <v>0.92464681104140989</v>
      </c>
      <c r="E14" s="2">
        <v>0.98180672907532263</v>
      </c>
      <c r="F14" s="2">
        <v>0.64046397340955841</v>
      </c>
      <c r="G14" s="2">
        <v>0.65411847720694805</v>
      </c>
      <c r="H14" s="5">
        <v>0.63385694689170424</v>
      </c>
      <c r="J14" s="9"/>
      <c r="K14" s="10" t="s">
        <v>14</v>
      </c>
      <c r="L14" s="2">
        <v>0.90944608570770691</v>
      </c>
      <c r="M14" s="2">
        <v>0.83693249304500372</v>
      </c>
      <c r="N14" s="2">
        <v>0.77011458738577487</v>
      </c>
      <c r="O14" s="2">
        <v>0.61825291178565622</v>
      </c>
      <c r="P14" s="2">
        <v>0.52316423873906515</v>
      </c>
      <c r="Q14" s="5">
        <v>0.5800378695994276</v>
      </c>
      <c r="S14" s="9"/>
      <c r="T14" s="10" t="s">
        <v>14</v>
      </c>
      <c r="U14" s="2">
        <v>0.89994039505883605</v>
      </c>
      <c r="V14" s="2">
        <v>0.68087511658188538</v>
      </c>
      <c r="W14" s="2">
        <v>0.69384696462252904</v>
      </c>
      <c r="X14" s="2">
        <v>0.47654632302501571</v>
      </c>
      <c r="Y14" s="2">
        <v>0.44833255948588074</v>
      </c>
      <c r="Z14" s="5">
        <v>0.45272859457046949</v>
      </c>
      <c r="AB14" s="9"/>
      <c r="AC14" s="10" t="s">
        <v>14</v>
      </c>
      <c r="AD14" s="11">
        <f t="shared" ref="AD14:AD17" si="2">AVERAGE(U14,L14,C14)</f>
        <v>0.94453875223077255</v>
      </c>
      <c r="AE14" s="12">
        <f>AVERAGE(V14,M14,D14)</f>
        <v>0.81415147355609963</v>
      </c>
      <c r="AF14" s="12">
        <f t="shared" si="0"/>
        <v>0.81525609369454211</v>
      </c>
      <c r="AG14" s="12">
        <f t="shared" si="0"/>
        <v>0.57842106940674343</v>
      </c>
      <c r="AH14" s="12">
        <f t="shared" si="0"/>
        <v>0.54187175847729796</v>
      </c>
      <c r="AI14" s="13">
        <f t="shared" si="0"/>
        <v>0.55554113702053376</v>
      </c>
      <c r="AL14" s="9"/>
      <c r="AM14" s="10" t="s">
        <v>14</v>
      </c>
      <c r="AN14" s="11">
        <f t="shared" ref="AN14:AN17" si="3">AD14</f>
        <v>0.94453875223077255</v>
      </c>
      <c r="AO14" s="12">
        <f>AO13*AN14</f>
        <v>0.89089548678253228</v>
      </c>
      <c r="AP14" s="12">
        <f>AP13*AN14</f>
        <v>0.81029396131274001</v>
      </c>
      <c r="AQ14" s="12">
        <f>AQ13*AN14</f>
        <v>0.7161198171115134</v>
      </c>
      <c r="AR14" s="12">
        <f>AR13*AN14</f>
        <v>0.63500958865518509</v>
      </c>
      <c r="AS14" s="13">
        <f>AS13*AN14</f>
        <v>0.62997509901927029</v>
      </c>
      <c r="AV14" s="9"/>
      <c r="AW14" s="10" t="s">
        <v>14</v>
      </c>
      <c r="AX14" s="10"/>
      <c r="AY14" s="6">
        <f>AE14-AO14</f>
        <v>-7.674401322643265E-2</v>
      </c>
      <c r="AZ14" s="89">
        <f t="shared" ref="AZ14:BC17" si="4">AF14-AP14</f>
        <v>4.9621323818020979E-3</v>
      </c>
      <c r="BA14" s="16">
        <f t="shared" si="4"/>
        <v>-0.13769874770476997</v>
      </c>
      <c r="BB14" s="117">
        <f t="shared" si="4"/>
        <v>-9.3137830177887126E-2</v>
      </c>
      <c r="BC14" s="8">
        <f t="shared" si="4"/>
        <v>-7.4433961998736531E-2</v>
      </c>
    </row>
    <row r="15" spans="1:55" ht="15.75" thickBot="1" x14ac:dyDescent="0.3">
      <c r="A15" s="9"/>
      <c r="B15" s="10" t="s">
        <v>15</v>
      </c>
      <c r="C15" s="2">
        <v>1.1069828819113707</v>
      </c>
      <c r="D15" s="2">
        <v>1.0313504161376013</v>
      </c>
      <c r="E15" s="2">
        <v>0.99171195989626226</v>
      </c>
      <c r="F15" s="2">
        <v>0.62480491198177868</v>
      </c>
      <c r="G15" s="2">
        <v>0.66473368257048793</v>
      </c>
      <c r="H15" s="5">
        <v>0.68867708735505695</v>
      </c>
      <c r="J15" s="9"/>
      <c r="K15" s="10" t="s">
        <v>15</v>
      </c>
      <c r="L15" s="2">
        <v>0.85936770888739855</v>
      </c>
      <c r="M15" s="2">
        <v>0.8055437658427419</v>
      </c>
      <c r="N15" s="2">
        <v>0.7534836022578566</v>
      </c>
      <c r="O15" s="2">
        <v>0.65148929065227879</v>
      </c>
      <c r="P15" s="2">
        <v>0.53751748101144325</v>
      </c>
      <c r="Q15" s="5">
        <v>0.57480363357824438</v>
      </c>
      <c r="S15" s="9"/>
      <c r="T15" s="10" t="s">
        <v>15</v>
      </c>
      <c r="U15" s="2">
        <v>0.90178766945495015</v>
      </c>
      <c r="V15" s="2">
        <v>0.62092545890987516</v>
      </c>
      <c r="W15" s="2">
        <v>0.63540770012219416</v>
      </c>
      <c r="X15" s="2">
        <v>0.47147103433691517</v>
      </c>
      <c r="Y15" s="2">
        <v>0.39828317928787432</v>
      </c>
      <c r="Z15" s="5">
        <v>0.44399083896596181</v>
      </c>
      <c r="AB15" s="9"/>
      <c r="AC15" s="10" t="s">
        <v>15</v>
      </c>
      <c r="AD15" s="11">
        <f t="shared" si="2"/>
        <v>0.9560460867512397</v>
      </c>
      <c r="AE15" s="12">
        <f t="shared" si="0"/>
        <v>0.81927321363007266</v>
      </c>
      <c r="AF15" s="12">
        <f t="shared" si="0"/>
        <v>0.79353442075877112</v>
      </c>
      <c r="AG15" s="12">
        <f t="shared" si="0"/>
        <v>0.58258841232365755</v>
      </c>
      <c r="AH15" s="12">
        <f t="shared" si="0"/>
        <v>0.53351144762326852</v>
      </c>
      <c r="AI15" s="13">
        <f t="shared" si="0"/>
        <v>0.56915718663308767</v>
      </c>
      <c r="AL15" s="9"/>
      <c r="AM15" s="10" t="s">
        <v>15</v>
      </c>
      <c r="AN15" s="11">
        <f t="shared" si="3"/>
        <v>0.9560460867512397</v>
      </c>
      <c r="AO15" s="12">
        <f>AO13*AN15</f>
        <v>0.90174928432653845</v>
      </c>
      <c r="AP15" s="12">
        <f>AP13*AN15</f>
        <v>0.82016578885895597</v>
      </c>
      <c r="AQ15" s="12">
        <f>AQ13*AN15</f>
        <v>0.7248443191743198</v>
      </c>
      <c r="AR15" s="12">
        <f>AR13*AN15</f>
        <v>0.64274592318153612</v>
      </c>
      <c r="AS15" s="13">
        <f>AS13*AN15</f>
        <v>0.63765009825763719</v>
      </c>
      <c r="AV15" s="9"/>
      <c r="AW15" s="10" t="s">
        <v>15</v>
      </c>
      <c r="AX15" s="10"/>
      <c r="AY15" s="11">
        <f t="shared" ref="AY15:AY17" si="5">AE15-AO15</f>
        <v>-8.2476070696465786E-2</v>
      </c>
      <c r="AZ15" s="88">
        <f t="shared" si="4"/>
        <v>-2.6631368100184849E-2</v>
      </c>
      <c r="BA15" s="16">
        <f t="shared" si="4"/>
        <v>-0.14225590685066225</v>
      </c>
      <c r="BB15" s="16">
        <f t="shared" si="4"/>
        <v>-0.1092344755582676</v>
      </c>
      <c r="BC15" s="99">
        <f t="shared" si="4"/>
        <v>-6.8492911624549513E-2</v>
      </c>
    </row>
    <row r="16" spans="1:55" ht="15.75" thickBot="1" x14ac:dyDescent="0.3">
      <c r="A16" s="9"/>
      <c r="B16" s="10" t="s">
        <v>16</v>
      </c>
      <c r="C16" s="2">
        <v>0.99520129925674106</v>
      </c>
      <c r="D16" s="2">
        <v>0.85740379276989165</v>
      </c>
      <c r="E16" s="2">
        <v>0.83084778349743316</v>
      </c>
      <c r="F16" s="2">
        <v>0.57125255864698665</v>
      </c>
      <c r="G16" s="2">
        <v>0.58164562290269217</v>
      </c>
      <c r="H16" s="5">
        <v>0.5836958864532612</v>
      </c>
      <c r="J16" s="9"/>
      <c r="K16" s="10" t="s">
        <v>16</v>
      </c>
      <c r="L16" s="2">
        <v>0.87693526927490395</v>
      </c>
      <c r="M16" s="2">
        <v>0.95102497512979933</v>
      </c>
      <c r="N16" s="2">
        <v>0.80405958763221697</v>
      </c>
      <c r="O16" s="2">
        <v>0.53617798655966586</v>
      </c>
      <c r="P16" s="2">
        <v>0.51026357833188152</v>
      </c>
      <c r="Q16" s="5">
        <v>0.49000968778634507</v>
      </c>
      <c r="S16" s="9"/>
      <c r="T16" s="10" t="s">
        <v>16</v>
      </c>
      <c r="U16" s="2">
        <v>0.94918305919494628</v>
      </c>
      <c r="V16" s="2">
        <v>0.60116431287920469</v>
      </c>
      <c r="W16" s="2">
        <v>0.60740237913548967</v>
      </c>
      <c r="X16" s="2">
        <v>0.42168709872587584</v>
      </c>
      <c r="Y16" s="2">
        <v>0.51557703692000723</v>
      </c>
      <c r="Z16" s="5">
        <v>0.43281341596059464</v>
      </c>
      <c r="AB16" s="9"/>
      <c r="AC16" s="10" t="s">
        <v>16</v>
      </c>
      <c r="AD16" s="11">
        <f t="shared" si="2"/>
        <v>0.94043987590886369</v>
      </c>
      <c r="AE16" s="12">
        <f t="shared" si="0"/>
        <v>0.80319769359296522</v>
      </c>
      <c r="AF16" s="12">
        <f t="shared" si="0"/>
        <v>0.74743658342171326</v>
      </c>
      <c r="AG16" s="12">
        <f t="shared" si="0"/>
        <v>0.50970588131084282</v>
      </c>
      <c r="AH16" s="12">
        <f t="shared" si="0"/>
        <v>0.53582874605152686</v>
      </c>
      <c r="AI16" s="13">
        <f t="shared" si="0"/>
        <v>0.50217299673340021</v>
      </c>
      <c r="AL16" s="9"/>
      <c r="AM16" s="10" t="s">
        <v>16</v>
      </c>
      <c r="AN16" s="11">
        <f t="shared" si="3"/>
        <v>0.94043987590886369</v>
      </c>
      <c r="AO16" s="12">
        <f>AO13*AN16</f>
        <v>0.88702939827378235</v>
      </c>
      <c r="AP16" s="12">
        <f>AP13*AN16</f>
        <v>0.80677764742517699</v>
      </c>
      <c r="AQ16" s="12">
        <f>AQ13*AN16</f>
        <v>0.71301217694844365</v>
      </c>
      <c r="AR16" s="12">
        <f>AR13*AN16</f>
        <v>0.63225393065706004</v>
      </c>
      <c r="AS16" s="13">
        <f>AS13*AN16</f>
        <v>0.62724128845759275</v>
      </c>
      <c r="AV16" s="9"/>
      <c r="AW16" s="10" t="s">
        <v>16</v>
      </c>
      <c r="AX16" s="10"/>
      <c r="AY16" s="112">
        <f t="shared" si="5"/>
        <v>-8.3831704680817132E-2</v>
      </c>
      <c r="AZ16" s="88">
        <f t="shared" si="4"/>
        <v>-5.9341064003463728E-2</v>
      </c>
      <c r="BA16" s="16">
        <f t="shared" si="4"/>
        <v>-0.20330629563760083</v>
      </c>
      <c r="BB16" s="9">
        <f t="shared" si="4"/>
        <v>-9.6425184605533176E-2</v>
      </c>
      <c r="BC16" s="16">
        <f t="shared" si="4"/>
        <v>-0.12506829172419254</v>
      </c>
    </row>
    <row r="17" spans="1:55" ht="15.75" thickBot="1" x14ac:dyDescent="0.3">
      <c r="A17" s="9"/>
      <c r="B17" s="14" t="s">
        <v>17</v>
      </c>
      <c r="C17" s="15">
        <v>1.054243759303958</v>
      </c>
      <c r="D17" s="15">
        <v>0.79655602129639302</v>
      </c>
      <c r="E17" s="15">
        <v>0.84223326362077333</v>
      </c>
      <c r="F17" s="15">
        <v>0.55261710642450934</v>
      </c>
      <c r="G17" s="15">
        <v>0.57220473343203448</v>
      </c>
      <c r="H17" s="16">
        <v>0.67765910861459266</v>
      </c>
      <c r="J17" s="9"/>
      <c r="K17" s="14" t="s">
        <v>17</v>
      </c>
      <c r="L17" s="15">
        <v>0.87334496667006434</v>
      </c>
      <c r="M17" s="15">
        <v>0.76308123685144713</v>
      </c>
      <c r="N17" s="15">
        <v>0.73041849982771345</v>
      </c>
      <c r="O17" s="15">
        <v>0.57015527962715995</v>
      </c>
      <c r="P17" s="15">
        <v>0.51152446154810538</v>
      </c>
      <c r="Q17" s="16">
        <v>0.54809873434400791</v>
      </c>
      <c r="S17" s="9"/>
      <c r="T17" s="14" t="s">
        <v>17</v>
      </c>
      <c r="U17" s="15">
        <v>0.89364455268762433</v>
      </c>
      <c r="V17" s="15">
        <v>0.66924251954485381</v>
      </c>
      <c r="W17" s="15">
        <v>0.67899989800137817</v>
      </c>
      <c r="X17" s="15">
        <v>0.48756807739104518</v>
      </c>
      <c r="Y17" s="15">
        <v>0.44650916901888188</v>
      </c>
      <c r="Z17" s="16">
        <v>0.41132542498913544</v>
      </c>
      <c r="AB17" s="9"/>
      <c r="AC17" s="14" t="s">
        <v>17</v>
      </c>
      <c r="AD17" s="17">
        <f t="shared" si="2"/>
        <v>0.94041109288721547</v>
      </c>
      <c r="AE17" s="18">
        <f t="shared" si="0"/>
        <v>0.74295992589756465</v>
      </c>
      <c r="AF17" s="18">
        <f t="shared" si="0"/>
        <v>0.75055055381662161</v>
      </c>
      <c r="AG17" s="18">
        <f t="shared" si="0"/>
        <v>0.53678015448090488</v>
      </c>
      <c r="AH17" s="18">
        <f t="shared" si="0"/>
        <v>0.51007945466634064</v>
      </c>
      <c r="AI17" s="19">
        <f t="shared" si="0"/>
        <v>0.54569442264924539</v>
      </c>
      <c r="AL17" s="9"/>
      <c r="AM17" s="14" t="s">
        <v>17</v>
      </c>
      <c r="AN17" s="17">
        <f t="shared" si="3"/>
        <v>0.94041109288721547</v>
      </c>
      <c r="AO17" s="18">
        <f>AO13*AN17</f>
        <v>0.88700224992860133</v>
      </c>
      <c r="AP17" s="18">
        <f>AP13*AN17</f>
        <v>0.80675295525815394</v>
      </c>
      <c r="AQ17" s="18">
        <f>AQ13*AN17</f>
        <v>0.7129903545593147</v>
      </c>
      <c r="AR17" s="18">
        <f>AR13*AN17</f>
        <v>0.6322345799478446</v>
      </c>
      <c r="AS17" s="19">
        <f>AS13*AN17</f>
        <v>0.62722209116487171</v>
      </c>
      <c r="AV17" s="9"/>
      <c r="AW17" s="14" t="s">
        <v>17</v>
      </c>
      <c r="AX17" s="14"/>
      <c r="AY17" s="16">
        <f t="shared" si="5"/>
        <v>-0.14404232403103667</v>
      </c>
      <c r="AZ17" s="110">
        <f t="shared" si="4"/>
        <v>-5.6202401441532324E-2</v>
      </c>
      <c r="BA17" s="16">
        <f t="shared" si="4"/>
        <v>-0.17621020007840982</v>
      </c>
      <c r="BB17" s="16">
        <f t="shared" si="4"/>
        <v>-0.12215512528150396</v>
      </c>
      <c r="BC17" s="113">
        <f t="shared" si="4"/>
        <v>-8.1527668515626317E-2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SW620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SW620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SW620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SW620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SW620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SW620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0.77843079292792527</v>
      </c>
      <c r="E23" s="2">
        <v>0.91772612503553974</v>
      </c>
      <c r="F23" s="2">
        <v>0.44693612781049297</v>
      </c>
      <c r="G23" s="2">
        <v>0.37091244503059539</v>
      </c>
      <c r="H23" s="5">
        <v>0.3268469008931208</v>
      </c>
      <c r="J23" s="1" t="s">
        <v>18</v>
      </c>
      <c r="K23" s="2" t="s">
        <v>12</v>
      </c>
      <c r="L23" s="2">
        <v>1</v>
      </c>
      <c r="M23" s="2">
        <v>0.62891246010834523</v>
      </c>
      <c r="N23" s="2">
        <v>0.57770350365273693</v>
      </c>
      <c r="O23" s="2">
        <v>0.33423534174282105</v>
      </c>
      <c r="P23" s="2">
        <v>0.33418827133287055</v>
      </c>
      <c r="Q23" s="5">
        <v>0.35244109440182703</v>
      </c>
      <c r="S23" s="1" t="s">
        <v>18</v>
      </c>
      <c r="T23" s="2" t="s">
        <v>12</v>
      </c>
      <c r="U23" s="2">
        <v>1</v>
      </c>
      <c r="V23" s="2">
        <v>1.0878619816847834</v>
      </c>
      <c r="W23" s="2">
        <v>0.73057759322959337</v>
      </c>
      <c r="X23" s="2">
        <v>0.4885378608743044</v>
      </c>
      <c r="Y23" s="2">
        <v>0.54246564186727575</v>
      </c>
      <c r="Z23" s="5">
        <v>0.44530589968192968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0.83173507824035131</v>
      </c>
      <c r="AF23" s="7">
        <f t="shared" si="6"/>
        <v>0.74200240730595668</v>
      </c>
      <c r="AG23" s="7">
        <f t="shared" si="6"/>
        <v>0.4232364434758728</v>
      </c>
      <c r="AH23" s="7">
        <f t="shared" si="6"/>
        <v>0.41585545274358054</v>
      </c>
      <c r="AI23" s="8">
        <f t="shared" si="6"/>
        <v>0.37486463165895917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0.83173507824035131</v>
      </c>
      <c r="AP23" s="7">
        <f t="shared" si="7"/>
        <v>0.74200240730595668</v>
      </c>
      <c r="AQ23" s="7">
        <f t="shared" si="7"/>
        <v>0.4232364434758728</v>
      </c>
      <c r="AR23" s="7">
        <f t="shared" si="7"/>
        <v>0.41585545274358054</v>
      </c>
      <c r="AS23" s="8">
        <f t="shared" si="7"/>
        <v>0.37486463165895917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0.88015840191244754</v>
      </c>
      <c r="D24" s="2">
        <v>0.82725799495041508</v>
      </c>
      <c r="E24" s="2">
        <v>0.87673863952103315</v>
      </c>
      <c r="F24" s="2">
        <v>0.37178791899600472</v>
      </c>
      <c r="G24" s="2">
        <v>0.37568063799858881</v>
      </c>
      <c r="H24" s="5">
        <v>0.36426677857712658</v>
      </c>
      <c r="J24" s="9"/>
      <c r="K24" s="10" t="s">
        <v>14</v>
      </c>
      <c r="L24" s="2">
        <v>0.91115366351924809</v>
      </c>
      <c r="M24" s="2">
        <v>0.6785997291290512</v>
      </c>
      <c r="N24" s="2">
        <v>0.62493050447178344</v>
      </c>
      <c r="O24" s="2">
        <v>0.33515144063583807</v>
      </c>
      <c r="P24" s="2">
        <v>0.3274176904036129</v>
      </c>
      <c r="Q24" s="5">
        <v>0.33950824771487997</v>
      </c>
      <c r="S24" s="9"/>
      <c r="T24" s="10" t="s">
        <v>14</v>
      </c>
      <c r="U24" s="2">
        <v>0.82886342338236674</v>
      </c>
      <c r="V24" s="2">
        <v>0.65041787305779419</v>
      </c>
      <c r="W24" s="2">
        <v>0.55653207371760482</v>
      </c>
      <c r="X24" s="2">
        <v>0.29954989388037195</v>
      </c>
      <c r="Y24" s="2">
        <v>0.2712095514978165</v>
      </c>
      <c r="Z24" s="5">
        <v>0.29276636381414545</v>
      </c>
      <c r="AB24" s="9"/>
      <c r="AC24" s="10" t="s">
        <v>14</v>
      </c>
      <c r="AD24" s="11">
        <f t="shared" ref="AD24:AE27" si="8">AVERAGE(U24,L24,C24)</f>
        <v>0.87339182960468742</v>
      </c>
      <c r="AE24" s="12">
        <f>AVERAGE(V24,M24,D24)</f>
        <v>0.71875853237908682</v>
      </c>
      <c r="AF24" s="12">
        <f t="shared" si="6"/>
        <v>0.68606707257014043</v>
      </c>
      <c r="AG24" s="12">
        <f t="shared" si="6"/>
        <v>0.33549641783740491</v>
      </c>
      <c r="AH24" s="12">
        <f t="shared" si="6"/>
        <v>0.32476929330000609</v>
      </c>
      <c r="AI24" s="13">
        <f t="shared" si="6"/>
        <v>0.33218046336871732</v>
      </c>
      <c r="AL24" s="9"/>
      <c r="AM24" s="10" t="s">
        <v>14</v>
      </c>
      <c r="AN24" s="11">
        <f t="shared" ref="AN24:AN27" si="9">AD24</f>
        <v>0.87339182960468742</v>
      </c>
      <c r="AO24" s="12">
        <f>AO23*AN24</f>
        <v>0.72643062173073825</v>
      </c>
      <c r="AP24" s="12">
        <f>AP23*AN24</f>
        <v>0.64805884008803194</v>
      </c>
      <c r="AQ24" s="12">
        <f>AQ23*AN24</f>
        <v>0.36965125172277341</v>
      </c>
      <c r="AR24" s="12">
        <f>AR23*AN24</f>
        <v>0.36320475472280145</v>
      </c>
      <c r="AS24" s="13">
        <f>AS23*AN24</f>
        <v>0.32740370649870559</v>
      </c>
      <c r="AV24" s="9"/>
      <c r="AW24" s="10" t="s">
        <v>14</v>
      </c>
      <c r="AX24" s="10"/>
      <c r="AY24" s="6">
        <f>AE24-AO24</f>
        <v>-7.6720893516514233E-3</v>
      </c>
      <c r="AZ24" s="7">
        <f t="shared" ref="AZ24:BC27" si="10">AF24-AP24</f>
        <v>3.8008232482108495E-2</v>
      </c>
      <c r="BA24" s="7">
        <f t="shared" si="10"/>
        <v>-3.4154833885368496E-2</v>
      </c>
      <c r="BB24" s="7">
        <f t="shared" si="10"/>
        <v>-3.8435461422795358E-2</v>
      </c>
      <c r="BC24" s="8">
        <f t="shared" si="10"/>
        <v>4.7767568700117224E-3</v>
      </c>
    </row>
    <row r="25" spans="1:55" ht="15.75" thickBot="1" x14ac:dyDescent="0.3">
      <c r="A25" s="9"/>
      <c r="B25" s="10" t="s">
        <v>15</v>
      </c>
      <c r="C25" s="2">
        <v>1.0826686258356937</v>
      </c>
      <c r="D25" s="2">
        <v>0.98046079926253071</v>
      </c>
      <c r="E25" s="2">
        <v>0.86342394785876764</v>
      </c>
      <c r="F25" s="2">
        <v>0.37586410092806161</v>
      </c>
      <c r="G25" s="2">
        <v>0.34730644163522889</v>
      </c>
      <c r="H25" s="5">
        <v>0.31080310727456872</v>
      </c>
      <c r="J25" s="9"/>
      <c r="K25" s="10" t="s">
        <v>15</v>
      </c>
      <c r="L25" s="2">
        <v>0.81869728860744473</v>
      </c>
      <c r="M25" s="2">
        <v>0.70702434867730712</v>
      </c>
      <c r="N25" s="2">
        <v>0.55479431537167001</v>
      </c>
      <c r="O25" s="2">
        <v>0.37403688375886007</v>
      </c>
      <c r="P25" s="2">
        <v>0.29423556207274465</v>
      </c>
      <c r="Q25" s="5">
        <v>0.30203912096509322</v>
      </c>
      <c r="S25" s="9"/>
      <c r="T25" s="10" t="s">
        <v>15</v>
      </c>
      <c r="U25" s="2">
        <v>0.89080844829927541</v>
      </c>
      <c r="V25" s="2">
        <v>0.56891201452957441</v>
      </c>
      <c r="W25" s="2">
        <v>0.46748500135047533</v>
      </c>
      <c r="X25" s="2">
        <v>0.27125158540880745</v>
      </c>
      <c r="Y25" s="2">
        <v>0.25491463759815064</v>
      </c>
      <c r="Z25" s="5">
        <v>0.26991411704328094</v>
      </c>
      <c r="AB25" s="9"/>
      <c r="AC25" s="10" t="s">
        <v>15</v>
      </c>
      <c r="AD25" s="11">
        <f t="shared" si="8"/>
        <v>0.93072478758080468</v>
      </c>
      <c r="AE25" s="12">
        <f t="shared" si="8"/>
        <v>0.75213238748980416</v>
      </c>
      <c r="AF25" s="12">
        <f t="shared" si="6"/>
        <v>0.62856775486030436</v>
      </c>
      <c r="AG25" s="12">
        <f t="shared" si="6"/>
        <v>0.34038419003190973</v>
      </c>
      <c r="AH25" s="12">
        <f t="shared" si="6"/>
        <v>0.29881888043537469</v>
      </c>
      <c r="AI25" s="13">
        <f t="shared" si="6"/>
        <v>0.29425211509431431</v>
      </c>
      <c r="AL25" s="9"/>
      <c r="AM25" s="10" t="s">
        <v>15</v>
      </c>
      <c r="AN25" s="11">
        <f t="shared" si="9"/>
        <v>0.93072478758080468</v>
      </c>
      <c r="AO25" s="12">
        <f>AO23*AN25</f>
        <v>0.77411645401875495</v>
      </c>
      <c r="AP25" s="12">
        <f>AP23*AN25</f>
        <v>0.69060003292428229</v>
      </c>
      <c r="AQ25" s="12">
        <f>AQ23*AN25</f>
        <v>0.39391664895053696</v>
      </c>
      <c r="AR25" s="12">
        <f>AR23*AN25</f>
        <v>0.38704697791908838</v>
      </c>
      <c r="AS25" s="13">
        <f>AS23*AN25</f>
        <v>0.34889580467234138</v>
      </c>
      <c r="AV25" s="9"/>
      <c r="AW25" s="10" t="s">
        <v>15</v>
      </c>
      <c r="AX25" s="10"/>
      <c r="AY25" s="11">
        <f t="shared" ref="AY25:AY27" si="11">AE25-AO25</f>
        <v>-2.1984066528950796E-2</v>
      </c>
      <c r="AZ25" s="12">
        <f t="shared" si="10"/>
        <v>-6.203227806397793E-2</v>
      </c>
      <c r="BA25" s="12">
        <f t="shared" si="10"/>
        <v>-5.3532458918627235E-2</v>
      </c>
      <c r="BB25" s="12">
        <f t="shared" si="10"/>
        <v>-8.8228097483713686E-2</v>
      </c>
      <c r="BC25" s="13">
        <f t="shared" si="10"/>
        <v>-5.4643689578027066E-2</v>
      </c>
    </row>
    <row r="26" spans="1:55" ht="15.75" thickBot="1" x14ac:dyDescent="0.3">
      <c r="A26" s="9"/>
      <c r="B26" s="10" t="s">
        <v>16</v>
      </c>
      <c r="C26" s="2">
        <v>0.86296833296028552</v>
      </c>
      <c r="D26" s="2">
        <v>0.74261196626976755</v>
      </c>
      <c r="E26" s="2">
        <v>0.71032719738792049</v>
      </c>
      <c r="F26" s="2">
        <v>0.3518248300613272</v>
      </c>
      <c r="G26" s="2">
        <v>0.32053004697348686</v>
      </c>
      <c r="H26" s="5">
        <v>0.25807553245384407</v>
      </c>
      <c r="J26" s="9"/>
      <c r="K26" s="10" t="s">
        <v>16</v>
      </c>
      <c r="L26" s="2">
        <v>0.74956917778215604</v>
      </c>
      <c r="M26" s="2">
        <v>0.70226952302593992</v>
      </c>
      <c r="N26" s="2">
        <v>0.57500493780526329</v>
      </c>
      <c r="O26" s="2">
        <v>0.31930270230704738</v>
      </c>
      <c r="P26" s="2">
        <v>0.30958746801057091</v>
      </c>
      <c r="Q26" s="5">
        <v>0.25468834298990273</v>
      </c>
      <c r="S26" s="9"/>
      <c r="T26" s="10" t="s">
        <v>16</v>
      </c>
      <c r="U26" s="2">
        <v>0.88783678203108907</v>
      </c>
      <c r="V26" s="2">
        <v>0.50767110527732562</v>
      </c>
      <c r="W26" s="2">
        <v>0.49318313146878212</v>
      </c>
      <c r="X26" s="2">
        <v>0.24314814857490216</v>
      </c>
      <c r="Y26" s="2">
        <v>0.30355365030214532</v>
      </c>
      <c r="Z26" s="5">
        <v>0.27445086224003579</v>
      </c>
      <c r="AB26" s="9"/>
      <c r="AC26" s="10" t="s">
        <v>16</v>
      </c>
      <c r="AD26" s="11">
        <f t="shared" si="8"/>
        <v>0.83345809759117684</v>
      </c>
      <c r="AE26" s="12">
        <f t="shared" si="8"/>
        <v>0.65085086485767762</v>
      </c>
      <c r="AF26" s="12">
        <f t="shared" si="6"/>
        <v>0.5928384222206553</v>
      </c>
      <c r="AG26" s="12">
        <f t="shared" si="6"/>
        <v>0.30475856031442561</v>
      </c>
      <c r="AH26" s="12">
        <f t="shared" si="6"/>
        <v>0.3112237217620677</v>
      </c>
      <c r="AI26" s="13">
        <f t="shared" si="6"/>
        <v>0.26240491256126086</v>
      </c>
      <c r="AL26" s="9"/>
      <c r="AM26" s="10" t="s">
        <v>16</v>
      </c>
      <c r="AN26" s="11">
        <f t="shared" si="9"/>
        <v>0.83345809759117684</v>
      </c>
      <c r="AO26" s="12">
        <f>AO23*AN26</f>
        <v>0.69321633601005184</v>
      </c>
      <c r="AP26" s="12">
        <f>AP23*AN26</f>
        <v>0.61842791480129622</v>
      </c>
      <c r="AQ26" s="12">
        <f>AQ23*AN26</f>
        <v>0.3527498410106566</v>
      </c>
      <c r="AR26" s="12">
        <f>AR23*AN26</f>
        <v>0.34659809451658219</v>
      </c>
      <c r="AS26" s="13">
        <f>AS23*AN26</f>
        <v>0.31243396275669333</v>
      </c>
      <c r="AV26" s="9"/>
      <c r="AW26" s="10" t="s">
        <v>16</v>
      </c>
      <c r="AX26" s="10"/>
      <c r="AY26" s="11">
        <f t="shared" si="11"/>
        <v>-4.2365471152374212E-2</v>
      </c>
      <c r="AZ26" s="12">
        <f t="shared" si="10"/>
        <v>-2.5589492580640916E-2</v>
      </c>
      <c r="BA26" s="12">
        <f t="shared" si="10"/>
        <v>-4.7991280696230987E-2</v>
      </c>
      <c r="BB26" s="12">
        <f t="shared" si="10"/>
        <v>-3.5374372754514494E-2</v>
      </c>
      <c r="BC26" s="13">
        <f t="shared" si="10"/>
        <v>-5.0029050195432467E-2</v>
      </c>
    </row>
    <row r="27" spans="1:55" ht="15.75" thickBot="1" x14ac:dyDescent="0.3">
      <c r="A27" s="9"/>
      <c r="B27" s="14" t="s">
        <v>17</v>
      </c>
      <c r="C27" s="15">
        <v>0.96061657033016989</v>
      </c>
      <c r="D27" s="15">
        <v>0.71270516151305174</v>
      </c>
      <c r="E27" s="15">
        <v>0.70122625300601682</v>
      </c>
      <c r="F27" s="15">
        <v>0.32297549926912111</v>
      </c>
      <c r="G27" s="15">
        <v>0.29850612253439218</v>
      </c>
      <c r="H27" s="16">
        <v>0.2991051213463401</v>
      </c>
      <c r="J27" s="9"/>
      <c r="K27" s="14" t="s">
        <v>17</v>
      </c>
      <c r="L27" s="15">
        <v>0.76289993134960865</v>
      </c>
      <c r="M27" s="15">
        <v>0.67130218227586724</v>
      </c>
      <c r="N27" s="15">
        <v>0.52735888494925176</v>
      </c>
      <c r="O27" s="15">
        <v>0.29783165744216034</v>
      </c>
      <c r="P27" s="15">
        <v>0.29998037446741693</v>
      </c>
      <c r="Q27" s="16">
        <v>0.28239972268028668</v>
      </c>
      <c r="S27" s="9"/>
      <c r="T27" s="14" t="s">
        <v>17</v>
      </c>
      <c r="U27" s="15">
        <v>0.80346341040174096</v>
      </c>
      <c r="V27" s="15">
        <v>0.56205828945063974</v>
      </c>
      <c r="W27" s="15">
        <v>0.51465500054552604</v>
      </c>
      <c r="X27" s="15">
        <v>0.26662926461113917</v>
      </c>
      <c r="Y27" s="15">
        <v>0.27217689703532244</v>
      </c>
      <c r="Z27" s="16">
        <v>0.25726421887346351</v>
      </c>
      <c r="AB27" s="9"/>
      <c r="AC27" s="14" t="s">
        <v>17</v>
      </c>
      <c r="AD27" s="17">
        <f t="shared" si="8"/>
        <v>0.8423266373605065</v>
      </c>
      <c r="AE27" s="18">
        <f t="shared" si="8"/>
        <v>0.64868854441318624</v>
      </c>
      <c r="AF27" s="18">
        <f t="shared" si="6"/>
        <v>0.58108004616693154</v>
      </c>
      <c r="AG27" s="18">
        <f t="shared" si="6"/>
        <v>0.29581214044080689</v>
      </c>
      <c r="AH27" s="18">
        <f t="shared" si="6"/>
        <v>0.29022113134571054</v>
      </c>
      <c r="AI27" s="19">
        <f t="shared" si="6"/>
        <v>0.27958968763336345</v>
      </c>
      <c r="AL27" s="9"/>
      <c r="AM27" s="14" t="s">
        <v>17</v>
      </c>
      <c r="AN27" s="17">
        <f t="shared" si="9"/>
        <v>0.8423266373605065</v>
      </c>
      <c r="AO27" s="18">
        <f>AO23*AN27</f>
        <v>0.70059261162897291</v>
      </c>
      <c r="AP27" s="18">
        <f>AP23*AN27</f>
        <v>0.62500839265942743</v>
      </c>
      <c r="AQ27" s="18">
        <f>AQ23*AN27</f>
        <v>0.35650333024145203</v>
      </c>
      <c r="AR27" s="18">
        <f>AR23*AN27</f>
        <v>0.35028612513753121</v>
      </c>
      <c r="AS27" s="19">
        <f>AS23*AN27</f>
        <v>0.31575846465067592</v>
      </c>
      <c r="AV27" s="9"/>
      <c r="AW27" s="14" t="s">
        <v>17</v>
      </c>
      <c r="AX27" s="14"/>
      <c r="AY27" s="17">
        <f t="shared" si="11"/>
        <v>-5.1904067215786664E-2</v>
      </c>
      <c r="AZ27" s="18">
        <f t="shared" si="10"/>
        <v>-4.3928346492495884E-2</v>
      </c>
      <c r="BA27" s="18">
        <f t="shared" si="10"/>
        <v>-6.069118980064514E-2</v>
      </c>
      <c r="BB27" s="18">
        <f t="shared" si="10"/>
        <v>-6.0064993791820676E-2</v>
      </c>
      <c r="BC27" s="19">
        <f t="shared" si="10"/>
        <v>-3.616877701731247E-2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SW620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SW620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SW620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SW620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SW620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SW620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0.63875923312770122</v>
      </c>
      <c r="E33" s="2">
        <v>0.81240700184187187</v>
      </c>
      <c r="F33" s="2">
        <v>0.23742686368757646</v>
      </c>
      <c r="G33" s="2">
        <v>0.18609090649445437</v>
      </c>
      <c r="H33" s="5">
        <v>0.15719453935549663</v>
      </c>
      <c r="J33" s="1" t="s">
        <v>18</v>
      </c>
      <c r="K33" s="2" t="s">
        <v>12</v>
      </c>
      <c r="L33" s="2">
        <v>1</v>
      </c>
      <c r="M33" s="2">
        <v>0.62193620598473842</v>
      </c>
      <c r="N33" s="2">
        <v>0.4994927158719803</v>
      </c>
      <c r="O33" s="2">
        <v>0.19994493891647055</v>
      </c>
      <c r="P33" s="2">
        <v>0.18317442397829178</v>
      </c>
      <c r="Q33" s="5">
        <v>0.17854578332685889</v>
      </c>
      <c r="S33" s="1" t="s">
        <v>18</v>
      </c>
      <c r="T33" s="2" t="s">
        <v>12</v>
      </c>
      <c r="U33" s="2">
        <v>1</v>
      </c>
      <c r="V33" s="2">
        <v>1.124953173446354</v>
      </c>
      <c r="W33" s="2">
        <v>0.69439149067659434</v>
      </c>
      <c r="X33" s="2">
        <v>0.28699824593751294</v>
      </c>
      <c r="Y33" s="2">
        <v>0.29123582185838326</v>
      </c>
      <c r="Z33" s="5">
        <v>0.22815081840736232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0.7952162041862646</v>
      </c>
      <c r="AF33" s="7">
        <f t="shared" si="12"/>
        <v>0.66876373613014872</v>
      </c>
      <c r="AG33" s="7">
        <f t="shared" si="12"/>
        <v>0.24145668284718666</v>
      </c>
      <c r="AH33" s="7">
        <f t="shared" si="12"/>
        <v>0.22016705077704313</v>
      </c>
      <c r="AI33" s="8">
        <f t="shared" si="12"/>
        <v>0.18796371369657261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0.7952162041862646</v>
      </c>
      <c r="AP33" s="7">
        <f t="shared" si="13"/>
        <v>0.66876373613014872</v>
      </c>
      <c r="AQ33" s="7">
        <f t="shared" si="13"/>
        <v>0.24145668284718666</v>
      </c>
      <c r="AR33" s="7">
        <f t="shared" si="13"/>
        <v>0.22016705077704313</v>
      </c>
      <c r="AS33" s="8">
        <f t="shared" si="13"/>
        <v>0.18796371369657261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0.84319827333305386</v>
      </c>
      <c r="D34" s="2">
        <v>0.82340450525962861</v>
      </c>
      <c r="E34" s="2">
        <v>0.78511268603605344</v>
      </c>
      <c r="F34" s="2">
        <v>0.1999588358950779</v>
      </c>
      <c r="G34" s="2">
        <v>0.19672324510494865</v>
      </c>
      <c r="H34" s="5">
        <v>0.17063219927844062</v>
      </c>
      <c r="J34" s="9"/>
      <c r="K34" s="10" t="s">
        <v>14</v>
      </c>
      <c r="L34" s="2">
        <v>0.93350550027819668</v>
      </c>
      <c r="M34" s="2">
        <v>0.68340015520530961</v>
      </c>
      <c r="N34" s="2">
        <v>0.54172658329881873</v>
      </c>
      <c r="O34" s="2">
        <v>0.17231412996083215</v>
      </c>
      <c r="P34" s="2">
        <v>0.18264581374573496</v>
      </c>
      <c r="Q34" s="5">
        <v>0.17721800647880795</v>
      </c>
      <c r="S34" s="9"/>
      <c r="T34" s="10" t="s">
        <v>14</v>
      </c>
      <c r="U34" s="2">
        <v>0.90922545101754326</v>
      </c>
      <c r="V34" s="2">
        <v>0.66140116751364009</v>
      </c>
      <c r="W34" s="2">
        <v>0.51222079958327249</v>
      </c>
      <c r="X34" s="2">
        <v>0.17246399318256747</v>
      </c>
      <c r="Y34" s="2">
        <v>0.16784199480679607</v>
      </c>
      <c r="Z34" s="5">
        <v>0.16218213954578056</v>
      </c>
      <c r="AB34" s="9"/>
      <c r="AC34" s="10" t="s">
        <v>14</v>
      </c>
      <c r="AD34" s="11">
        <f t="shared" ref="AD34:AE37" si="14">AVERAGE(U34,L34,C34)</f>
        <v>0.89530974154293119</v>
      </c>
      <c r="AE34" s="12">
        <f>AVERAGE(V34,M34,D34)</f>
        <v>0.72273527599285947</v>
      </c>
      <c r="AF34" s="12">
        <f t="shared" si="12"/>
        <v>0.61302002297271496</v>
      </c>
      <c r="AG34" s="12">
        <f t="shared" si="12"/>
        <v>0.18157898634615918</v>
      </c>
      <c r="AH34" s="12">
        <f t="shared" si="12"/>
        <v>0.18240368455249323</v>
      </c>
      <c r="AI34" s="13">
        <f t="shared" si="12"/>
        <v>0.17001078176767637</v>
      </c>
      <c r="AL34" s="9"/>
      <c r="AM34" s="10" t="s">
        <v>14</v>
      </c>
      <c r="AN34" s="11">
        <f t="shared" ref="AN34:AN37" si="15">AD34</f>
        <v>0.89530974154293119</v>
      </c>
      <c r="AO34" s="12">
        <f>AO33*AN34</f>
        <v>0.71196481424075531</v>
      </c>
      <c r="AP34" s="12">
        <f>AP33*AN34</f>
        <v>0.59875068774796847</v>
      </c>
      <c r="AQ34" s="12">
        <f>AQ33*AN34</f>
        <v>0.2161785203137282</v>
      </c>
      <c r="AR34" s="12">
        <f>AR33*AN34</f>
        <v>0.19711770532746389</v>
      </c>
      <c r="AS34" s="13">
        <f>AS33*AN34</f>
        <v>0.16828574392912793</v>
      </c>
      <c r="AV34" s="9"/>
      <c r="AW34" s="10" t="s">
        <v>14</v>
      </c>
      <c r="AX34" s="10"/>
      <c r="AY34" s="6">
        <f>AE34-AO34</f>
        <v>1.0770461752104166E-2</v>
      </c>
      <c r="AZ34" s="7">
        <f t="shared" ref="AZ34:BC37" si="16">AF34-AP34</f>
        <v>1.4269335224746493E-2</v>
      </c>
      <c r="BA34" s="7">
        <f t="shared" si="16"/>
        <v>-3.4599533967569013E-2</v>
      </c>
      <c r="BB34" s="7">
        <f t="shared" si="16"/>
        <v>-1.4714020774970665E-2</v>
      </c>
      <c r="BC34" s="8">
        <f t="shared" si="16"/>
        <v>1.7250378385484377E-3</v>
      </c>
    </row>
    <row r="35" spans="1:55" ht="15.75" thickBot="1" x14ac:dyDescent="0.3">
      <c r="A35" s="9"/>
      <c r="B35" s="10" t="s">
        <v>15</v>
      </c>
      <c r="C35" s="2">
        <v>0.99800031226997954</v>
      </c>
      <c r="D35" s="2">
        <v>0.89291684889025291</v>
      </c>
      <c r="E35" s="2">
        <v>0.80976692390467309</v>
      </c>
      <c r="F35" s="2">
        <v>0.21185110435436483</v>
      </c>
      <c r="G35" s="2">
        <v>0.18423688799725985</v>
      </c>
      <c r="H35" s="5">
        <v>0.13346860426504842</v>
      </c>
      <c r="J35" s="9"/>
      <c r="K35" s="10" t="s">
        <v>15</v>
      </c>
      <c r="L35" s="2">
        <v>0.83373662107893109</v>
      </c>
      <c r="M35" s="2">
        <v>0.70973716658594588</v>
      </c>
      <c r="N35" s="2">
        <v>0.49793965274202767</v>
      </c>
      <c r="O35" s="2">
        <v>0.20975772215917868</v>
      </c>
      <c r="P35" s="2">
        <v>0.16319316235823492</v>
      </c>
      <c r="Q35" s="5">
        <v>0.17682066965882609</v>
      </c>
      <c r="S35" s="9"/>
      <c r="T35" s="10" t="s">
        <v>15</v>
      </c>
      <c r="U35" s="2">
        <v>0.92060941559842902</v>
      </c>
      <c r="V35" s="2">
        <v>0.58390374427033287</v>
      </c>
      <c r="W35" s="2">
        <v>0.41888123742085409</v>
      </c>
      <c r="X35" s="2">
        <v>0.16847031159499973</v>
      </c>
      <c r="Y35" s="2">
        <v>0.15455422242412781</v>
      </c>
      <c r="Z35" s="5">
        <v>0.1427443804954516</v>
      </c>
      <c r="AB35" s="9"/>
      <c r="AC35" s="10" t="s">
        <v>15</v>
      </c>
      <c r="AD35" s="11">
        <f t="shared" si="14"/>
        <v>0.91744878298244659</v>
      </c>
      <c r="AE35" s="12">
        <f t="shared" si="14"/>
        <v>0.72885258658217722</v>
      </c>
      <c r="AF35" s="12">
        <f t="shared" si="12"/>
        <v>0.57552927135585163</v>
      </c>
      <c r="AG35" s="12">
        <f t="shared" si="12"/>
        <v>0.1966930460361811</v>
      </c>
      <c r="AH35" s="12">
        <f t="shared" si="12"/>
        <v>0.16732809092654088</v>
      </c>
      <c r="AI35" s="13">
        <f t="shared" si="12"/>
        <v>0.15101121813977539</v>
      </c>
      <c r="AL35" s="9"/>
      <c r="AM35" s="10" t="s">
        <v>15</v>
      </c>
      <c r="AN35" s="11">
        <f t="shared" si="15"/>
        <v>0.91744878298244659</v>
      </c>
      <c r="AO35" s="12">
        <f>AO33*AN35</f>
        <v>0.72957013873860921</v>
      </c>
      <c r="AP35" s="12">
        <f>AP33*AN35</f>
        <v>0.61355647581539896</v>
      </c>
      <c r="AQ35" s="12">
        <f>AQ33*AN35</f>
        <v>0.22152413982112998</v>
      </c>
      <c r="AR35" s="12">
        <f>AR33*AN35</f>
        <v>0.20199199278823274</v>
      </c>
      <c r="AS35" s="13">
        <f>AS33*AN35</f>
        <v>0.17244708037578158</v>
      </c>
      <c r="AV35" s="9"/>
      <c r="AW35" s="10" t="s">
        <v>15</v>
      </c>
      <c r="AX35" s="10"/>
      <c r="AY35" s="11">
        <f t="shared" ref="AY35:AY37" si="17">AE35-AO35</f>
        <v>-7.1755215643198866E-4</v>
      </c>
      <c r="AZ35" s="12">
        <f t="shared" si="16"/>
        <v>-3.8027204459547326E-2</v>
      </c>
      <c r="BA35" s="12">
        <f t="shared" si="16"/>
        <v>-2.4831093784948882E-2</v>
      </c>
      <c r="BB35" s="12">
        <f t="shared" si="16"/>
        <v>-3.4663901861691854E-2</v>
      </c>
      <c r="BC35" s="13">
        <f t="shared" si="16"/>
        <v>-2.1435862236006187E-2</v>
      </c>
    </row>
    <row r="36" spans="1:55" ht="15.75" thickBot="1" x14ac:dyDescent="0.3">
      <c r="A36" s="9"/>
      <c r="B36" s="10" t="s">
        <v>16</v>
      </c>
      <c r="C36" s="2">
        <v>0.79847465939325868</v>
      </c>
      <c r="D36" s="2">
        <v>0.67063319999907023</v>
      </c>
      <c r="E36" s="2">
        <v>0.63499853962569586</v>
      </c>
      <c r="F36" s="2">
        <v>0.18542685743415463</v>
      </c>
      <c r="G36" s="2">
        <v>0.17148855206770466</v>
      </c>
      <c r="H36" s="5">
        <v>0.1027645299522244</v>
      </c>
      <c r="J36" s="9"/>
      <c r="K36" s="10" t="s">
        <v>16</v>
      </c>
      <c r="L36" s="2">
        <v>0.77507953428871235</v>
      </c>
      <c r="M36" s="2">
        <v>0.69337843281066891</v>
      </c>
      <c r="N36" s="2">
        <v>0.52641954040819028</v>
      </c>
      <c r="O36" s="2">
        <v>0.16923759778631858</v>
      </c>
      <c r="P36" s="2">
        <v>0.16453694840356747</v>
      </c>
      <c r="Q36" s="5">
        <v>0.12675325734946538</v>
      </c>
      <c r="S36" s="9"/>
      <c r="T36" s="10" t="s">
        <v>16</v>
      </c>
      <c r="U36" s="2">
        <v>0.85047067092698481</v>
      </c>
      <c r="V36" s="2">
        <v>0.5077813168732952</v>
      </c>
      <c r="W36" s="2">
        <v>0.47170882549960547</v>
      </c>
      <c r="X36" s="2">
        <v>0.13508683756218628</v>
      </c>
      <c r="Y36" s="2">
        <v>0.2077401888638109</v>
      </c>
      <c r="Z36" s="5">
        <v>0.15694782498018969</v>
      </c>
      <c r="AB36" s="9"/>
      <c r="AC36" s="10" t="s">
        <v>16</v>
      </c>
      <c r="AD36" s="11">
        <f t="shared" si="14"/>
        <v>0.8080082882029852</v>
      </c>
      <c r="AE36" s="12">
        <f t="shared" si="14"/>
        <v>0.62393098322767815</v>
      </c>
      <c r="AF36" s="12">
        <f t="shared" si="12"/>
        <v>0.5443756351778305</v>
      </c>
      <c r="AG36" s="12">
        <f t="shared" si="12"/>
        <v>0.16325043092755318</v>
      </c>
      <c r="AH36" s="12">
        <f t="shared" si="12"/>
        <v>0.18125522977836103</v>
      </c>
      <c r="AI36" s="13">
        <f t="shared" si="12"/>
        <v>0.12882187076062648</v>
      </c>
      <c r="AL36" s="9"/>
      <c r="AM36" s="10" t="s">
        <v>16</v>
      </c>
      <c r="AN36" s="11">
        <f t="shared" si="15"/>
        <v>0.8080082882029852</v>
      </c>
      <c r="AO36" s="12">
        <f>AO33*AN36</f>
        <v>0.64254128389581922</v>
      </c>
      <c r="AP36" s="12">
        <f>AP33*AN36</f>
        <v>0.54036664164275439</v>
      </c>
      <c r="AQ36" s="12">
        <f>AQ33*AN36</f>
        <v>0.19509900098252639</v>
      </c>
      <c r="AR36" s="12">
        <f>AR33*AN36</f>
        <v>0.17789680181705833</v>
      </c>
      <c r="AS36" s="13">
        <f>AS33*AN36</f>
        <v>0.15187623854824364</v>
      </c>
      <c r="AV36" s="9"/>
      <c r="AW36" s="10" t="s">
        <v>16</v>
      </c>
      <c r="AX36" s="10"/>
      <c r="AY36" s="11">
        <f t="shared" si="17"/>
        <v>-1.8610300668141067E-2</v>
      </c>
      <c r="AZ36" s="12">
        <f t="shared" si="16"/>
        <v>4.0089935350761108E-3</v>
      </c>
      <c r="BA36" s="12">
        <f t="shared" si="16"/>
        <v>-3.1848570054973213E-2</v>
      </c>
      <c r="BB36" s="12">
        <f t="shared" si="16"/>
        <v>3.3584279613027013E-3</v>
      </c>
      <c r="BC36" s="13">
        <f t="shared" si="16"/>
        <v>-2.3054367787617158E-2</v>
      </c>
    </row>
    <row r="37" spans="1:55" ht="15.75" thickBot="1" x14ac:dyDescent="0.3">
      <c r="A37" s="9"/>
      <c r="B37" s="14" t="s">
        <v>17</v>
      </c>
      <c r="C37" s="15">
        <v>0.88994835441655329</v>
      </c>
      <c r="D37" s="15">
        <v>0.62867522445770085</v>
      </c>
      <c r="E37" s="15">
        <v>0.61727517627152617</v>
      </c>
      <c r="F37" s="15">
        <v>0.17344541757361923</v>
      </c>
      <c r="G37" s="15">
        <v>0.13301949112804315</v>
      </c>
      <c r="H37" s="16">
        <v>0.11433067711787759</v>
      </c>
      <c r="J37" s="9"/>
      <c r="K37" s="14" t="s">
        <v>17</v>
      </c>
      <c r="L37" s="15">
        <v>0.77823107420636872</v>
      </c>
      <c r="M37" s="15">
        <v>0.63611267666657201</v>
      </c>
      <c r="N37" s="15">
        <v>0.45552868355193532</v>
      </c>
      <c r="O37" s="15">
        <v>0.17037385648737335</v>
      </c>
      <c r="P37" s="15">
        <v>0.17854795150999336</v>
      </c>
      <c r="Q37" s="16">
        <v>0.1214557686228428</v>
      </c>
      <c r="S37" s="9"/>
      <c r="T37" s="14" t="s">
        <v>17</v>
      </c>
      <c r="U37" s="15">
        <v>0.8391823284837332</v>
      </c>
      <c r="V37" s="15">
        <v>0.54357488220851213</v>
      </c>
      <c r="W37" s="15">
        <v>0.45356058241120079</v>
      </c>
      <c r="X37" s="15">
        <v>0.15848823169311427</v>
      </c>
      <c r="Y37" s="15">
        <v>0.17193781140330064</v>
      </c>
      <c r="Z37" s="16">
        <v>0.11944039111647965</v>
      </c>
      <c r="AB37" s="9"/>
      <c r="AC37" s="14" t="s">
        <v>17</v>
      </c>
      <c r="AD37" s="17">
        <f t="shared" si="14"/>
        <v>0.83578725236888507</v>
      </c>
      <c r="AE37" s="18">
        <f t="shared" si="14"/>
        <v>0.60278759444426167</v>
      </c>
      <c r="AF37" s="18">
        <f t="shared" si="12"/>
        <v>0.50878814741155409</v>
      </c>
      <c r="AG37" s="18">
        <f t="shared" si="12"/>
        <v>0.16743583525136896</v>
      </c>
      <c r="AH37" s="18">
        <f t="shared" si="12"/>
        <v>0.16116841801377904</v>
      </c>
      <c r="AI37" s="19">
        <f t="shared" si="12"/>
        <v>0.11840894561906667</v>
      </c>
      <c r="AL37" s="9"/>
      <c r="AM37" s="14" t="s">
        <v>17</v>
      </c>
      <c r="AN37" s="17">
        <f t="shared" si="15"/>
        <v>0.83578725236888507</v>
      </c>
      <c r="AO37" s="18">
        <f>AO33*AN37</f>
        <v>0.66463156633605236</v>
      </c>
      <c r="AP37" s="18">
        <f>AP33*AN37</f>
        <v>0.55894420550416712</v>
      </c>
      <c r="AQ37" s="18">
        <f>AQ33*AN37</f>
        <v>0.20180641752295544</v>
      </c>
      <c r="AR37" s="18">
        <f>AR33*AN37</f>
        <v>0.18401281443110568</v>
      </c>
      <c r="AS37" s="19">
        <f>AS33*AN37</f>
        <v>0.15709767581551018</v>
      </c>
      <c r="AV37" s="9"/>
      <c r="AW37" s="14" t="s">
        <v>17</v>
      </c>
      <c r="AX37" s="14"/>
      <c r="AY37" s="17">
        <f t="shared" si="17"/>
        <v>-6.1843971891790694E-2</v>
      </c>
      <c r="AZ37" s="18">
        <f t="shared" si="16"/>
        <v>-5.0156058092613032E-2</v>
      </c>
      <c r="BA37" s="18">
        <f t="shared" si="16"/>
        <v>-3.4370582271586486E-2</v>
      </c>
      <c r="BB37" s="18">
        <f t="shared" si="16"/>
        <v>-2.2844396417326635E-2</v>
      </c>
      <c r="BC37" s="19">
        <f t="shared" si="16"/>
        <v>-3.8688730196443505E-2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  <row r="41" spans="1:55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4</v>
      </c>
      <c r="AD41" s="1" t="s">
        <v>8</v>
      </c>
      <c r="AL41" s="1" t="s">
        <v>4</v>
      </c>
      <c r="AN41" s="1" t="s">
        <v>8</v>
      </c>
      <c r="AV41" s="1" t="s">
        <v>4</v>
      </c>
      <c r="AX41" s="1" t="s">
        <v>8</v>
      </c>
    </row>
    <row r="42" spans="1:55" ht="15.75" thickBot="1" x14ac:dyDescent="0.3">
      <c r="A42" s="1" t="s">
        <v>21</v>
      </c>
      <c r="B42" s="1" t="str">
        <f>A1</f>
        <v>SW620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SW620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SW620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B42" s="1" t="s">
        <v>21</v>
      </c>
      <c r="AC42" s="1" t="str">
        <f>A1</f>
        <v>SW620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L42" s="1" t="s">
        <v>21</v>
      </c>
      <c r="AM42" s="1" t="str">
        <f>A1</f>
        <v>SW620</v>
      </c>
      <c r="AN42" s="2" t="s">
        <v>12</v>
      </c>
      <c r="AO42" s="3" t="s">
        <v>13</v>
      </c>
      <c r="AP42" s="3" t="s">
        <v>14</v>
      </c>
      <c r="AQ42" s="3" t="s">
        <v>15</v>
      </c>
      <c r="AR42" s="3" t="s">
        <v>16</v>
      </c>
      <c r="AS42" s="4" t="s">
        <v>17</v>
      </c>
      <c r="AV42" s="1" t="s">
        <v>21</v>
      </c>
      <c r="AW42" s="1" t="str">
        <f>A1</f>
        <v>SW620</v>
      </c>
      <c r="AX42" s="2" t="s">
        <v>12</v>
      </c>
      <c r="AY42" s="3" t="s">
        <v>13</v>
      </c>
      <c r="AZ42" s="3" t="s">
        <v>14</v>
      </c>
      <c r="BA42" s="3" t="s">
        <v>15</v>
      </c>
      <c r="BB42" s="3" t="s">
        <v>16</v>
      </c>
      <c r="BC42" s="4" t="s">
        <v>17</v>
      </c>
    </row>
    <row r="43" spans="1:55" ht="15.75" thickBot="1" x14ac:dyDescent="0.3">
      <c r="A43" s="1" t="s">
        <v>18</v>
      </c>
      <c r="B43" s="2" t="s">
        <v>12</v>
      </c>
      <c r="C43" s="2">
        <v>1</v>
      </c>
      <c r="D43" s="2">
        <v>0.51958649838155557</v>
      </c>
      <c r="E43" s="2">
        <v>0.75312303619503984</v>
      </c>
      <c r="F43" s="2">
        <v>0.14779337841411197</v>
      </c>
      <c r="G43" s="2">
        <v>9.4175325041658514E-2</v>
      </c>
      <c r="H43" s="5">
        <v>8.2812874280362631E-2</v>
      </c>
      <c r="J43" s="1" t="s">
        <v>18</v>
      </c>
      <c r="K43" s="2" t="s">
        <v>12</v>
      </c>
      <c r="L43" s="2">
        <v>1</v>
      </c>
      <c r="M43" s="2">
        <v>0.60395037051318379</v>
      </c>
      <c r="N43" s="2">
        <v>0.43785275348217539</v>
      </c>
      <c r="O43" s="2">
        <v>0.1202138668396705</v>
      </c>
      <c r="P43" s="2">
        <v>0.11347150333652166</v>
      </c>
      <c r="Q43" s="5">
        <v>0.10161708331261164</v>
      </c>
      <c r="S43" s="1" t="s">
        <v>18</v>
      </c>
      <c r="T43" s="2" t="s">
        <v>12</v>
      </c>
      <c r="U43" s="2">
        <v>1</v>
      </c>
      <c r="V43" s="2">
        <v>1.1864358901594045</v>
      </c>
      <c r="W43" s="2">
        <v>0.7190570816048133</v>
      </c>
      <c r="X43" s="2">
        <v>0.21855845548961572</v>
      </c>
      <c r="Y43" s="2">
        <v>0.20321663376056959</v>
      </c>
      <c r="Z43" s="5">
        <v>0.19019417052967783</v>
      </c>
      <c r="AB43" s="1" t="s">
        <v>18</v>
      </c>
      <c r="AC43" s="2" t="s">
        <v>12</v>
      </c>
      <c r="AD43" s="6">
        <f>AVERAGE(U43,L43,C43)</f>
        <v>1</v>
      </c>
      <c r="AE43" s="7">
        <f t="shared" ref="AE43:AI47" si="18">AVERAGE(V43,M43,D43)</f>
        <v>0.76999091968471456</v>
      </c>
      <c r="AF43" s="7">
        <f t="shared" si="18"/>
        <v>0.63667762376067616</v>
      </c>
      <c r="AG43" s="7">
        <f t="shared" si="18"/>
        <v>0.16218856691446606</v>
      </c>
      <c r="AH43" s="7">
        <f t="shared" si="18"/>
        <v>0.13695448737958327</v>
      </c>
      <c r="AI43" s="8">
        <f t="shared" si="18"/>
        <v>0.12487470937421737</v>
      </c>
      <c r="AL43" s="1" t="s">
        <v>18</v>
      </c>
      <c r="AM43" s="2" t="s">
        <v>12</v>
      </c>
      <c r="AN43" s="6">
        <f>AD43</f>
        <v>1</v>
      </c>
      <c r="AO43" s="7">
        <f t="shared" ref="AO43:AS43" si="19">AE43</f>
        <v>0.76999091968471456</v>
      </c>
      <c r="AP43" s="7">
        <f t="shared" si="19"/>
        <v>0.63667762376067616</v>
      </c>
      <c r="AQ43" s="7">
        <f t="shared" si="19"/>
        <v>0.16218856691446606</v>
      </c>
      <c r="AR43" s="7">
        <f t="shared" si="19"/>
        <v>0.13695448737958327</v>
      </c>
      <c r="AS43" s="8">
        <f t="shared" si="19"/>
        <v>0.12487470937421737</v>
      </c>
      <c r="AV43" s="1" t="s">
        <v>18</v>
      </c>
      <c r="AW43" s="2" t="s">
        <v>12</v>
      </c>
      <c r="AX43" s="2"/>
      <c r="AY43" s="3"/>
      <c r="AZ43" s="3"/>
      <c r="BA43" s="3"/>
      <c r="BB43" s="3"/>
      <c r="BC43" s="4"/>
    </row>
    <row r="44" spans="1:55" ht="15.75" thickBot="1" x14ac:dyDescent="0.3">
      <c r="A44" s="9"/>
      <c r="B44" s="10" t="s">
        <v>14</v>
      </c>
      <c r="C44" s="2">
        <v>0.78068792906045159</v>
      </c>
      <c r="D44" s="2">
        <v>0.71027220124037582</v>
      </c>
      <c r="E44" s="2">
        <v>0.68672015652722807</v>
      </c>
      <c r="F44" s="2">
        <v>0.11240486876437633</v>
      </c>
      <c r="G44" s="2">
        <v>0.11014179092674041</v>
      </c>
      <c r="H44" s="5">
        <v>8.5607739824834939E-2</v>
      </c>
      <c r="J44" s="9"/>
      <c r="K44" s="10" t="s">
        <v>14</v>
      </c>
      <c r="L44" s="2">
        <v>0.90929731864092533</v>
      </c>
      <c r="M44" s="2">
        <v>0.6640263561676133</v>
      </c>
      <c r="N44" s="2">
        <v>0.50324860567513663</v>
      </c>
      <c r="O44" s="2">
        <v>0.1023812857703101</v>
      </c>
      <c r="P44" s="2">
        <v>0.11300930431540462</v>
      </c>
      <c r="Q44" s="5">
        <v>0.10853879675377133</v>
      </c>
      <c r="S44" s="9"/>
      <c r="T44" s="10" t="s">
        <v>14</v>
      </c>
      <c r="U44" s="2">
        <v>0.93363713799376225</v>
      </c>
      <c r="V44" s="2">
        <v>0.68420803680523035</v>
      </c>
      <c r="W44" s="2">
        <v>0.55034995313660517</v>
      </c>
      <c r="X44" s="2">
        <v>0.11470500536451045</v>
      </c>
      <c r="Y44" s="2">
        <v>0.1205589326462832</v>
      </c>
      <c r="Z44" s="5">
        <v>0.11633831769638499</v>
      </c>
      <c r="AB44" s="9"/>
      <c r="AC44" s="10" t="s">
        <v>14</v>
      </c>
      <c r="AD44" s="11">
        <f t="shared" ref="AD44:AE47" si="20">AVERAGE(U44,L44,C44)</f>
        <v>0.87454079523171302</v>
      </c>
      <c r="AE44" s="12">
        <f>AVERAGE(V44,M44,D44)</f>
        <v>0.68616886473773986</v>
      </c>
      <c r="AF44" s="12">
        <f t="shared" si="18"/>
        <v>0.58010623844632325</v>
      </c>
      <c r="AG44" s="12">
        <f t="shared" si="18"/>
        <v>0.10983038663306562</v>
      </c>
      <c r="AH44" s="12">
        <f t="shared" si="18"/>
        <v>0.11457000929614275</v>
      </c>
      <c r="AI44" s="13">
        <f t="shared" si="18"/>
        <v>0.10349495142499709</v>
      </c>
      <c r="AL44" s="9"/>
      <c r="AM44" s="10" t="s">
        <v>14</v>
      </c>
      <c r="AN44" s="11">
        <f t="shared" ref="AN44:AN47" si="21">AD44</f>
        <v>0.87454079523171302</v>
      </c>
      <c r="AO44" s="12">
        <f>AO43*AN44</f>
        <v>0.6733884712222683</v>
      </c>
      <c r="AP44" s="12">
        <f>AP43*AN44</f>
        <v>0.55680055538989914</v>
      </c>
      <c r="AQ44" s="12">
        <f>AQ43*AN44</f>
        <v>0.14184051828686906</v>
      </c>
      <c r="AR44" s="12">
        <f>AR43*AN44</f>
        <v>0.11977228630349236</v>
      </c>
      <c r="AS44" s="13">
        <f>AS43*AN44</f>
        <v>0.1092080276404571</v>
      </c>
      <c r="AV44" s="9"/>
      <c r="AW44" s="10" t="s">
        <v>14</v>
      </c>
      <c r="AX44" s="10"/>
      <c r="AY44" s="6">
        <f>AE44-AO44</f>
        <v>1.2780393515471555E-2</v>
      </c>
      <c r="AZ44" s="7">
        <f t="shared" ref="AZ44:BC47" si="22">AF44-AP44</f>
        <v>2.3305683056424109E-2</v>
      </c>
      <c r="BA44" s="7">
        <f t="shared" si="22"/>
        <v>-3.2010131653803439E-2</v>
      </c>
      <c r="BB44" s="7">
        <f t="shared" si="22"/>
        <v>-5.2022770073496122E-3</v>
      </c>
      <c r="BC44" s="8">
        <f t="shared" si="22"/>
        <v>-5.7130762154600084E-3</v>
      </c>
    </row>
    <row r="45" spans="1:55" ht="15.75" thickBot="1" x14ac:dyDescent="0.3">
      <c r="A45" s="9"/>
      <c r="B45" s="10" t="s">
        <v>15</v>
      </c>
      <c r="C45" s="2">
        <v>0.87780956666813093</v>
      </c>
      <c r="D45" s="2">
        <v>0.80910337552417855</v>
      </c>
      <c r="E45" s="2">
        <v>0.71283084129919716</v>
      </c>
      <c r="F45" s="2">
        <v>0.11312777544777364</v>
      </c>
      <c r="G45" s="2">
        <v>0.11018378317190933</v>
      </c>
      <c r="H45" s="5">
        <v>8.3560437362375256E-2</v>
      </c>
      <c r="J45" s="9"/>
      <c r="K45" s="10" t="s">
        <v>15</v>
      </c>
      <c r="L45" s="2">
        <v>0.84091552756417287</v>
      </c>
      <c r="M45" s="2">
        <v>0.6763860507378382</v>
      </c>
      <c r="N45" s="2">
        <v>0.47143010520422057</v>
      </c>
      <c r="O45" s="2">
        <v>0.11211392440998051</v>
      </c>
      <c r="P45" s="2">
        <v>8.7676009706867272E-2</v>
      </c>
      <c r="Q45" s="5">
        <v>8.8081254499164832E-2</v>
      </c>
      <c r="S45" s="9"/>
      <c r="T45" s="10" t="s">
        <v>15</v>
      </c>
      <c r="U45" s="2">
        <v>0.94128119976202673</v>
      </c>
      <c r="V45" s="2">
        <v>0.62216685872103084</v>
      </c>
      <c r="W45" s="2">
        <v>0.43264635449928557</v>
      </c>
      <c r="X45" s="2">
        <v>0.10792642751020998</v>
      </c>
      <c r="Y45" s="2">
        <v>0.1111317074679135</v>
      </c>
      <c r="Z45" s="5">
        <v>0.11233045623434687</v>
      </c>
      <c r="AB45" s="9"/>
      <c r="AC45" s="10" t="s">
        <v>15</v>
      </c>
      <c r="AD45" s="11">
        <f t="shared" si="20"/>
        <v>0.88666876466477673</v>
      </c>
      <c r="AE45" s="12">
        <f t="shared" si="20"/>
        <v>0.70255209499434912</v>
      </c>
      <c r="AF45" s="12">
        <f t="shared" si="18"/>
        <v>0.5389691003342344</v>
      </c>
      <c r="AG45" s="12">
        <f t="shared" si="18"/>
        <v>0.11105604245598805</v>
      </c>
      <c r="AH45" s="12">
        <f t="shared" si="18"/>
        <v>0.10299716678223003</v>
      </c>
      <c r="AI45" s="13">
        <f t="shared" si="18"/>
        <v>9.4657382698629E-2</v>
      </c>
      <c r="AL45" s="9"/>
      <c r="AM45" s="10" t="s">
        <v>15</v>
      </c>
      <c r="AN45" s="11">
        <f t="shared" si="21"/>
        <v>0.88666876466477673</v>
      </c>
      <c r="AO45" s="12">
        <f>AO43*AN45</f>
        <v>0.6827268975599412</v>
      </c>
      <c r="AP45" s="12">
        <f>AP43*AN45</f>
        <v>0.56452216214958428</v>
      </c>
      <c r="AQ45" s="12">
        <f>AQ43*AN45</f>
        <v>0.14380753626880011</v>
      </c>
      <c r="AR45" s="12">
        <f>AR43*AN45</f>
        <v>0.12143326614015285</v>
      </c>
      <c r="AS45" s="13">
        <f>AS43*AN45</f>
        <v>0.11072250429871032</v>
      </c>
      <c r="AV45" s="9"/>
      <c r="AW45" s="10" t="s">
        <v>15</v>
      </c>
      <c r="AX45" s="10"/>
      <c r="AY45" s="11">
        <f t="shared" ref="AY45:AY47" si="23">AE45-AO45</f>
        <v>1.9825197434407915E-2</v>
      </c>
      <c r="AZ45" s="12">
        <f t="shared" si="22"/>
        <v>-2.5553061815349887E-2</v>
      </c>
      <c r="BA45" s="12">
        <f t="shared" si="22"/>
        <v>-3.275149381281206E-2</v>
      </c>
      <c r="BB45" s="12">
        <f t="shared" si="22"/>
        <v>-1.8436099357922814E-2</v>
      </c>
      <c r="BC45" s="13">
        <f t="shared" si="22"/>
        <v>-1.606512160008132E-2</v>
      </c>
    </row>
    <row r="46" spans="1:55" ht="15.75" thickBot="1" x14ac:dyDescent="0.3">
      <c r="A46" s="9"/>
      <c r="B46" s="10" t="s">
        <v>16</v>
      </c>
      <c r="C46" s="2">
        <v>0.66035559547877754</v>
      </c>
      <c r="D46" s="2">
        <v>0.59065726568360633</v>
      </c>
      <c r="E46" s="2">
        <v>0.49857997697179135</v>
      </c>
      <c r="F46" s="2">
        <v>0.10740838348463122</v>
      </c>
      <c r="G46" s="2">
        <v>8.3551702858035745E-2</v>
      </c>
      <c r="H46" s="5">
        <v>5.0411473365155647E-2</v>
      </c>
      <c r="J46" s="9"/>
      <c r="K46" s="10" t="s">
        <v>16</v>
      </c>
      <c r="L46" s="2">
        <v>0.78151349455369545</v>
      </c>
      <c r="M46" s="2">
        <v>0.71848984424877893</v>
      </c>
      <c r="N46" s="2">
        <v>0.51213404317836664</v>
      </c>
      <c r="O46" s="2">
        <v>0.1079670481927599</v>
      </c>
      <c r="P46" s="2">
        <v>9.3479918803865414E-2</v>
      </c>
      <c r="Q46" s="5">
        <v>7.3981590510700981E-2</v>
      </c>
      <c r="S46" s="9"/>
      <c r="T46" s="10" t="s">
        <v>16</v>
      </c>
      <c r="U46" s="2">
        <v>0.90325782977082414</v>
      </c>
      <c r="V46" s="2">
        <v>0.5701518708491472</v>
      </c>
      <c r="W46" s="2">
        <v>0.5020088367260902</v>
      </c>
      <c r="X46" s="2">
        <v>9.0801941607854444E-2</v>
      </c>
      <c r="Y46" s="2">
        <v>0.13791516879992363</v>
      </c>
      <c r="Z46" s="5">
        <v>9.3838734401184176E-2</v>
      </c>
      <c r="AB46" s="9"/>
      <c r="AC46" s="10" t="s">
        <v>16</v>
      </c>
      <c r="AD46" s="11">
        <f t="shared" si="20"/>
        <v>0.78170897326776567</v>
      </c>
      <c r="AE46" s="12">
        <f t="shared" si="20"/>
        <v>0.62643299359384408</v>
      </c>
      <c r="AF46" s="12">
        <f t="shared" si="18"/>
        <v>0.50424095229208277</v>
      </c>
      <c r="AG46" s="12">
        <f t="shared" si="18"/>
        <v>0.10205912442841519</v>
      </c>
      <c r="AH46" s="12">
        <f t="shared" si="18"/>
        <v>0.10498226348727492</v>
      </c>
      <c r="AI46" s="13">
        <f t="shared" si="18"/>
        <v>7.2743932759013599E-2</v>
      </c>
      <c r="AL46" s="9"/>
      <c r="AM46" s="10" t="s">
        <v>16</v>
      </c>
      <c r="AN46" s="11">
        <f t="shared" si="21"/>
        <v>0.78170897326776567</v>
      </c>
      <c r="AO46" s="12">
        <f>AO43*AN46</f>
        <v>0.60190881125224083</v>
      </c>
      <c r="AP46" s="12">
        <f>AP43*AN46</f>
        <v>0.49769661157251899</v>
      </c>
      <c r="AQ46" s="12">
        <f>AQ43*AN46</f>
        <v>0.12678425811847757</v>
      </c>
      <c r="AR46" s="12">
        <f>AR43*AN46</f>
        <v>0.10705855171390721</v>
      </c>
      <c r="AS46" s="13">
        <f>AS43*AN46</f>
        <v>9.7615680852030096E-2</v>
      </c>
      <c r="AV46" s="9"/>
      <c r="AW46" s="10" t="s">
        <v>16</v>
      </c>
      <c r="AX46" s="10"/>
      <c r="AY46" s="11">
        <f t="shared" si="23"/>
        <v>2.4524182341603251E-2</v>
      </c>
      <c r="AZ46" s="12">
        <f t="shared" si="22"/>
        <v>6.5443407195637793E-3</v>
      </c>
      <c r="BA46" s="12">
        <f t="shared" si="22"/>
        <v>-2.4725133690062379E-2</v>
      </c>
      <c r="BB46" s="12">
        <f t="shared" si="22"/>
        <v>-2.0762882266322918E-3</v>
      </c>
      <c r="BC46" s="13">
        <f t="shared" si="22"/>
        <v>-2.4871748093016496E-2</v>
      </c>
    </row>
    <row r="47" spans="1:55" ht="15.75" thickBot="1" x14ac:dyDescent="0.3">
      <c r="A47" s="9"/>
      <c r="B47" s="14" t="s">
        <v>17</v>
      </c>
      <c r="C47" s="15">
        <v>0.75480379425161437</v>
      </c>
      <c r="D47" s="15">
        <v>0.56115401198016435</v>
      </c>
      <c r="E47" s="15">
        <v>0.52861481422105594</v>
      </c>
      <c r="F47" s="15">
        <v>9.3337586324851007E-2</v>
      </c>
      <c r="G47" s="15">
        <v>6.1143920520035241E-2</v>
      </c>
      <c r="H47" s="16">
        <v>4.8577744499291468E-2</v>
      </c>
      <c r="J47" s="9"/>
      <c r="K47" s="14" t="s">
        <v>17</v>
      </c>
      <c r="L47" s="15">
        <v>0.76183595238580615</v>
      </c>
      <c r="M47" s="15">
        <v>0.62324537697697813</v>
      </c>
      <c r="N47" s="15">
        <v>0.44291074426570121</v>
      </c>
      <c r="O47" s="15">
        <v>0.10889174740821501</v>
      </c>
      <c r="P47" s="15">
        <v>9.0839072335961446E-2</v>
      </c>
      <c r="Q47" s="16">
        <v>7.4226371533310423E-2</v>
      </c>
      <c r="S47" s="9"/>
      <c r="T47" s="14" t="s">
        <v>17</v>
      </c>
      <c r="U47" s="15">
        <v>0.93781450241973874</v>
      </c>
      <c r="V47" s="15">
        <v>0.57709605628621596</v>
      </c>
      <c r="W47" s="15">
        <v>0.48235328993195237</v>
      </c>
      <c r="X47" s="15">
        <v>9.1879945992255949E-2</v>
      </c>
      <c r="Y47" s="15">
        <v>0.11476635663146791</v>
      </c>
      <c r="Z47" s="16">
        <v>7.1417239364927609E-2</v>
      </c>
      <c r="AB47" s="9"/>
      <c r="AC47" s="14" t="s">
        <v>17</v>
      </c>
      <c r="AD47" s="17">
        <f t="shared" si="20"/>
        <v>0.81815141635238631</v>
      </c>
      <c r="AE47" s="18">
        <f t="shared" si="20"/>
        <v>0.58716514841445278</v>
      </c>
      <c r="AF47" s="18">
        <f t="shared" si="18"/>
        <v>0.48462628280623649</v>
      </c>
      <c r="AG47" s="18">
        <f t="shared" si="18"/>
        <v>9.8036426575107319E-2</v>
      </c>
      <c r="AH47" s="18">
        <f t="shared" si="18"/>
        <v>8.8916449829154864E-2</v>
      </c>
      <c r="AI47" s="19">
        <f t="shared" si="18"/>
        <v>6.4740451799176493E-2</v>
      </c>
      <c r="AL47" s="9"/>
      <c r="AM47" s="14" t="s">
        <v>17</v>
      </c>
      <c r="AN47" s="17">
        <f t="shared" si="21"/>
        <v>0.81815141635238631</v>
      </c>
      <c r="AO47" s="18">
        <f>AO43*AN47</f>
        <v>0.62996916151852578</v>
      </c>
      <c r="AP47" s="18">
        <f>AP43*AN47</f>
        <v>0.52089869963966895</v>
      </c>
      <c r="AQ47" s="18">
        <f>AQ43*AN47</f>
        <v>0.13269480573723419</v>
      </c>
      <c r="AR47" s="18">
        <f>AR43*AN47</f>
        <v>0.11204950782542107</v>
      </c>
      <c r="AS47" s="19">
        <f>AS43*AN47</f>
        <v>0.10216642034110855</v>
      </c>
      <c r="AV47" s="9"/>
      <c r="AW47" s="14" t="s">
        <v>17</v>
      </c>
      <c r="AX47" s="14"/>
      <c r="AY47" s="17">
        <f t="shared" si="23"/>
        <v>-4.2804013104073002E-2</v>
      </c>
      <c r="AZ47" s="18">
        <f t="shared" si="22"/>
        <v>-3.6272416833432464E-2</v>
      </c>
      <c r="BA47" s="18">
        <f t="shared" si="22"/>
        <v>-3.4658379162126871E-2</v>
      </c>
      <c r="BB47" s="18">
        <f t="shared" si="22"/>
        <v>-2.3133057996266207E-2</v>
      </c>
      <c r="BC47" s="19">
        <f t="shared" si="22"/>
        <v>-3.7425968541932059E-2</v>
      </c>
    </row>
    <row r="48" spans="1:55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</row>
    <row r="51" spans="1:10" x14ac:dyDescent="0.25">
      <c r="A51" t="s">
        <v>132</v>
      </c>
    </row>
    <row r="52" spans="1:10" x14ac:dyDescent="0.25">
      <c r="A52" t="s">
        <v>2712</v>
      </c>
    </row>
    <row r="53" spans="1:10" x14ac:dyDescent="0.25">
      <c r="A53" t="s">
        <v>2713</v>
      </c>
    </row>
    <row r="54" spans="1:10" x14ac:dyDescent="0.25">
      <c r="A54" t="s">
        <v>2714</v>
      </c>
    </row>
    <row r="58" spans="1:10" x14ac:dyDescent="0.25">
      <c r="A58" t="s">
        <v>133</v>
      </c>
    </row>
    <row r="59" spans="1:10" x14ac:dyDescent="0.25">
      <c r="A59" t="s">
        <v>87</v>
      </c>
      <c r="B59" t="s">
        <v>88</v>
      </c>
      <c r="C59" t="s">
        <v>89</v>
      </c>
      <c r="D59" t="s">
        <v>90</v>
      </c>
      <c r="E59" t="s">
        <v>91</v>
      </c>
      <c r="F59" t="s">
        <v>92</v>
      </c>
      <c r="G59" t="s">
        <v>93</v>
      </c>
      <c r="H59" t="s">
        <v>94</v>
      </c>
      <c r="I59" t="s">
        <v>95</v>
      </c>
      <c r="J59" t="s">
        <v>96</v>
      </c>
    </row>
    <row r="60" spans="1:10" x14ac:dyDescent="0.25">
      <c r="A60" t="s">
        <v>78</v>
      </c>
      <c r="B60" t="s">
        <v>56</v>
      </c>
      <c r="C60" t="s">
        <v>57</v>
      </c>
      <c r="D60" t="s">
        <v>2641</v>
      </c>
      <c r="E60" t="s">
        <v>2642</v>
      </c>
      <c r="F60" t="s">
        <v>58</v>
      </c>
      <c r="G60" t="s">
        <v>59</v>
      </c>
      <c r="H60" t="s">
        <v>60</v>
      </c>
      <c r="I60" t="s">
        <v>105</v>
      </c>
      <c r="J60" t="s">
        <v>2643</v>
      </c>
    </row>
    <row r="61" spans="1:10" x14ac:dyDescent="0.25">
      <c r="A61" t="s">
        <v>2715</v>
      </c>
      <c r="B61" t="s">
        <v>197</v>
      </c>
      <c r="C61" t="s">
        <v>57</v>
      </c>
      <c r="D61" t="s">
        <v>2716</v>
      </c>
      <c r="E61" t="s">
        <v>2717</v>
      </c>
      <c r="F61" t="s">
        <v>66</v>
      </c>
      <c r="G61" t="s">
        <v>63</v>
      </c>
      <c r="H61" t="s">
        <v>60</v>
      </c>
      <c r="I61" t="s">
        <v>64</v>
      </c>
      <c r="J61" t="s">
        <v>2718</v>
      </c>
    </row>
    <row r="62" spans="1:10" x14ac:dyDescent="0.25">
      <c r="A62" t="s">
        <v>2644</v>
      </c>
      <c r="B62" t="s">
        <v>2133</v>
      </c>
      <c r="C62" t="s">
        <v>57</v>
      </c>
      <c r="D62" t="s">
        <v>2719</v>
      </c>
      <c r="E62" t="s">
        <v>2720</v>
      </c>
      <c r="F62" t="s">
        <v>66</v>
      </c>
      <c r="G62" t="s">
        <v>63</v>
      </c>
      <c r="H62" t="s">
        <v>60</v>
      </c>
      <c r="I62" t="s">
        <v>64</v>
      </c>
      <c r="J62" t="s">
        <v>2721</v>
      </c>
    </row>
    <row r="63" spans="1:10" x14ac:dyDescent="0.25">
      <c r="A63" t="s">
        <v>2644</v>
      </c>
      <c r="B63" t="s">
        <v>2133</v>
      </c>
      <c r="C63" t="s">
        <v>57</v>
      </c>
      <c r="D63" t="s">
        <v>2645</v>
      </c>
      <c r="E63" t="s">
        <v>2646</v>
      </c>
      <c r="F63" t="s">
        <v>66</v>
      </c>
      <c r="G63" t="s">
        <v>63</v>
      </c>
      <c r="H63" t="s">
        <v>60</v>
      </c>
      <c r="I63" t="s">
        <v>73</v>
      </c>
      <c r="J63" t="s">
        <v>2647</v>
      </c>
    </row>
    <row r="64" spans="1:10" x14ac:dyDescent="0.25">
      <c r="A64" t="s">
        <v>539</v>
      </c>
      <c r="B64" t="s">
        <v>350</v>
      </c>
      <c r="C64" t="s">
        <v>57</v>
      </c>
      <c r="D64" t="s">
        <v>2722</v>
      </c>
      <c r="E64" t="s">
        <v>2723</v>
      </c>
      <c r="F64" t="s">
        <v>66</v>
      </c>
      <c r="G64" t="s">
        <v>63</v>
      </c>
      <c r="H64" t="s">
        <v>60</v>
      </c>
      <c r="I64" t="s">
        <v>73</v>
      </c>
      <c r="J64" t="s">
        <v>2724</v>
      </c>
    </row>
    <row r="65" spans="1:10" x14ac:dyDescent="0.25">
      <c r="A65" t="s">
        <v>539</v>
      </c>
      <c r="B65" t="s">
        <v>350</v>
      </c>
      <c r="C65" t="s">
        <v>57</v>
      </c>
      <c r="D65" t="s">
        <v>2725</v>
      </c>
      <c r="E65" t="s">
        <v>2726</v>
      </c>
      <c r="F65" t="s">
        <v>66</v>
      </c>
      <c r="G65" t="s">
        <v>63</v>
      </c>
      <c r="H65" t="s">
        <v>60</v>
      </c>
      <c r="I65" t="s">
        <v>64</v>
      </c>
      <c r="J65" t="s">
        <v>2727</v>
      </c>
    </row>
    <row r="66" spans="1:10" x14ac:dyDescent="0.25">
      <c r="A66" t="s">
        <v>562</v>
      </c>
      <c r="B66" t="s">
        <v>468</v>
      </c>
      <c r="C66" t="s">
        <v>57</v>
      </c>
      <c r="D66" t="s">
        <v>2728</v>
      </c>
      <c r="E66" t="s">
        <v>2729</v>
      </c>
      <c r="F66" t="s">
        <v>58</v>
      </c>
      <c r="G66" t="s">
        <v>63</v>
      </c>
      <c r="H66" t="s">
        <v>60</v>
      </c>
      <c r="I66" t="s">
        <v>64</v>
      </c>
      <c r="J66" t="s">
        <v>2730</v>
      </c>
    </row>
    <row r="67" spans="1:10" x14ac:dyDescent="0.25">
      <c r="A67" t="s">
        <v>563</v>
      </c>
      <c r="B67" t="s">
        <v>475</v>
      </c>
      <c r="C67" t="s">
        <v>57</v>
      </c>
      <c r="D67" t="s">
        <v>2731</v>
      </c>
      <c r="E67" t="s">
        <v>2732</v>
      </c>
      <c r="F67" t="s">
        <v>58</v>
      </c>
      <c r="G67" t="s">
        <v>63</v>
      </c>
      <c r="H67" t="s">
        <v>60</v>
      </c>
      <c r="I67" t="s">
        <v>64</v>
      </c>
      <c r="J67" t="s">
        <v>2733</v>
      </c>
    </row>
    <row r="68" spans="1:10" x14ac:dyDescent="0.25">
      <c r="A68" t="s">
        <v>2433</v>
      </c>
      <c r="B68" t="s">
        <v>2286</v>
      </c>
      <c r="C68" t="s">
        <v>57</v>
      </c>
      <c r="D68" t="s">
        <v>2734</v>
      </c>
      <c r="E68" t="s">
        <v>2735</v>
      </c>
      <c r="F68" t="s">
        <v>66</v>
      </c>
      <c r="G68" t="s">
        <v>63</v>
      </c>
      <c r="H68" t="s">
        <v>60</v>
      </c>
      <c r="I68" t="s">
        <v>64</v>
      </c>
      <c r="J68" t="s">
        <v>2736</v>
      </c>
    </row>
    <row r="69" spans="1:10" x14ac:dyDescent="0.25">
      <c r="A69" t="s">
        <v>81</v>
      </c>
      <c r="B69" t="s">
        <v>68</v>
      </c>
      <c r="C69" t="s">
        <v>57</v>
      </c>
      <c r="D69" t="s">
        <v>2587</v>
      </c>
      <c r="E69" t="s">
        <v>2588</v>
      </c>
      <c r="F69" t="s">
        <v>58</v>
      </c>
      <c r="G69" t="s">
        <v>59</v>
      </c>
      <c r="H69" t="s">
        <v>60</v>
      </c>
      <c r="I69" t="s">
        <v>64</v>
      </c>
      <c r="J69" t="s">
        <v>71</v>
      </c>
    </row>
    <row r="70" spans="1:10" x14ac:dyDescent="0.25">
      <c r="A70" t="s">
        <v>124</v>
      </c>
      <c r="B70" t="s">
        <v>111</v>
      </c>
      <c r="C70" t="s">
        <v>57</v>
      </c>
      <c r="D70" t="s">
        <v>2737</v>
      </c>
      <c r="E70" t="s">
        <v>2738</v>
      </c>
      <c r="F70" t="s">
        <v>58</v>
      </c>
      <c r="G70" t="s">
        <v>63</v>
      </c>
      <c r="H70" t="s">
        <v>60</v>
      </c>
      <c r="I70" t="s">
        <v>105</v>
      </c>
      <c r="J70" t="s">
        <v>2739</v>
      </c>
    </row>
    <row r="71" spans="1:10" x14ac:dyDescent="0.25">
      <c r="A71" t="s">
        <v>2036</v>
      </c>
      <c r="B71" t="s">
        <v>1902</v>
      </c>
      <c r="C71" t="s">
        <v>57</v>
      </c>
      <c r="D71" t="s">
        <v>2740</v>
      </c>
      <c r="E71" t="s">
        <v>2741</v>
      </c>
      <c r="F71" t="s">
        <v>66</v>
      </c>
      <c r="G71" t="s">
        <v>63</v>
      </c>
      <c r="H71" t="s">
        <v>60</v>
      </c>
      <c r="I71" t="s">
        <v>64</v>
      </c>
      <c r="J71" t="s">
        <v>2742</v>
      </c>
    </row>
    <row r="72" spans="1:10" x14ac:dyDescent="0.25">
      <c r="A72" t="s">
        <v>952</v>
      </c>
      <c r="B72" t="s">
        <v>907</v>
      </c>
      <c r="C72" t="s">
        <v>57</v>
      </c>
      <c r="D72" t="s">
        <v>2682</v>
      </c>
      <c r="E72" t="s">
        <v>2683</v>
      </c>
      <c r="F72" t="s">
        <v>58</v>
      </c>
      <c r="G72" t="s">
        <v>63</v>
      </c>
      <c r="H72" t="s">
        <v>60</v>
      </c>
      <c r="I72" t="s">
        <v>64</v>
      </c>
      <c r="J72" t="s">
        <v>2684</v>
      </c>
    </row>
    <row r="73" spans="1:10" x14ac:dyDescent="0.25">
      <c r="A73" t="s">
        <v>2757</v>
      </c>
      <c r="B73" t="s">
        <v>2743</v>
      </c>
      <c r="C73" t="s">
        <v>57</v>
      </c>
      <c r="D73" t="s">
        <v>2744</v>
      </c>
      <c r="E73" t="s">
        <v>2745</v>
      </c>
      <c r="F73" t="s">
        <v>66</v>
      </c>
      <c r="G73" t="s">
        <v>63</v>
      </c>
      <c r="H73" t="s">
        <v>60</v>
      </c>
      <c r="I73" t="s">
        <v>64</v>
      </c>
      <c r="J73" t="s">
        <v>2746</v>
      </c>
    </row>
    <row r="74" spans="1:10" x14ac:dyDescent="0.25">
      <c r="A74" t="s">
        <v>2758</v>
      </c>
      <c r="B74" t="s">
        <v>2747</v>
      </c>
      <c r="C74" t="s">
        <v>57</v>
      </c>
      <c r="D74" t="s">
        <v>2748</v>
      </c>
      <c r="E74" t="s">
        <v>2749</v>
      </c>
      <c r="F74" t="s">
        <v>66</v>
      </c>
      <c r="G74" t="s">
        <v>63</v>
      </c>
      <c r="H74" t="s">
        <v>60</v>
      </c>
      <c r="I74" t="s">
        <v>64</v>
      </c>
      <c r="J74" t="s">
        <v>2750</v>
      </c>
    </row>
    <row r="75" spans="1:10" x14ac:dyDescent="0.25">
      <c r="A75" t="s">
        <v>1348</v>
      </c>
      <c r="B75" t="s">
        <v>1174</v>
      </c>
      <c r="C75" t="s">
        <v>57</v>
      </c>
      <c r="D75" t="s">
        <v>2751</v>
      </c>
      <c r="E75" t="s">
        <v>2752</v>
      </c>
      <c r="F75" t="s">
        <v>66</v>
      </c>
      <c r="G75" t="s">
        <v>63</v>
      </c>
      <c r="H75" t="s">
        <v>60</v>
      </c>
      <c r="I75" t="s">
        <v>64</v>
      </c>
      <c r="J75" t="s">
        <v>2753</v>
      </c>
    </row>
    <row r="76" spans="1:10" x14ac:dyDescent="0.25">
      <c r="A76" t="s">
        <v>1356</v>
      </c>
      <c r="B76" t="s">
        <v>1254</v>
      </c>
      <c r="C76" t="s">
        <v>57</v>
      </c>
      <c r="D76" t="s">
        <v>2754</v>
      </c>
      <c r="E76" t="s">
        <v>2755</v>
      </c>
      <c r="F76" t="s">
        <v>66</v>
      </c>
      <c r="G76" t="s">
        <v>63</v>
      </c>
      <c r="H76" t="s">
        <v>60</v>
      </c>
      <c r="I76" t="s">
        <v>64</v>
      </c>
      <c r="J76" t="s">
        <v>2756</v>
      </c>
    </row>
    <row r="77" spans="1:10" x14ac:dyDescent="0.25">
      <c r="A77" t="s">
        <v>129</v>
      </c>
      <c r="B77" t="s">
        <v>116</v>
      </c>
      <c r="C77" t="s">
        <v>57</v>
      </c>
      <c r="D77" t="s">
        <v>1683</v>
      </c>
      <c r="E77" t="s">
        <v>1684</v>
      </c>
      <c r="F77" t="s">
        <v>58</v>
      </c>
      <c r="G77" t="s">
        <v>59</v>
      </c>
      <c r="H77" t="s">
        <v>60</v>
      </c>
      <c r="I77" t="s">
        <v>64</v>
      </c>
      <c r="J77" t="s">
        <v>1685</v>
      </c>
    </row>
    <row r="78" spans="1:10" x14ac:dyDescent="0.25">
      <c r="A78" t="s">
        <v>129</v>
      </c>
      <c r="B78" t="s">
        <v>116</v>
      </c>
      <c r="C78" t="s">
        <v>57</v>
      </c>
      <c r="D78" t="s">
        <v>2706</v>
      </c>
      <c r="E78" t="s">
        <v>2707</v>
      </c>
      <c r="F78" t="s">
        <v>58</v>
      </c>
      <c r="G78" t="s">
        <v>59</v>
      </c>
      <c r="H78" t="s">
        <v>60</v>
      </c>
      <c r="I78" t="s">
        <v>64</v>
      </c>
      <c r="J78" t="s">
        <v>2708</v>
      </c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49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4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47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46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4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42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4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40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3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3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3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36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35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3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3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31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3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29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2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7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2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25">
      <colorScale>
        <cfvo type="min"/>
        <cfvo type="max"/>
        <color rgb="FFF8696B"/>
        <color rgb="FFFCFCFF"/>
      </colorScale>
    </cfRule>
  </conditionalFormatting>
  <conditionalFormatting sqref="U48:Z48">
    <cfRule type="colorScale" priority="24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23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2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20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Z47">
    <cfRule type="colorScale" priority="18">
      <colorScale>
        <cfvo type="min"/>
        <cfvo type="max"/>
        <color rgb="FFF8696B"/>
        <color rgb="FFFCFCFF"/>
      </colorScale>
    </cfRule>
  </conditionalFormatting>
  <conditionalFormatting sqref="U43:Z47">
    <cfRule type="colorScale" priority="1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13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11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0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44:BC4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:AI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7"/>
  <sheetViews>
    <sheetView topLeftCell="V10" workbookViewId="0">
      <selection activeCell="AD36" sqref="AD36"/>
    </sheetView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</cols>
  <sheetData>
    <row r="1" spans="1:55" x14ac:dyDescent="0.25">
      <c r="A1" t="s">
        <v>31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SW837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SW837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SW837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SW837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SW837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SW837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0.89136280458146189</v>
      </c>
      <c r="E13" s="2">
        <v>0.94195063753550035</v>
      </c>
      <c r="F13" s="2">
        <v>0.86574669451523523</v>
      </c>
      <c r="G13" s="2">
        <v>0.80976512466038242</v>
      </c>
      <c r="H13" s="5">
        <v>0.74007018709921923</v>
      </c>
      <c r="J13" s="1" t="s">
        <v>18</v>
      </c>
      <c r="K13" s="2" t="s">
        <v>12</v>
      </c>
      <c r="L13" s="2">
        <v>1</v>
      </c>
      <c r="M13" s="2">
        <v>0.7956747703719006</v>
      </c>
      <c r="N13" s="2">
        <v>0.7954349474103809</v>
      </c>
      <c r="O13" s="2">
        <v>0.72903403593778549</v>
      </c>
      <c r="P13" s="2">
        <v>0.7682473310354565</v>
      </c>
      <c r="Q13" s="5">
        <v>0.66355091202063221</v>
      </c>
      <c r="S13" s="1" t="s">
        <v>18</v>
      </c>
      <c r="T13" s="2" t="s">
        <v>12</v>
      </c>
      <c r="U13" s="2">
        <v>1</v>
      </c>
      <c r="V13" s="2">
        <v>0.81666580901734465</v>
      </c>
      <c r="W13" s="2">
        <v>0.75634495308776561</v>
      </c>
      <c r="X13" s="2">
        <v>0.69379454505049065</v>
      </c>
      <c r="Y13" s="2">
        <v>0.72868964599741248</v>
      </c>
      <c r="Z13" s="5">
        <v>0.77477758532567242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0.83456779465690234</v>
      </c>
      <c r="AF13" s="7">
        <f t="shared" si="0"/>
        <v>0.83124351267788221</v>
      </c>
      <c r="AG13" s="7">
        <f t="shared" si="0"/>
        <v>0.76285842516783708</v>
      </c>
      <c r="AH13" s="7">
        <f t="shared" si="0"/>
        <v>0.76890070056441717</v>
      </c>
      <c r="AI13" s="8">
        <f t="shared" si="0"/>
        <v>0.72613289481517462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0.83456779465690234</v>
      </c>
      <c r="AP13" s="7">
        <f t="shared" si="1"/>
        <v>0.83124351267788221</v>
      </c>
      <c r="AQ13" s="7">
        <f t="shared" si="1"/>
        <v>0.76285842516783708</v>
      </c>
      <c r="AR13" s="7">
        <f t="shared" si="1"/>
        <v>0.76890070056441717</v>
      </c>
      <c r="AS13" s="8">
        <f t="shared" si="1"/>
        <v>0.72613289481517462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0.9918735760183125</v>
      </c>
      <c r="D14" s="2">
        <v>0.85163205787323282</v>
      </c>
      <c r="E14" s="2">
        <v>0.79162990550564438</v>
      </c>
      <c r="F14" s="2">
        <v>0.82337705481637113</v>
      </c>
      <c r="G14" s="2">
        <v>0.80442146932805436</v>
      </c>
      <c r="H14" s="5">
        <v>0.826127592657521</v>
      </c>
      <c r="J14" s="9"/>
      <c r="K14" s="10" t="s">
        <v>14</v>
      </c>
      <c r="L14" s="2">
        <v>0.86915514726295673</v>
      </c>
      <c r="M14" s="2">
        <v>0.79546697627040996</v>
      </c>
      <c r="N14" s="2">
        <v>0.7519376225379264</v>
      </c>
      <c r="O14" s="2">
        <v>0.70363786274147488</v>
      </c>
      <c r="P14" s="2">
        <v>0.72752663738077128</v>
      </c>
      <c r="Q14" s="5">
        <v>0.70381435948694093</v>
      </c>
      <c r="S14" s="9"/>
      <c r="T14" s="10" t="s">
        <v>14</v>
      </c>
      <c r="U14" s="2">
        <v>0.92782848054933542</v>
      </c>
      <c r="V14" s="2">
        <v>0.68830457877538487</v>
      </c>
      <c r="W14" s="2">
        <v>0.63269721172637794</v>
      </c>
      <c r="X14" s="2">
        <v>0.58099614098505548</v>
      </c>
      <c r="Y14" s="2">
        <v>0.61899504965849095</v>
      </c>
      <c r="Z14" s="5">
        <v>0.53564362026156431</v>
      </c>
      <c r="AB14" s="9"/>
      <c r="AC14" s="10" t="s">
        <v>14</v>
      </c>
      <c r="AD14" s="11">
        <f t="shared" ref="AD14:AD17" si="2">AVERAGE(U14,L14,C14)</f>
        <v>0.92961906794353488</v>
      </c>
      <c r="AE14" s="12">
        <f>AVERAGE(V14,M14,D14)</f>
        <v>0.77846787097300929</v>
      </c>
      <c r="AF14" s="12">
        <f t="shared" si="0"/>
        <v>0.72542157992331635</v>
      </c>
      <c r="AG14" s="12">
        <f t="shared" si="0"/>
        <v>0.70267035284763379</v>
      </c>
      <c r="AH14" s="12">
        <f t="shared" si="0"/>
        <v>0.7169810521224389</v>
      </c>
      <c r="AI14" s="13">
        <f t="shared" si="0"/>
        <v>0.68852852413534205</v>
      </c>
      <c r="AL14" s="9"/>
      <c r="AM14" s="10" t="s">
        <v>14</v>
      </c>
      <c r="AN14" s="11">
        <f t="shared" ref="AN14:AN17" si="3">AD14</f>
        <v>0.92961906794353488</v>
      </c>
      <c r="AO14" s="12">
        <f>AO13*AN14</f>
        <v>0.77583013540464096</v>
      </c>
      <c r="AP14" s="12">
        <f>AP13*AN14</f>
        <v>0.77273981948972281</v>
      </c>
      <c r="AQ14" s="12">
        <f>AQ13*AN14</f>
        <v>0.70916773817739753</v>
      </c>
      <c r="AR14" s="12">
        <f>AR13*AN14</f>
        <v>0.71478475259982455</v>
      </c>
      <c r="AS14" s="13">
        <f>AS13*AN14</f>
        <v>0.67502698488122348</v>
      </c>
      <c r="AV14" s="9"/>
      <c r="AW14" s="10" t="s">
        <v>14</v>
      </c>
      <c r="AX14" s="10"/>
      <c r="AY14" s="6">
        <f>AE14-AO14</f>
        <v>2.6377355683683268E-3</v>
      </c>
      <c r="AZ14" s="7">
        <f t="shared" ref="AZ14:BC17" si="4">AF14-AP14</f>
        <v>-4.7318239566406461E-2</v>
      </c>
      <c r="BA14" s="7">
        <f t="shared" si="4"/>
        <v>-6.4973853297637385E-3</v>
      </c>
      <c r="BB14" s="7">
        <f t="shared" si="4"/>
        <v>2.1962995226143534E-3</v>
      </c>
      <c r="BC14" s="8">
        <f t="shared" si="4"/>
        <v>1.3501539254118566E-2</v>
      </c>
    </row>
    <row r="15" spans="1:55" ht="15.75" thickBot="1" x14ac:dyDescent="0.3">
      <c r="A15" s="9"/>
      <c r="B15" s="10" t="s">
        <v>15</v>
      </c>
      <c r="C15" s="2">
        <v>0.93629926100668015</v>
      </c>
      <c r="D15" s="2">
        <v>0.87990836095258884</v>
      </c>
      <c r="E15" s="2">
        <v>0.81517496771915343</v>
      </c>
      <c r="F15" s="2">
        <v>0.71447081588783057</v>
      </c>
      <c r="G15" s="2">
        <v>0.79547951500696235</v>
      </c>
      <c r="H15" s="5">
        <v>0.771473826596071</v>
      </c>
      <c r="J15" s="9"/>
      <c r="K15" s="10" t="s">
        <v>15</v>
      </c>
      <c r="L15" s="2">
        <v>0.78910138453001111</v>
      </c>
      <c r="M15" s="2">
        <v>0.78191593033595386</v>
      </c>
      <c r="N15" s="2">
        <v>0.80507676658310856</v>
      </c>
      <c r="O15" s="2">
        <v>0.7319861562963077</v>
      </c>
      <c r="P15" s="2">
        <v>0.68939223356971691</v>
      </c>
      <c r="Q15" s="5">
        <v>0.7612942532377075</v>
      </c>
      <c r="S15" s="9"/>
      <c r="T15" s="10" t="s">
        <v>15</v>
      </c>
      <c r="U15" s="2">
        <v>0.83929456185224716</v>
      </c>
      <c r="V15" s="2">
        <v>0.65532644170010224</v>
      </c>
      <c r="W15" s="2">
        <v>0.67920329846364491</v>
      </c>
      <c r="X15" s="2">
        <v>0.55973312202980974</v>
      </c>
      <c r="Y15" s="2">
        <v>0.66213454067294919</v>
      </c>
      <c r="Z15" s="5">
        <v>0.60108516395510481</v>
      </c>
      <c r="AB15" s="9"/>
      <c r="AC15" s="10" t="s">
        <v>15</v>
      </c>
      <c r="AD15" s="11">
        <f t="shared" si="2"/>
        <v>0.85489840246297943</v>
      </c>
      <c r="AE15" s="12">
        <f t="shared" si="0"/>
        <v>0.77238357766288157</v>
      </c>
      <c r="AF15" s="12">
        <f t="shared" si="0"/>
        <v>0.76648501092196897</v>
      </c>
      <c r="AG15" s="12">
        <f t="shared" si="0"/>
        <v>0.66873003140464926</v>
      </c>
      <c r="AH15" s="12">
        <f t="shared" si="0"/>
        <v>0.71566876308320948</v>
      </c>
      <c r="AI15" s="13">
        <f t="shared" si="0"/>
        <v>0.71128441459629455</v>
      </c>
      <c r="AL15" s="9"/>
      <c r="AM15" s="10" t="s">
        <v>15</v>
      </c>
      <c r="AN15" s="11">
        <f t="shared" si="3"/>
        <v>0.85489840246297943</v>
      </c>
      <c r="AO15" s="12">
        <f>AO13*AN15</f>
        <v>0.71347067439923773</v>
      </c>
      <c r="AP15" s="12">
        <f>AP13*AN15</f>
        <v>0.71062875104603684</v>
      </c>
      <c r="AQ15" s="12">
        <f>AQ13*AN15</f>
        <v>0.6521664489814083</v>
      </c>
      <c r="AR15" s="12">
        <f>AR13*AN15</f>
        <v>0.65733198056518594</v>
      </c>
      <c r="AS15" s="13">
        <f>AS13*AN15</f>
        <v>0.62076985175331145</v>
      </c>
      <c r="AV15" s="9"/>
      <c r="AW15" s="10" t="s">
        <v>15</v>
      </c>
      <c r="AX15" s="10"/>
      <c r="AY15" s="11">
        <f t="shared" ref="AY15:AY17" si="5">AE15-AO15</f>
        <v>5.8912903263643845E-2</v>
      </c>
      <c r="AZ15" s="12">
        <f t="shared" si="4"/>
        <v>5.5856259875932124E-2</v>
      </c>
      <c r="BA15" s="12">
        <f t="shared" si="4"/>
        <v>1.6563582423240963E-2</v>
      </c>
      <c r="BB15" s="12">
        <f t="shared" si="4"/>
        <v>5.8336782518023544E-2</v>
      </c>
      <c r="BC15" s="13">
        <f t="shared" si="4"/>
        <v>9.0514562842983093E-2</v>
      </c>
    </row>
    <row r="16" spans="1:55" ht="15.75" thickBot="1" x14ac:dyDescent="0.3">
      <c r="A16" s="9"/>
      <c r="B16" s="10" t="s">
        <v>16</v>
      </c>
      <c r="C16" s="2">
        <v>0.96515922761249784</v>
      </c>
      <c r="D16" s="2">
        <v>0.80039279981189282</v>
      </c>
      <c r="E16" s="2">
        <v>0.86330217224577799</v>
      </c>
      <c r="F16" s="2">
        <v>0.77783520869855449</v>
      </c>
      <c r="G16" s="2">
        <v>0.81703992900736233</v>
      </c>
      <c r="H16" s="5">
        <v>0.85254778583620738</v>
      </c>
      <c r="J16" s="9"/>
      <c r="K16" s="10" t="s">
        <v>16</v>
      </c>
      <c r="L16" s="2">
        <v>0.99334299958731409</v>
      </c>
      <c r="M16" s="2">
        <v>0.72937209719082963</v>
      </c>
      <c r="N16" s="2">
        <v>0.783429922709315</v>
      </c>
      <c r="O16" s="2">
        <v>0.75681597013312985</v>
      </c>
      <c r="P16" s="2">
        <v>0.66896678414736876</v>
      </c>
      <c r="Q16" s="5">
        <v>0.69147630552466233</v>
      </c>
      <c r="S16" s="9"/>
      <c r="T16" s="10" t="s">
        <v>16</v>
      </c>
      <c r="U16" s="2">
        <v>0.87686876855087215</v>
      </c>
      <c r="V16" s="2">
        <v>0.70331761430443873</v>
      </c>
      <c r="W16" s="2">
        <v>0.65366688892738545</v>
      </c>
      <c r="X16" s="2">
        <v>0.62012551649709213</v>
      </c>
      <c r="Y16" s="2">
        <v>0.61287334533086013</v>
      </c>
      <c r="Z16" s="5">
        <v>0.63307277195836953</v>
      </c>
      <c r="AB16" s="9"/>
      <c r="AC16" s="10" t="s">
        <v>16</v>
      </c>
      <c r="AD16" s="11">
        <f t="shared" si="2"/>
        <v>0.94512366525022795</v>
      </c>
      <c r="AE16" s="12">
        <f t="shared" si="0"/>
        <v>0.74436083710238699</v>
      </c>
      <c r="AF16" s="12">
        <f t="shared" si="0"/>
        <v>0.76679966129415955</v>
      </c>
      <c r="AG16" s="12">
        <f t="shared" si="0"/>
        <v>0.71825889844292545</v>
      </c>
      <c r="AH16" s="12">
        <f t="shared" si="0"/>
        <v>0.69962668616186374</v>
      </c>
      <c r="AI16" s="13">
        <f t="shared" si="0"/>
        <v>0.7256989544397463</v>
      </c>
      <c r="AL16" s="9"/>
      <c r="AM16" s="10" t="s">
        <v>16</v>
      </c>
      <c r="AN16" s="11">
        <f t="shared" si="3"/>
        <v>0.94512366525022795</v>
      </c>
      <c r="AO16" s="12">
        <f>AO13*AN16</f>
        <v>0.78876977298593109</v>
      </c>
      <c r="AP16" s="12">
        <f>AP13*AN16</f>
        <v>0.78562791541759436</v>
      </c>
      <c r="AQ16" s="12">
        <f>AQ13*AN16</f>
        <v>0.72099555086164291</v>
      </c>
      <c r="AR16" s="12">
        <f>AR13*AN16</f>
        <v>0.72670624833091002</v>
      </c>
      <c r="AS16" s="13">
        <f>AS13*AN16</f>
        <v>0.68628538300647612</v>
      </c>
      <c r="AV16" s="9"/>
      <c r="AW16" s="10" t="s">
        <v>16</v>
      </c>
      <c r="AX16" s="10"/>
      <c r="AY16" s="11">
        <f t="shared" si="5"/>
        <v>-4.4408935883544109E-2</v>
      </c>
      <c r="AZ16" s="12">
        <f t="shared" si="4"/>
        <v>-1.8828254123434807E-2</v>
      </c>
      <c r="BA16" s="12">
        <f t="shared" si="4"/>
        <v>-2.7366524187174557E-3</v>
      </c>
      <c r="BB16" s="12">
        <f t="shared" si="4"/>
        <v>-2.7079562169046278E-2</v>
      </c>
      <c r="BC16" s="13">
        <f t="shared" si="4"/>
        <v>3.9413571433270178E-2</v>
      </c>
    </row>
    <row r="17" spans="1:55" ht="15.75" thickBot="1" x14ac:dyDescent="0.3">
      <c r="A17" s="9"/>
      <c r="B17" s="14" t="s">
        <v>17</v>
      </c>
      <c r="C17" s="15">
        <v>1.0264861561600085</v>
      </c>
      <c r="D17" s="15">
        <v>0.87783891831422889</v>
      </c>
      <c r="E17" s="15">
        <v>0.8825032552348081</v>
      </c>
      <c r="F17" s="15">
        <v>0.81856545337154396</v>
      </c>
      <c r="G17" s="15">
        <v>0.74580324879915461</v>
      </c>
      <c r="H17" s="16">
        <v>0.83872041822043819</v>
      </c>
      <c r="J17" s="9"/>
      <c r="K17" s="14" t="s">
        <v>17</v>
      </c>
      <c r="L17" s="15">
        <v>0.82433074625941116</v>
      </c>
      <c r="M17" s="15">
        <v>0.75683361490345413</v>
      </c>
      <c r="N17" s="15">
        <v>0.77124739234441397</v>
      </c>
      <c r="O17" s="15">
        <v>0.702051798681259</v>
      </c>
      <c r="P17" s="15">
        <v>0.69436150334543167</v>
      </c>
      <c r="Q17" s="16">
        <v>0.7093283487240517</v>
      </c>
      <c r="S17" s="9"/>
      <c r="T17" s="14" t="s">
        <v>17</v>
      </c>
      <c r="U17" s="15">
        <v>0.96313651950804591</v>
      </c>
      <c r="V17" s="15">
        <v>0.63469928657874675</v>
      </c>
      <c r="W17" s="15">
        <v>0.59469194042783802</v>
      </c>
      <c r="X17" s="15">
        <v>0.63985747351866584</v>
      </c>
      <c r="Y17" s="15">
        <v>0.60348887422107533</v>
      </c>
      <c r="Z17" s="16">
        <v>0.58169402690502925</v>
      </c>
      <c r="AB17" s="9"/>
      <c r="AC17" s="14" t="s">
        <v>17</v>
      </c>
      <c r="AD17" s="17">
        <f t="shared" si="2"/>
        <v>0.93798447397582185</v>
      </c>
      <c r="AE17" s="18">
        <f t="shared" si="0"/>
        <v>0.75645727326547663</v>
      </c>
      <c r="AF17" s="18">
        <f t="shared" si="0"/>
        <v>0.74948086266902003</v>
      </c>
      <c r="AG17" s="18">
        <f t="shared" si="0"/>
        <v>0.72015824185715627</v>
      </c>
      <c r="AH17" s="18">
        <f t="shared" si="0"/>
        <v>0.6812178754552205</v>
      </c>
      <c r="AI17" s="19">
        <f t="shared" si="0"/>
        <v>0.70991426461650642</v>
      </c>
      <c r="AL17" s="9"/>
      <c r="AM17" s="14" t="s">
        <v>17</v>
      </c>
      <c r="AN17" s="17">
        <f t="shared" si="3"/>
        <v>0.93798447397582185</v>
      </c>
      <c r="AO17" s="18">
        <f>AO13*AN17</f>
        <v>0.78281163386841623</v>
      </c>
      <c r="AP17" s="18">
        <f>AP13*AN17</f>
        <v>0.7796935089849778</v>
      </c>
      <c r="AQ17" s="18">
        <f>AQ13*AN17</f>
        <v>0.71554935864907754</v>
      </c>
      <c r="AR17" s="18">
        <f>AR13*AN17</f>
        <v>0.72121691915855579</v>
      </c>
      <c r="AS17" s="19">
        <f>AS13*AN17</f>
        <v>0.6811013813797524</v>
      </c>
      <c r="AV17" s="9"/>
      <c r="AW17" s="14" t="s">
        <v>17</v>
      </c>
      <c r="AX17" s="14"/>
      <c r="AY17" s="17">
        <f t="shared" si="5"/>
        <v>-2.6354360602939608E-2</v>
      </c>
      <c r="AZ17" s="18">
        <f t="shared" si="4"/>
        <v>-3.021264631595777E-2</v>
      </c>
      <c r="BA17" s="18">
        <f t="shared" si="4"/>
        <v>4.608883208078729E-3</v>
      </c>
      <c r="BB17" s="18">
        <f t="shared" si="4"/>
        <v>-3.9999043703335291E-2</v>
      </c>
      <c r="BC17" s="19">
        <f t="shared" si="4"/>
        <v>2.8812883236754017E-2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SW837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SW837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SW837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SW837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SW837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SW837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0.63344107223544588</v>
      </c>
      <c r="E23" s="2">
        <v>0.63721397355778409</v>
      </c>
      <c r="F23" s="2">
        <v>0.52040309460699874</v>
      </c>
      <c r="G23" s="2">
        <v>0.52105095981982863</v>
      </c>
      <c r="H23" s="5">
        <v>0.44152959003855885</v>
      </c>
      <c r="J23" s="1" t="s">
        <v>18</v>
      </c>
      <c r="K23" s="2" t="s">
        <v>12</v>
      </c>
      <c r="L23" s="2">
        <v>1</v>
      </c>
      <c r="M23" s="2">
        <v>0.52696833283495514</v>
      </c>
      <c r="N23" s="2">
        <v>0.46142840198154567</v>
      </c>
      <c r="O23" s="2">
        <v>0.43625743866554623</v>
      </c>
      <c r="P23" s="2">
        <v>0.41925548372608212</v>
      </c>
      <c r="Q23" s="5">
        <v>0.38219585923584454</v>
      </c>
      <c r="S23" s="1" t="s">
        <v>18</v>
      </c>
      <c r="T23" s="2" t="s">
        <v>12</v>
      </c>
      <c r="U23" s="2">
        <v>1</v>
      </c>
      <c r="V23" s="2">
        <v>0.63310053525023147</v>
      </c>
      <c r="W23" s="2">
        <v>0.55972020614862661</v>
      </c>
      <c r="X23" s="2">
        <v>0.45671483450842632</v>
      </c>
      <c r="Y23" s="2">
        <v>0.44999223833407903</v>
      </c>
      <c r="Z23" s="5">
        <v>0.48945728934305927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0.5978366467735442</v>
      </c>
      <c r="AF23" s="7">
        <f t="shared" si="6"/>
        <v>0.55278752722931879</v>
      </c>
      <c r="AG23" s="7">
        <f t="shared" si="6"/>
        <v>0.47112512259365708</v>
      </c>
      <c r="AH23" s="7">
        <f t="shared" si="6"/>
        <v>0.46343289395999659</v>
      </c>
      <c r="AI23" s="8">
        <f t="shared" si="6"/>
        <v>0.4377275795391542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0.5978366467735442</v>
      </c>
      <c r="AP23" s="7">
        <f t="shared" si="7"/>
        <v>0.55278752722931879</v>
      </c>
      <c r="AQ23" s="7">
        <f t="shared" si="7"/>
        <v>0.47112512259365708</v>
      </c>
      <c r="AR23" s="7">
        <f t="shared" si="7"/>
        <v>0.46343289395999659</v>
      </c>
      <c r="AS23" s="8">
        <f t="shared" si="7"/>
        <v>0.4377275795391542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0.86427341366741728</v>
      </c>
      <c r="D24" s="2">
        <v>0.62867160173337688</v>
      </c>
      <c r="E24" s="2">
        <v>0.53184580260348113</v>
      </c>
      <c r="F24" s="2">
        <v>0.47192031183166749</v>
      </c>
      <c r="G24" s="2">
        <v>0.47930076187256621</v>
      </c>
      <c r="H24" s="5">
        <v>0.47982886488730214</v>
      </c>
      <c r="J24" s="9"/>
      <c r="K24" s="10" t="s">
        <v>14</v>
      </c>
      <c r="L24" s="2">
        <v>0.78412929360086803</v>
      </c>
      <c r="M24" s="2">
        <v>0.54336039231655286</v>
      </c>
      <c r="N24" s="2">
        <v>0.46414436156481126</v>
      </c>
      <c r="O24" s="2">
        <v>0.43071940642413908</v>
      </c>
      <c r="P24" s="2">
        <v>0.42434120879190418</v>
      </c>
      <c r="Q24" s="5">
        <v>0.45845164094877289</v>
      </c>
      <c r="S24" s="9"/>
      <c r="T24" s="10" t="s">
        <v>14</v>
      </c>
      <c r="U24" s="2">
        <v>0.93381246208876734</v>
      </c>
      <c r="V24" s="2">
        <v>0.53165075464533662</v>
      </c>
      <c r="W24" s="2">
        <v>0.43382788431722641</v>
      </c>
      <c r="X24" s="2">
        <v>0.38800904030066119</v>
      </c>
      <c r="Y24" s="2">
        <v>0.40492329260195781</v>
      </c>
      <c r="Z24" s="5">
        <v>0.34750305773914697</v>
      </c>
      <c r="AB24" s="9"/>
      <c r="AC24" s="10" t="s">
        <v>14</v>
      </c>
      <c r="AD24" s="11">
        <f t="shared" ref="AD24:AE27" si="8">AVERAGE(U24,L24,C24)</f>
        <v>0.86073838978568418</v>
      </c>
      <c r="AE24" s="12">
        <f>AVERAGE(V24,M24,D24)</f>
        <v>0.56789424956508883</v>
      </c>
      <c r="AF24" s="12">
        <f t="shared" si="6"/>
        <v>0.47660601616183956</v>
      </c>
      <c r="AG24" s="12">
        <f t="shared" si="6"/>
        <v>0.43021625285215598</v>
      </c>
      <c r="AH24" s="12">
        <f t="shared" si="6"/>
        <v>0.4361884210888094</v>
      </c>
      <c r="AI24" s="13">
        <f t="shared" si="6"/>
        <v>0.42859452119174063</v>
      </c>
      <c r="AL24" s="9"/>
      <c r="AM24" s="10" t="s">
        <v>14</v>
      </c>
      <c r="AN24" s="11">
        <f t="shared" ref="AN24:AN27" si="9">AD24</f>
        <v>0.86073838978568418</v>
      </c>
      <c r="AO24" s="12">
        <f>AO23*AN24</f>
        <v>0.51458095269873327</v>
      </c>
      <c r="AP24" s="12">
        <f>AP23*AN24</f>
        <v>0.47580544608097392</v>
      </c>
      <c r="AQ24" s="12">
        <f>AQ23*AN24</f>
        <v>0.40551547940884747</v>
      </c>
      <c r="AR24" s="12">
        <f>AR23*AN24</f>
        <v>0.39889448292084717</v>
      </c>
      <c r="AS24" s="13">
        <f>AS23*AN24</f>
        <v>0.37676893197731659</v>
      </c>
      <c r="AV24" s="9"/>
      <c r="AW24" s="10" t="s">
        <v>14</v>
      </c>
      <c r="AX24" s="10"/>
      <c r="AY24" s="6">
        <f>AE24-AO24</f>
        <v>5.3313296866355553E-2</v>
      </c>
      <c r="AZ24" s="7">
        <f t="shared" ref="AZ24:BC27" si="10">AF24-AP24</f>
        <v>8.0057008086564796E-4</v>
      </c>
      <c r="BA24" s="7">
        <f t="shared" si="10"/>
        <v>2.470077344330851E-2</v>
      </c>
      <c r="BB24" s="7">
        <f t="shared" si="10"/>
        <v>3.7293938167962226E-2</v>
      </c>
      <c r="BC24" s="8">
        <f t="shared" si="10"/>
        <v>5.1825589214424039E-2</v>
      </c>
    </row>
    <row r="25" spans="1:55" ht="15.75" thickBot="1" x14ac:dyDescent="0.3">
      <c r="A25" s="9"/>
      <c r="B25" s="10" t="s">
        <v>15</v>
      </c>
      <c r="C25" s="2">
        <v>0.88693165991551592</v>
      </c>
      <c r="D25" s="2">
        <v>0.6169135508276532</v>
      </c>
      <c r="E25" s="2">
        <v>0.60112909457017127</v>
      </c>
      <c r="F25" s="2">
        <v>0.42778606657589663</v>
      </c>
      <c r="G25" s="2">
        <v>0.49379176770977867</v>
      </c>
      <c r="H25" s="5">
        <v>0.46767729539662545</v>
      </c>
      <c r="J25" s="9"/>
      <c r="K25" s="10" t="s">
        <v>15</v>
      </c>
      <c r="L25" s="2">
        <v>0.74919424288574665</v>
      </c>
      <c r="M25" s="2">
        <v>0.49640205152540062</v>
      </c>
      <c r="N25" s="2">
        <v>0.526993750519685</v>
      </c>
      <c r="O25" s="2">
        <v>0.41478435459853003</v>
      </c>
      <c r="P25" s="2">
        <v>0.39097351499613714</v>
      </c>
      <c r="Q25" s="5">
        <v>0.47903310137080618</v>
      </c>
      <c r="S25" s="9"/>
      <c r="T25" s="10" t="s">
        <v>15</v>
      </c>
      <c r="U25" s="2">
        <v>0.84727915700560996</v>
      </c>
      <c r="V25" s="2">
        <v>0.51059208592943572</v>
      </c>
      <c r="W25" s="2">
        <v>0.45421071391813006</v>
      </c>
      <c r="X25" s="2">
        <v>0.38041064849221101</v>
      </c>
      <c r="Y25" s="2">
        <v>0.4275942359609271</v>
      </c>
      <c r="Z25" s="5">
        <v>0.3967427730609917</v>
      </c>
      <c r="AB25" s="9"/>
      <c r="AC25" s="10" t="s">
        <v>15</v>
      </c>
      <c r="AD25" s="11">
        <f t="shared" si="8"/>
        <v>0.82780168660229092</v>
      </c>
      <c r="AE25" s="12">
        <f t="shared" si="8"/>
        <v>0.54130256276082989</v>
      </c>
      <c r="AF25" s="12">
        <f t="shared" si="6"/>
        <v>0.52744451966932882</v>
      </c>
      <c r="AG25" s="12">
        <f t="shared" si="6"/>
        <v>0.40766035655554589</v>
      </c>
      <c r="AH25" s="12">
        <f t="shared" si="6"/>
        <v>0.43745317288894764</v>
      </c>
      <c r="AI25" s="13">
        <f t="shared" si="6"/>
        <v>0.44781772327614111</v>
      </c>
      <c r="AL25" s="9"/>
      <c r="AM25" s="10" t="s">
        <v>15</v>
      </c>
      <c r="AN25" s="11">
        <f t="shared" si="9"/>
        <v>0.82780168660229092</v>
      </c>
      <c r="AO25" s="12">
        <f>AO23*AN25</f>
        <v>0.49489018451179795</v>
      </c>
      <c r="AP25" s="12">
        <f>AP23*AN25</f>
        <v>0.45759844737313993</v>
      </c>
      <c r="AQ25" s="12">
        <f>AQ23*AN25</f>
        <v>0.38999817108374041</v>
      </c>
      <c r="AR25" s="12">
        <f>AR23*AN25</f>
        <v>0.38363053124706581</v>
      </c>
      <c r="AS25" s="13">
        <f>AS23*AN25</f>
        <v>0.36235162861485032</v>
      </c>
      <c r="AV25" s="9"/>
      <c r="AW25" s="10" t="s">
        <v>15</v>
      </c>
      <c r="AX25" s="10"/>
      <c r="AY25" s="11">
        <f t="shared" ref="AY25:AY27" si="11">AE25-AO25</f>
        <v>4.6412378249031938E-2</v>
      </c>
      <c r="AZ25" s="12">
        <f t="shared" si="10"/>
        <v>6.9846072296188888E-2</v>
      </c>
      <c r="BA25" s="12">
        <f t="shared" si="10"/>
        <v>1.766218547180548E-2</v>
      </c>
      <c r="BB25" s="12">
        <f t="shared" si="10"/>
        <v>5.382264164188183E-2</v>
      </c>
      <c r="BC25" s="13">
        <f t="shared" si="10"/>
        <v>8.5466094661290792E-2</v>
      </c>
    </row>
    <row r="26" spans="1:55" ht="15.75" thickBot="1" x14ac:dyDescent="0.3">
      <c r="A26" s="9"/>
      <c r="B26" s="10" t="s">
        <v>16</v>
      </c>
      <c r="C26" s="2">
        <v>0.83558507845491758</v>
      </c>
      <c r="D26" s="2">
        <v>0.59165692599366526</v>
      </c>
      <c r="E26" s="2">
        <v>0.60031966436705175</v>
      </c>
      <c r="F26" s="2">
        <v>0.51564762387214513</v>
      </c>
      <c r="G26" s="2">
        <v>0.45659058827453891</v>
      </c>
      <c r="H26" s="5">
        <v>0.47641790823839636</v>
      </c>
      <c r="J26" s="9"/>
      <c r="K26" s="10" t="s">
        <v>16</v>
      </c>
      <c r="L26" s="2">
        <v>0.87532053553900857</v>
      </c>
      <c r="M26" s="2">
        <v>0.4987765040586663</v>
      </c>
      <c r="N26" s="2">
        <v>0.53497172673310833</v>
      </c>
      <c r="O26" s="2">
        <v>0.45699818864307551</v>
      </c>
      <c r="P26" s="2">
        <v>0.38774781857360857</v>
      </c>
      <c r="Q26" s="5">
        <v>0.39058805114640432</v>
      </c>
      <c r="S26" s="9"/>
      <c r="T26" s="10" t="s">
        <v>16</v>
      </c>
      <c r="U26" s="2">
        <v>0.9247607015172552</v>
      </c>
      <c r="V26" s="2">
        <v>0.50568227127075294</v>
      </c>
      <c r="W26" s="2">
        <v>0.44527114425075326</v>
      </c>
      <c r="X26" s="2">
        <v>0.39520506942892791</v>
      </c>
      <c r="Y26" s="2">
        <v>0.38340428036907304</v>
      </c>
      <c r="Z26" s="5">
        <v>0.37930702716375525</v>
      </c>
      <c r="AB26" s="9"/>
      <c r="AC26" s="10" t="s">
        <v>16</v>
      </c>
      <c r="AD26" s="11">
        <f t="shared" si="8"/>
        <v>0.87855543850372708</v>
      </c>
      <c r="AE26" s="12">
        <f t="shared" si="8"/>
        <v>0.53203856710769482</v>
      </c>
      <c r="AF26" s="12">
        <f t="shared" si="6"/>
        <v>0.52685417845030447</v>
      </c>
      <c r="AG26" s="12">
        <f t="shared" si="6"/>
        <v>0.45595029398138287</v>
      </c>
      <c r="AH26" s="12">
        <f t="shared" si="6"/>
        <v>0.40924756240574017</v>
      </c>
      <c r="AI26" s="13">
        <f t="shared" si="6"/>
        <v>0.41543766218285194</v>
      </c>
      <c r="AL26" s="9"/>
      <c r="AM26" s="10" t="s">
        <v>16</v>
      </c>
      <c r="AN26" s="11">
        <f t="shared" si="9"/>
        <v>0.87855543850372708</v>
      </c>
      <c r="AO26" s="12">
        <f>AO23*AN26</f>
        <v>0.52523263735972892</v>
      </c>
      <c r="AP26" s="12">
        <f>AP23*AN26</f>
        <v>0.48565448838434516</v>
      </c>
      <c r="AQ26" s="12">
        <f>AQ23*AN26</f>
        <v>0.4139095386703926</v>
      </c>
      <c r="AR26" s="12">
        <f>AR23*AN26</f>
        <v>0.40715148937007606</v>
      </c>
      <c r="AS26" s="13">
        <f>AS23*AN26</f>
        <v>0.3845679455871967</v>
      </c>
      <c r="AV26" s="9"/>
      <c r="AW26" s="10" t="s">
        <v>16</v>
      </c>
      <c r="AX26" s="10"/>
      <c r="AY26" s="11">
        <f t="shared" si="11"/>
        <v>6.8059297479658998E-3</v>
      </c>
      <c r="AZ26" s="12">
        <f t="shared" si="10"/>
        <v>4.1199690065959305E-2</v>
      </c>
      <c r="BA26" s="12">
        <f t="shared" si="10"/>
        <v>4.2040755310990274E-2</v>
      </c>
      <c r="BB26" s="12">
        <f t="shared" si="10"/>
        <v>2.0960730356641144E-3</v>
      </c>
      <c r="BC26" s="13">
        <f t="shared" si="10"/>
        <v>3.0869716595655239E-2</v>
      </c>
    </row>
    <row r="27" spans="1:55" ht="15.75" thickBot="1" x14ac:dyDescent="0.3">
      <c r="A27" s="9"/>
      <c r="B27" s="14" t="s">
        <v>17</v>
      </c>
      <c r="C27" s="15">
        <v>0.91525341824937201</v>
      </c>
      <c r="D27" s="15">
        <v>0.62165760712943818</v>
      </c>
      <c r="E27" s="15">
        <v>0.61541888445055715</v>
      </c>
      <c r="F27" s="15">
        <v>0.50233543599271635</v>
      </c>
      <c r="G27" s="15">
        <v>0.42677175205714707</v>
      </c>
      <c r="H27" s="16">
        <v>0.48615189102304063</v>
      </c>
      <c r="J27" s="9"/>
      <c r="K27" s="14" t="s">
        <v>17</v>
      </c>
      <c r="L27" s="15">
        <v>0.72556651550320661</v>
      </c>
      <c r="M27" s="15">
        <v>0.49158265567675946</v>
      </c>
      <c r="N27" s="15">
        <v>0.4927941667463131</v>
      </c>
      <c r="O27" s="15">
        <v>0.45806776524490334</v>
      </c>
      <c r="P27" s="15">
        <v>0.38787435661884795</v>
      </c>
      <c r="Q27" s="16">
        <v>0.4220276394664868</v>
      </c>
      <c r="S27" s="9"/>
      <c r="T27" s="14" t="s">
        <v>17</v>
      </c>
      <c r="U27" s="15">
        <v>0.92317620964595648</v>
      </c>
      <c r="V27" s="15">
        <v>0.48313860919832796</v>
      </c>
      <c r="W27" s="15">
        <v>0.38610634711987146</v>
      </c>
      <c r="X27" s="15">
        <v>0.38706525942215297</v>
      </c>
      <c r="Y27" s="15">
        <v>0.3604205140070455</v>
      </c>
      <c r="Z27" s="16">
        <v>0.41604231148380377</v>
      </c>
      <c r="AB27" s="9"/>
      <c r="AC27" s="14" t="s">
        <v>17</v>
      </c>
      <c r="AD27" s="17">
        <f t="shared" si="8"/>
        <v>0.85466538113284507</v>
      </c>
      <c r="AE27" s="18">
        <f t="shared" si="8"/>
        <v>0.53212629066817518</v>
      </c>
      <c r="AF27" s="18">
        <f t="shared" si="6"/>
        <v>0.49810646610558057</v>
      </c>
      <c r="AG27" s="18">
        <f t="shared" si="6"/>
        <v>0.44915615355325755</v>
      </c>
      <c r="AH27" s="18">
        <f t="shared" si="6"/>
        <v>0.39168887422768012</v>
      </c>
      <c r="AI27" s="19">
        <f t="shared" si="6"/>
        <v>0.44140728065777707</v>
      </c>
      <c r="AL27" s="9"/>
      <c r="AM27" s="14" t="s">
        <v>17</v>
      </c>
      <c r="AN27" s="17">
        <f t="shared" si="9"/>
        <v>0.85466538113284507</v>
      </c>
      <c r="AO27" s="18">
        <f>AO23*AN27</f>
        <v>0.51095028556989319</v>
      </c>
      <c r="AP27" s="18">
        <f>AP23*AN27</f>
        <v>0.47244836264492873</v>
      </c>
      <c r="AQ27" s="18">
        <f>AQ23*AN27</f>
        <v>0.40265433246276627</v>
      </c>
      <c r="AR27" s="18">
        <f>AR23*AN27</f>
        <v>0.39608005094581789</v>
      </c>
      <c r="AS27" s="19">
        <f>AS23*AN27</f>
        <v>0.37411060859918899</v>
      </c>
      <c r="AV27" s="9"/>
      <c r="AW27" s="14" t="s">
        <v>17</v>
      </c>
      <c r="AX27" s="14"/>
      <c r="AY27" s="17">
        <f t="shared" si="11"/>
        <v>2.1176005098281991E-2</v>
      </c>
      <c r="AZ27" s="18">
        <f t="shared" si="10"/>
        <v>2.5658103460651838E-2</v>
      </c>
      <c r="BA27" s="18">
        <f t="shared" si="10"/>
        <v>4.650182109049128E-2</v>
      </c>
      <c r="BB27" s="18">
        <f t="shared" si="10"/>
        <v>-4.3911767181377681E-3</v>
      </c>
      <c r="BC27" s="19">
        <f t="shared" si="10"/>
        <v>6.7296672058588081E-2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SW837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SW837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SW837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SW837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SW837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SW837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0.52102606876867252</v>
      </c>
      <c r="E33" s="2">
        <v>0.52283159627233033</v>
      </c>
      <c r="F33" s="2">
        <v>0.40175051113783844</v>
      </c>
      <c r="G33" s="2">
        <v>0.36295025898585537</v>
      </c>
      <c r="H33" s="5">
        <v>0.32229466527164985</v>
      </c>
      <c r="J33" s="1" t="s">
        <v>18</v>
      </c>
      <c r="K33" s="2" t="s">
        <v>12</v>
      </c>
      <c r="L33" s="2">
        <v>1</v>
      </c>
      <c r="M33" s="2">
        <v>0.44579358438255029</v>
      </c>
      <c r="N33" s="2">
        <v>0.3956202861162908</v>
      </c>
      <c r="O33" s="2">
        <v>0.29676578671041337</v>
      </c>
      <c r="P33" s="2">
        <v>0.3195690312319413</v>
      </c>
      <c r="Q33" s="5">
        <v>0.27570682860049373</v>
      </c>
      <c r="S33" s="1" t="s">
        <v>18</v>
      </c>
      <c r="T33" s="2" t="s">
        <v>12</v>
      </c>
      <c r="U33" s="2">
        <v>1</v>
      </c>
      <c r="V33" s="2">
        <v>0.55849146170805153</v>
      </c>
      <c r="W33" s="2">
        <v>0.46287615451660291</v>
      </c>
      <c r="X33" s="2">
        <v>0.34106937210448612</v>
      </c>
      <c r="Y33" s="2">
        <v>0.31591437411928408</v>
      </c>
      <c r="Z33" s="5">
        <v>0.3416084227666622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0.50843703828642484</v>
      </c>
      <c r="AF33" s="7">
        <f t="shared" si="12"/>
        <v>0.46044267896840801</v>
      </c>
      <c r="AG33" s="7">
        <f t="shared" si="12"/>
        <v>0.34652855665091264</v>
      </c>
      <c r="AH33" s="7">
        <f t="shared" si="12"/>
        <v>0.33281122144569358</v>
      </c>
      <c r="AI33" s="8">
        <f t="shared" si="12"/>
        <v>0.31320330554626857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0.50843703828642484</v>
      </c>
      <c r="AP33" s="7">
        <f t="shared" si="13"/>
        <v>0.46044267896840801</v>
      </c>
      <c r="AQ33" s="7">
        <f t="shared" si="13"/>
        <v>0.34652855665091264</v>
      </c>
      <c r="AR33" s="7">
        <f t="shared" si="13"/>
        <v>0.33281122144569358</v>
      </c>
      <c r="AS33" s="8">
        <f t="shared" si="13"/>
        <v>0.31320330554626857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0.93317372979390734</v>
      </c>
      <c r="D34" s="2">
        <v>0.52177430054471907</v>
      </c>
      <c r="E34" s="2">
        <v>0.48416570282341059</v>
      </c>
      <c r="F34" s="2">
        <v>0.37673986415776017</v>
      </c>
      <c r="G34" s="2">
        <v>0.37980566363331564</v>
      </c>
      <c r="H34" s="5">
        <v>0.35680040874731828</v>
      </c>
      <c r="J34" s="9"/>
      <c r="K34" s="10" t="s">
        <v>14</v>
      </c>
      <c r="L34" s="2">
        <v>0.77608061459833622</v>
      </c>
      <c r="M34" s="2">
        <v>0.43445008719796946</v>
      </c>
      <c r="N34" s="2">
        <v>0.40179269572875759</v>
      </c>
      <c r="O34" s="2">
        <v>0.29901102966446286</v>
      </c>
      <c r="P34" s="2">
        <v>0.31755169379037557</v>
      </c>
      <c r="Q34" s="5">
        <v>0.29741261943024921</v>
      </c>
      <c r="S34" s="9"/>
      <c r="T34" s="10" t="s">
        <v>14</v>
      </c>
      <c r="U34" s="2">
        <v>0.89429439714943559</v>
      </c>
      <c r="V34" s="2">
        <v>0.43480116810123881</v>
      </c>
      <c r="W34" s="2">
        <v>0.34534898671058628</v>
      </c>
      <c r="X34" s="2">
        <v>0.2788028760861041</v>
      </c>
      <c r="Y34" s="2">
        <v>0.27684468225696207</v>
      </c>
      <c r="Z34" s="5">
        <v>0.25286926682076966</v>
      </c>
      <c r="AB34" s="9"/>
      <c r="AC34" s="10" t="s">
        <v>14</v>
      </c>
      <c r="AD34" s="11">
        <f t="shared" ref="AD34:AE37" si="14">AVERAGE(U34,L34,C34)</f>
        <v>0.86784958051389305</v>
      </c>
      <c r="AE34" s="12">
        <f>AVERAGE(V34,M34,D34)</f>
        <v>0.46367518528130908</v>
      </c>
      <c r="AF34" s="12">
        <f t="shared" si="12"/>
        <v>0.41043579508758482</v>
      </c>
      <c r="AG34" s="12">
        <f t="shared" si="12"/>
        <v>0.31818458996944238</v>
      </c>
      <c r="AH34" s="12">
        <f t="shared" si="12"/>
        <v>0.32473401322688439</v>
      </c>
      <c r="AI34" s="13">
        <f t="shared" si="12"/>
        <v>0.3023607649994457</v>
      </c>
      <c r="AL34" s="9"/>
      <c r="AM34" s="10" t="s">
        <v>14</v>
      </c>
      <c r="AN34" s="11">
        <f t="shared" ref="AN34:AN37" si="15">AD34</f>
        <v>0.86784958051389305</v>
      </c>
      <c r="AO34" s="12">
        <f>AO33*AN34</f>
        <v>0.44124687039459998</v>
      </c>
      <c r="AP34" s="12">
        <f>AP33*AN34</f>
        <v>0.39959498579342601</v>
      </c>
      <c r="AQ34" s="12">
        <f>AQ33*AN34</f>
        <v>0.30073466252557934</v>
      </c>
      <c r="AR34" s="12">
        <f>AR33*AN34</f>
        <v>0.28883007892196155</v>
      </c>
      <c r="AS34" s="13">
        <f>AS33*AN34</f>
        <v>0.27181335733389383</v>
      </c>
      <c r="AV34" s="9"/>
      <c r="AW34" s="10" t="s">
        <v>14</v>
      </c>
      <c r="AX34" s="10"/>
      <c r="AY34" s="6">
        <f>AE34-AO34</f>
        <v>2.24283148867091E-2</v>
      </c>
      <c r="AZ34" s="7">
        <f t="shared" ref="AZ34:BC37" si="16">AF34-AP34</f>
        <v>1.0840809294158815E-2</v>
      </c>
      <c r="BA34" s="7">
        <f t="shared" si="16"/>
        <v>1.7449927443863034E-2</v>
      </c>
      <c r="BB34" s="7">
        <f t="shared" si="16"/>
        <v>3.5903934304922835E-2</v>
      </c>
      <c r="BC34" s="8">
        <f t="shared" si="16"/>
        <v>3.0547407665551862E-2</v>
      </c>
    </row>
    <row r="35" spans="1:55" ht="15.75" thickBot="1" x14ac:dyDescent="0.3">
      <c r="A35" s="9"/>
      <c r="B35" s="10" t="s">
        <v>15</v>
      </c>
      <c r="C35" s="2">
        <v>0.92347613534878237</v>
      </c>
      <c r="D35" s="2">
        <v>0.55147475756151321</v>
      </c>
      <c r="E35" s="2">
        <v>0.46676120317031816</v>
      </c>
      <c r="F35" s="2">
        <v>0.29482141917904081</v>
      </c>
      <c r="G35" s="2">
        <v>0.35047389394390982</v>
      </c>
      <c r="H35" s="5">
        <v>0.34602863170385789</v>
      </c>
      <c r="J35" s="9"/>
      <c r="K35" s="10" t="s">
        <v>15</v>
      </c>
      <c r="L35" s="2">
        <v>0.76132320917228369</v>
      </c>
      <c r="M35" s="2">
        <v>0.38934448508754393</v>
      </c>
      <c r="N35" s="2">
        <v>0.39842252404673822</v>
      </c>
      <c r="O35" s="2">
        <v>0.30204157200522541</v>
      </c>
      <c r="P35" s="2">
        <v>0.29513513006288022</v>
      </c>
      <c r="Q35" s="5">
        <v>0.30339798765487297</v>
      </c>
      <c r="S35" s="9"/>
      <c r="T35" s="10" t="s">
        <v>15</v>
      </c>
      <c r="U35" s="2">
        <v>0.80531979312517354</v>
      </c>
      <c r="V35" s="2">
        <v>0.41225416111143104</v>
      </c>
      <c r="W35" s="2">
        <v>0.37211105273288902</v>
      </c>
      <c r="X35" s="2">
        <v>0.2542036028981069</v>
      </c>
      <c r="Y35" s="2">
        <v>0.30503272073380261</v>
      </c>
      <c r="Z35" s="5">
        <v>0.26440642033957662</v>
      </c>
      <c r="AB35" s="9"/>
      <c r="AC35" s="10" t="s">
        <v>15</v>
      </c>
      <c r="AD35" s="11">
        <f t="shared" si="14"/>
        <v>0.83003971254874653</v>
      </c>
      <c r="AE35" s="12">
        <f t="shared" si="14"/>
        <v>0.45102446792016276</v>
      </c>
      <c r="AF35" s="12">
        <f t="shared" si="12"/>
        <v>0.41243159331664847</v>
      </c>
      <c r="AG35" s="12">
        <f t="shared" si="12"/>
        <v>0.28368886469412441</v>
      </c>
      <c r="AH35" s="12">
        <f t="shared" si="12"/>
        <v>0.31688058158019755</v>
      </c>
      <c r="AI35" s="13">
        <f t="shared" si="12"/>
        <v>0.30461101323276912</v>
      </c>
      <c r="AL35" s="9"/>
      <c r="AM35" s="10" t="s">
        <v>15</v>
      </c>
      <c r="AN35" s="11">
        <f t="shared" si="15"/>
        <v>0.83003971254874653</v>
      </c>
      <c r="AO35" s="12">
        <f>AO33*AN35</f>
        <v>0.42202293310840011</v>
      </c>
      <c r="AP35" s="12">
        <f>AP33*AN35</f>
        <v>0.38218570889611214</v>
      </c>
      <c r="AQ35" s="12">
        <f>AQ33*AN35</f>
        <v>0.28763246355245559</v>
      </c>
      <c r="AR35" s="12">
        <f>AR33*AN35</f>
        <v>0.27624653058178072</v>
      </c>
      <c r="AS35" s="13">
        <f>AS33*AN35</f>
        <v>0.25997118170494199</v>
      </c>
      <c r="AV35" s="9"/>
      <c r="AW35" s="10" t="s">
        <v>15</v>
      </c>
      <c r="AX35" s="10"/>
      <c r="AY35" s="11">
        <f t="shared" ref="AY35:AY37" si="17">AE35-AO35</f>
        <v>2.9001534811762653E-2</v>
      </c>
      <c r="AZ35" s="12">
        <f t="shared" si="16"/>
        <v>3.0245884420536329E-2</v>
      </c>
      <c r="BA35" s="12">
        <f t="shared" si="16"/>
        <v>-3.9435988583311765E-3</v>
      </c>
      <c r="BB35" s="12">
        <f t="shared" si="16"/>
        <v>4.0634050998416826E-2</v>
      </c>
      <c r="BC35" s="13">
        <f t="shared" si="16"/>
        <v>4.4639831527827134E-2</v>
      </c>
    </row>
    <row r="36" spans="1:55" ht="15.75" thickBot="1" x14ac:dyDescent="0.3">
      <c r="A36" s="9"/>
      <c r="B36" s="10" t="s">
        <v>16</v>
      </c>
      <c r="C36" s="2">
        <v>0.787716633361083</v>
      </c>
      <c r="D36" s="2">
        <v>0.48963690557078959</v>
      </c>
      <c r="E36" s="2">
        <v>0.46342308413938427</v>
      </c>
      <c r="F36" s="2">
        <v>0.39885041858990405</v>
      </c>
      <c r="G36" s="2">
        <v>0.34460357769536076</v>
      </c>
      <c r="H36" s="5">
        <v>0.35416957083124906</v>
      </c>
      <c r="J36" s="9"/>
      <c r="K36" s="10" t="s">
        <v>16</v>
      </c>
      <c r="L36" s="2">
        <v>0.86399377330069171</v>
      </c>
      <c r="M36" s="2">
        <v>0.36877652181341369</v>
      </c>
      <c r="N36" s="2">
        <v>0.3982988568121254</v>
      </c>
      <c r="O36" s="2">
        <v>0.31702282880365884</v>
      </c>
      <c r="P36" s="2">
        <v>0.24996358355633036</v>
      </c>
      <c r="Q36" s="5">
        <v>0.29875552105838221</v>
      </c>
      <c r="S36" s="9"/>
      <c r="T36" s="10" t="s">
        <v>16</v>
      </c>
      <c r="U36" s="2">
        <v>0.90542581160015945</v>
      </c>
      <c r="V36" s="2">
        <v>0.41455771780622475</v>
      </c>
      <c r="W36" s="2">
        <v>0.34999592292304121</v>
      </c>
      <c r="X36" s="2">
        <v>0.27174439197075806</v>
      </c>
      <c r="Y36" s="2">
        <v>0.29567583125394303</v>
      </c>
      <c r="Z36" s="5">
        <v>0.26076968213442575</v>
      </c>
      <c r="AB36" s="9"/>
      <c r="AC36" s="10" t="s">
        <v>16</v>
      </c>
      <c r="AD36" s="11">
        <f t="shared" si="14"/>
        <v>0.85237873942064468</v>
      </c>
      <c r="AE36" s="12">
        <f t="shared" si="14"/>
        <v>0.42432371506347599</v>
      </c>
      <c r="AF36" s="12">
        <f t="shared" si="12"/>
        <v>0.40390595462485029</v>
      </c>
      <c r="AG36" s="12">
        <f t="shared" si="12"/>
        <v>0.329205879788107</v>
      </c>
      <c r="AH36" s="12">
        <f t="shared" si="12"/>
        <v>0.29674766416854476</v>
      </c>
      <c r="AI36" s="13">
        <f t="shared" si="12"/>
        <v>0.30456492467468571</v>
      </c>
      <c r="AL36" s="9"/>
      <c r="AM36" s="10" t="s">
        <v>16</v>
      </c>
      <c r="AN36" s="11">
        <f t="shared" si="15"/>
        <v>0.85237873942064468</v>
      </c>
      <c r="AO36" s="12">
        <f>AO33*AN36</f>
        <v>0.43338092176934884</v>
      </c>
      <c r="AP36" s="12">
        <f>AP33*AN36</f>
        <v>0.39247155027455621</v>
      </c>
      <c r="AQ36" s="12">
        <f>AQ33*AN36</f>
        <v>0.29537357429136035</v>
      </c>
      <c r="AR36" s="12">
        <f>AR33*AN36</f>
        <v>0.28368120940092534</v>
      </c>
      <c r="AS36" s="13">
        <f>AS33*AN36</f>
        <v>0.26696783876390739</v>
      </c>
      <c r="AV36" s="9"/>
      <c r="AW36" s="10" t="s">
        <v>16</v>
      </c>
      <c r="AX36" s="10"/>
      <c r="AY36" s="11">
        <f t="shared" si="17"/>
        <v>-9.0572067058728445E-3</v>
      </c>
      <c r="AZ36" s="12">
        <f t="shared" si="16"/>
        <v>1.1434404350294081E-2</v>
      </c>
      <c r="BA36" s="12">
        <f t="shared" si="16"/>
        <v>3.3832305496746651E-2</v>
      </c>
      <c r="BB36" s="12">
        <f t="shared" si="16"/>
        <v>1.3066454767619418E-2</v>
      </c>
      <c r="BC36" s="13">
        <f t="shared" si="16"/>
        <v>3.7597085910778316E-2</v>
      </c>
    </row>
    <row r="37" spans="1:55" ht="15.75" thickBot="1" x14ac:dyDescent="0.3">
      <c r="A37" s="9"/>
      <c r="B37" s="14" t="s">
        <v>17</v>
      </c>
      <c r="C37" s="15">
        <v>0.89104245557989759</v>
      </c>
      <c r="D37" s="15">
        <v>0.49226490903446496</v>
      </c>
      <c r="E37" s="15">
        <v>0.46497343168501531</v>
      </c>
      <c r="F37" s="15">
        <v>0.35847331321985498</v>
      </c>
      <c r="G37" s="15">
        <v>0.31161182021529882</v>
      </c>
      <c r="H37" s="16">
        <v>0.35184068286384601</v>
      </c>
      <c r="J37" s="9"/>
      <c r="K37" s="14" t="s">
        <v>17</v>
      </c>
      <c r="L37" s="15">
        <v>0.74133871160785447</v>
      </c>
      <c r="M37" s="15">
        <v>0.38444660306060202</v>
      </c>
      <c r="N37" s="15">
        <v>0.38565215378773388</v>
      </c>
      <c r="O37" s="15">
        <v>0.30883308355912881</v>
      </c>
      <c r="P37" s="15">
        <v>0.29780908209127943</v>
      </c>
      <c r="Q37" s="16">
        <v>0.26776176211903413</v>
      </c>
      <c r="S37" s="9"/>
      <c r="T37" s="14" t="s">
        <v>17</v>
      </c>
      <c r="U37" s="15">
        <v>0.86784375017596904</v>
      </c>
      <c r="V37" s="15">
        <v>0.39328256218298258</v>
      </c>
      <c r="W37" s="15">
        <v>0.32934630483355443</v>
      </c>
      <c r="X37" s="15">
        <v>0.26961575078260941</v>
      </c>
      <c r="Y37" s="15">
        <v>0.26548269335661606</v>
      </c>
      <c r="Z37" s="16">
        <v>0.29849102087019952</v>
      </c>
      <c r="AB37" s="9"/>
      <c r="AC37" s="14" t="s">
        <v>17</v>
      </c>
      <c r="AD37" s="17">
        <f t="shared" si="14"/>
        <v>0.83340830578790703</v>
      </c>
      <c r="AE37" s="18">
        <f t="shared" si="14"/>
        <v>0.42333135809268319</v>
      </c>
      <c r="AF37" s="18">
        <f t="shared" si="12"/>
        <v>0.39332396343543458</v>
      </c>
      <c r="AG37" s="18">
        <f t="shared" si="12"/>
        <v>0.31230738252053108</v>
      </c>
      <c r="AH37" s="18">
        <f t="shared" si="12"/>
        <v>0.29163453188773142</v>
      </c>
      <c r="AI37" s="19">
        <f t="shared" si="12"/>
        <v>0.30603115528435992</v>
      </c>
      <c r="AL37" s="9"/>
      <c r="AM37" s="14" t="s">
        <v>17</v>
      </c>
      <c r="AN37" s="17">
        <f t="shared" si="15"/>
        <v>0.83340830578790703</v>
      </c>
      <c r="AO37" s="18">
        <f>AO33*AN37</f>
        <v>0.42373565067811053</v>
      </c>
      <c r="AP37" s="18">
        <f>AP33*AN37</f>
        <v>0.38373675299150611</v>
      </c>
      <c r="AQ37" s="18">
        <f>AQ33*AN37</f>
        <v>0.28879977730556589</v>
      </c>
      <c r="AR37" s="18">
        <f>AR33*AN37</f>
        <v>0.27736763621225946</v>
      </c>
      <c r="AS37" s="19">
        <f>AS33*AN37</f>
        <v>0.26102623624248789</v>
      </c>
      <c r="AV37" s="9"/>
      <c r="AW37" s="14" t="s">
        <v>17</v>
      </c>
      <c r="AX37" s="14"/>
      <c r="AY37" s="17">
        <f t="shared" si="17"/>
        <v>-4.0429258542734603E-4</v>
      </c>
      <c r="AZ37" s="18">
        <f t="shared" si="16"/>
        <v>9.5872104439284622E-3</v>
      </c>
      <c r="BA37" s="18">
        <f t="shared" si="16"/>
        <v>2.3507605214965199E-2</v>
      </c>
      <c r="BB37" s="18">
        <f t="shared" si="16"/>
        <v>1.4266895675471958E-2</v>
      </c>
      <c r="BC37" s="19">
        <f t="shared" si="16"/>
        <v>4.5004919041872038E-2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  <row r="41" spans="1:55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4</v>
      </c>
      <c r="AD41" s="1" t="s">
        <v>8</v>
      </c>
      <c r="AL41" s="1" t="s">
        <v>4</v>
      </c>
      <c r="AN41" s="1" t="s">
        <v>8</v>
      </c>
      <c r="AV41" s="1" t="s">
        <v>4</v>
      </c>
      <c r="AX41" s="1" t="s">
        <v>8</v>
      </c>
    </row>
    <row r="42" spans="1:55" ht="15.75" thickBot="1" x14ac:dyDescent="0.3">
      <c r="A42" s="1" t="s">
        <v>21</v>
      </c>
      <c r="B42" s="1" t="str">
        <f>A1</f>
        <v>SW837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SW837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SW837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B42" s="1" t="s">
        <v>21</v>
      </c>
      <c r="AC42" s="1" t="str">
        <f>A1</f>
        <v>SW837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L42" s="1" t="s">
        <v>21</v>
      </c>
      <c r="AM42" s="1" t="str">
        <f>A1</f>
        <v>SW837</v>
      </c>
      <c r="AN42" s="2" t="s">
        <v>12</v>
      </c>
      <c r="AO42" s="3" t="s">
        <v>13</v>
      </c>
      <c r="AP42" s="3" t="s">
        <v>14</v>
      </c>
      <c r="AQ42" s="3" t="s">
        <v>15</v>
      </c>
      <c r="AR42" s="3" t="s">
        <v>16</v>
      </c>
      <c r="AS42" s="4" t="s">
        <v>17</v>
      </c>
      <c r="AV42" s="1" t="s">
        <v>21</v>
      </c>
      <c r="AW42" s="1" t="str">
        <f>A1</f>
        <v>SW837</v>
      </c>
      <c r="AX42" s="2" t="s">
        <v>12</v>
      </c>
      <c r="AY42" s="3" t="s">
        <v>13</v>
      </c>
      <c r="AZ42" s="3" t="s">
        <v>14</v>
      </c>
      <c r="BA42" s="3" t="s">
        <v>15</v>
      </c>
      <c r="BB42" s="3" t="s">
        <v>16</v>
      </c>
      <c r="BC42" s="4" t="s">
        <v>17</v>
      </c>
    </row>
    <row r="43" spans="1:55" ht="15.75" thickBot="1" x14ac:dyDescent="0.3">
      <c r="A43" s="1" t="s">
        <v>18</v>
      </c>
      <c r="B43" s="2" t="s">
        <v>12</v>
      </c>
      <c r="C43" s="2">
        <v>1</v>
      </c>
      <c r="D43" s="2">
        <v>0.49922029983140204</v>
      </c>
      <c r="E43" s="2">
        <v>0.50743389491968605</v>
      </c>
      <c r="F43" s="2">
        <v>0.35635419475062569</v>
      </c>
      <c r="G43" s="2">
        <v>0.28185204204003461</v>
      </c>
      <c r="H43" s="5">
        <v>0.26942469592208595</v>
      </c>
      <c r="J43" s="1" t="s">
        <v>18</v>
      </c>
      <c r="K43" s="2" t="s">
        <v>12</v>
      </c>
      <c r="L43" s="2">
        <v>1</v>
      </c>
      <c r="M43" s="2">
        <v>0.39254093555007358</v>
      </c>
      <c r="N43" s="2">
        <v>0.34199252070595249</v>
      </c>
      <c r="O43" s="2">
        <v>0.24713541408468956</v>
      </c>
      <c r="P43" s="2">
        <v>0.24341092549072013</v>
      </c>
      <c r="Q43" s="5">
        <v>0.21517607903570343</v>
      </c>
      <c r="S43" s="1" t="s">
        <v>18</v>
      </c>
      <c r="T43" s="2" t="s">
        <v>12</v>
      </c>
      <c r="U43" s="2">
        <v>1</v>
      </c>
      <c r="V43" s="2">
        <v>0.46175464449773468</v>
      </c>
      <c r="W43" s="2">
        <v>0.39623263518801305</v>
      </c>
      <c r="X43" s="2">
        <v>0.23403853733641269</v>
      </c>
      <c r="Y43" s="2">
        <v>0.21462008512502997</v>
      </c>
      <c r="Z43" s="5">
        <v>0.23542771901872542</v>
      </c>
      <c r="AB43" s="1" t="s">
        <v>18</v>
      </c>
      <c r="AC43" s="2" t="s">
        <v>12</v>
      </c>
      <c r="AD43" s="6">
        <f>AVERAGE(U43,L43,C43)</f>
        <v>1</v>
      </c>
      <c r="AE43" s="7">
        <f t="shared" ref="AE43:AI47" si="18">AVERAGE(V43,M43,D43)</f>
        <v>0.45117195995973675</v>
      </c>
      <c r="AF43" s="7">
        <f t="shared" si="18"/>
        <v>0.41521968360455053</v>
      </c>
      <c r="AG43" s="7">
        <f t="shared" si="18"/>
        <v>0.27917604872390928</v>
      </c>
      <c r="AH43" s="7">
        <f t="shared" si="18"/>
        <v>0.24662768421859491</v>
      </c>
      <c r="AI43" s="8">
        <f t="shared" si="18"/>
        <v>0.24000949799217161</v>
      </c>
      <c r="AL43" s="1" t="s">
        <v>18</v>
      </c>
      <c r="AM43" s="2" t="s">
        <v>12</v>
      </c>
      <c r="AN43" s="6">
        <f>AD43</f>
        <v>1</v>
      </c>
      <c r="AO43" s="7">
        <f t="shared" ref="AO43:AS43" si="19">AE43</f>
        <v>0.45117195995973675</v>
      </c>
      <c r="AP43" s="7">
        <f t="shared" si="19"/>
        <v>0.41521968360455053</v>
      </c>
      <c r="AQ43" s="7">
        <f t="shared" si="19"/>
        <v>0.27917604872390928</v>
      </c>
      <c r="AR43" s="7">
        <f t="shared" si="19"/>
        <v>0.24662768421859491</v>
      </c>
      <c r="AS43" s="8">
        <f t="shared" si="19"/>
        <v>0.24000949799217161</v>
      </c>
      <c r="AV43" s="1" t="s">
        <v>18</v>
      </c>
      <c r="AW43" s="2" t="s">
        <v>12</v>
      </c>
      <c r="AX43" s="2"/>
      <c r="AY43" s="3"/>
      <c r="AZ43" s="3"/>
      <c r="BA43" s="3"/>
      <c r="BB43" s="3"/>
      <c r="BC43" s="4"/>
    </row>
    <row r="44" spans="1:55" ht="15.75" thickBot="1" x14ac:dyDescent="0.3">
      <c r="A44" s="9"/>
      <c r="B44" s="10" t="s">
        <v>14</v>
      </c>
      <c r="C44" s="2">
        <v>0.93201484859111083</v>
      </c>
      <c r="D44" s="2">
        <v>0.48647420820302439</v>
      </c>
      <c r="E44" s="2">
        <v>0.43273253917490756</v>
      </c>
      <c r="F44" s="2">
        <v>0.31424024689941826</v>
      </c>
      <c r="G44" s="2">
        <v>0.30902136367136734</v>
      </c>
      <c r="H44" s="5">
        <v>0.27876855681779017</v>
      </c>
      <c r="J44" s="9"/>
      <c r="K44" s="10" t="s">
        <v>14</v>
      </c>
      <c r="L44" s="2">
        <v>0.74115375462916999</v>
      </c>
      <c r="M44" s="2">
        <v>0.44365174355512904</v>
      </c>
      <c r="N44" s="2">
        <v>0.32950855079705837</v>
      </c>
      <c r="O44" s="2">
        <v>0.25092162959783088</v>
      </c>
      <c r="P44" s="2">
        <v>0.2374432747149299</v>
      </c>
      <c r="Q44" s="5">
        <v>0.2374328198789773</v>
      </c>
      <c r="S44" s="9"/>
      <c r="T44" s="10" t="s">
        <v>14</v>
      </c>
      <c r="U44" s="2">
        <v>0.86375610440488881</v>
      </c>
      <c r="V44" s="2">
        <v>0.35172413795914703</v>
      </c>
      <c r="W44" s="2">
        <v>0.28338049363007611</v>
      </c>
      <c r="X44" s="2">
        <v>0.18536566777685515</v>
      </c>
      <c r="Y44" s="2">
        <v>0.20337365231222346</v>
      </c>
      <c r="Z44" s="5">
        <v>0.17356331663171065</v>
      </c>
      <c r="AB44" s="9"/>
      <c r="AC44" s="10" t="s">
        <v>14</v>
      </c>
      <c r="AD44" s="11">
        <f t="shared" ref="AD44:AE47" si="20">AVERAGE(U44,L44,C44)</f>
        <v>0.84564156920838984</v>
      </c>
      <c r="AE44" s="12">
        <f>AVERAGE(V44,M44,D44)</f>
        <v>0.42728336323910016</v>
      </c>
      <c r="AF44" s="12">
        <f t="shared" si="18"/>
        <v>0.34854052786734729</v>
      </c>
      <c r="AG44" s="12">
        <f t="shared" si="18"/>
        <v>0.25017584809136811</v>
      </c>
      <c r="AH44" s="12">
        <f t="shared" si="18"/>
        <v>0.24994609689950689</v>
      </c>
      <c r="AI44" s="13">
        <f t="shared" si="18"/>
        <v>0.22992156444282605</v>
      </c>
      <c r="AL44" s="9"/>
      <c r="AM44" s="10" t="s">
        <v>14</v>
      </c>
      <c r="AN44" s="11">
        <f t="shared" ref="AN44:AN47" si="21">AD44</f>
        <v>0.84564156920838984</v>
      </c>
      <c r="AO44" s="12">
        <f>AO43*AN44</f>
        <v>0.38152976420317664</v>
      </c>
      <c r="AP44" s="12">
        <f>AP43*AN44</f>
        <v>0.35112702480956326</v>
      </c>
      <c r="AQ44" s="12">
        <f>AQ43*AN44</f>
        <v>0.23608287192828453</v>
      </c>
      <c r="AR44" s="12">
        <f>AR43*AN44</f>
        <v>0.20855862189284383</v>
      </c>
      <c r="AS44" s="13">
        <f>AS43*AN44</f>
        <v>0.2029620085070179</v>
      </c>
      <c r="AV44" s="9"/>
      <c r="AW44" s="10" t="s">
        <v>14</v>
      </c>
      <c r="AX44" s="10"/>
      <c r="AY44" s="6">
        <f>AE44-AO44</f>
        <v>4.575359903592352E-2</v>
      </c>
      <c r="AZ44" s="7">
        <f t="shared" ref="AZ44:BC47" si="22">AF44-AP44</f>
        <v>-2.5864969422159656E-3</v>
      </c>
      <c r="BA44" s="7">
        <f t="shared" si="22"/>
        <v>1.4092976163083581E-2</v>
      </c>
      <c r="BB44" s="7">
        <f t="shared" si="22"/>
        <v>4.1387475006663066E-2</v>
      </c>
      <c r="BC44" s="8">
        <f t="shared" si="22"/>
        <v>2.6959555935808149E-2</v>
      </c>
    </row>
    <row r="45" spans="1:55" ht="15.75" thickBot="1" x14ac:dyDescent="0.3">
      <c r="A45" s="9"/>
      <c r="B45" s="10" t="s">
        <v>15</v>
      </c>
      <c r="C45" s="2">
        <v>0.92138454939136916</v>
      </c>
      <c r="D45" s="2">
        <v>0.51288575101486789</v>
      </c>
      <c r="E45" s="2">
        <v>0.45793962220007378</v>
      </c>
      <c r="F45" s="2">
        <v>0.28174931567862671</v>
      </c>
      <c r="G45" s="2">
        <v>0.29536888375709258</v>
      </c>
      <c r="H45" s="5">
        <v>0.2956202471810907</v>
      </c>
      <c r="J45" s="9"/>
      <c r="K45" s="10" t="s">
        <v>15</v>
      </c>
      <c r="L45" s="2">
        <v>0.73179324378111132</v>
      </c>
      <c r="M45" s="2">
        <v>0.39109916641133163</v>
      </c>
      <c r="N45" s="2">
        <v>0.34672980581215262</v>
      </c>
      <c r="O45" s="2">
        <v>0.24925275217832335</v>
      </c>
      <c r="P45" s="2">
        <v>0.21632554591364275</v>
      </c>
      <c r="Q45" s="5">
        <v>0.24188910972393024</v>
      </c>
      <c r="S45" s="9"/>
      <c r="T45" s="10" t="s">
        <v>15</v>
      </c>
      <c r="U45" s="2">
        <v>0.78222020806865622</v>
      </c>
      <c r="V45" s="2">
        <v>0.33169051265173671</v>
      </c>
      <c r="W45" s="2">
        <v>0.27129031836478384</v>
      </c>
      <c r="X45" s="2">
        <v>0.1866029005991485</v>
      </c>
      <c r="Y45" s="2">
        <v>0.21718364282566824</v>
      </c>
      <c r="Z45" s="5">
        <v>0.1776867178684558</v>
      </c>
      <c r="AB45" s="9"/>
      <c r="AC45" s="10" t="s">
        <v>15</v>
      </c>
      <c r="AD45" s="11">
        <f t="shared" si="20"/>
        <v>0.8117993337470456</v>
      </c>
      <c r="AE45" s="12">
        <f t="shared" si="20"/>
        <v>0.41189181002597874</v>
      </c>
      <c r="AF45" s="12">
        <f t="shared" si="18"/>
        <v>0.35865324879233679</v>
      </c>
      <c r="AG45" s="12">
        <f t="shared" si="18"/>
        <v>0.23920165615203284</v>
      </c>
      <c r="AH45" s="12">
        <f t="shared" si="18"/>
        <v>0.24295935749880118</v>
      </c>
      <c r="AI45" s="13">
        <f t="shared" si="18"/>
        <v>0.2383986915911589</v>
      </c>
      <c r="AL45" s="9"/>
      <c r="AM45" s="10" t="s">
        <v>15</v>
      </c>
      <c r="AN45" s="11">
        <f t="shared" si="21"/>
        <v>0.8117993337470456</v>
      </c>
      <c r="AO45" s="12">
        <f>AO43*AN45</f>
        <v>0.36626109650066302</v>
      </c>
      <c r="AP45" s="12">
        <f>AP43*AN45</f>
        <v>0.33707506250883318</v>
      </c>
      <c r="AQ45" s="12">
        <f>AQ43*AN45</f>
        <v>0.22663493035220228</v>
      </c>
      <c r="AR45" s="12">
        <f>AR43*AN45</f>
        <v>0.20021218973223209</v>
      </c>
      <c r="AS45" s="13">
        <f>AS43*AN45</f>
        <v>0.19483955056300778</v>
      </c>
      <c r="AV45" s="9"/>
      <c r="AW45" s="10" t="s">
        <v>15</v>
      </c>
      <c r="AX45" s="10"/>
      <c r="AY45" s="11">
        <f t="shared" ref="AY45:AY47" si="23">AE45-AO45</f>
        <v>4.5630713525315725E-2</v>
      </c>
      <c r="AZ45" s="12">
        <f t="shared" si="22"/>
        <v>2.1578186283503609E-2</v>
      </c>
      <c r="BA45" s="12">
        <f t="shared" si="22"/>
        <v>1.2566725799830564E-2</v>
      </c>
      <c r="BB45" s="12">
        <f t="shared" si="22"/>
        <v>4.2747167766569089E-2</v>
      </c>
      <c r="BC45" s="13">
        <f t="shared" si="22"/>
        <v>4.3559141028151116E-2</v>
      </c>
    </row>
    <row r="46" spans="1:55" ht="15.75" thickBot="1" x14ac:dyDescent="0.3">
      <c r="A46" s="9"/>
      <c r="B46" s="10" t="s">
        <v>16</v>
      </c>
      <c r="C46" s="2">
        <v>0.79577590265887077</v>
      </c>
      <c r="D46" s="2">
        <v>0.45979208848084208</v>
      </c>
      <c r="E46" s="2">
        <v>0.41475217055816632</v>
      </c>
      <c r="F46" s="2">
        <v>0.30761680053665175</v>
      </c>
      <c r="G46" s="2">
        <v>0.28020498359475549</v>
      </c>
      <c r="H46" s="5">
        <v>0.29504846984291316</v>
      </c>
      <c r="J46" s="9"/>
      <c r="K46" s="10" t="s">
        <v>16</v>
      </c>
      <c r="L46" s="2">
        <v>0.85519183904029339</v>
      </c>
      <c r="M46" s="2">
        <v>0.35604033116239964</v>
      </c>
      <c r="N46" s="2">
        <v>0.33848691104670486</v>
      </c>
      <c r="O46" s="2">
        <v>0.26499578982728028</v>
      </c>
      <c r="P46" s="2">
        <v>0.20972960299064011</v>
      </c>
      <c r="Q46" s="5">
        <v>0.22210309698300817</v>
      </c>
      <c r="S46" s="9"/>
      <c r="T46" s="10" t="s">
        <v>16</v>
      </c>
      <c r="U46" s="2">
        <v>0.88195485016378572</v>
      </c>
      <c r="V46" s="2">
        <v>0.38163433255639334</v>
      </c>
      <c r="W46" s="2">
        <v>0.25673684410866215</v>
      </c>
      <c r="X46" s="2">
        <v>0.18334136720415936</v>
      </c>
      <c r="Y46" s="2">
        <v>0.20217253761162501</v>
      </c>
      <c r="Z46" s="5">
        <v>0.18269504826598906</v>
      </c>
      <c r="AB46" s="9"/>
      <c r="AC46" s="10" t="s">
        <v>16</v>
      </c>
      <c r="AD46" s="11">
        <f t="shared" si="20"/>
        <v>0.84430753062098329</v>
      </c>
      <c r="AE46" s="12">
        <f t="shared" si="20"/>
        <v>0.399155584066545</v>
      </c>
      <c r="AF46" s="12">
        <f t="shared" si="18"/>
        <v>0.33665864190451106</v>
      </c>
      <c r="AG46" s="12">
        <f t="shared" si="18"/>
        <v>0.25198465252269714</v>
      </c>
      <c r="AH46" s="12">
        <f t="shared" si="18"/>
        <v>0.23070237473234023</v>
      </c>
      <c r="AI46" s="13">
        <f t="shared" si="18"/>
        <v>0.23328220503063682</v>
      </c>
      <c r="AL46" s="9"/>
      <c r="AM46" s="10" t="s">
        <v>16</v>
      </c>
      <c r="AN46" s="11">
        <f t="shared" si="21"/>
        <v>0.84430753062098329</v>
      </c>
      <c r="AO46" s="12">
        <f>AO43*AN46</f>
        <v>0.38092788339903449</v>
      </c>
      <c r="AP46" s="12">
        <f>AP43*AN46</f>
        <v>0.35057310572938405</v>
      </c>
      <c r="AQ46" s="12">
        <f>AQ43*AN46</f>
        <v>0.23571044030660715</v>
      </c>
      <c r="AR46" s="12">
        <f>AR43*AN46</f>
        <v>0.20822961104537352</v>
      </c>
      <c r="AS46" s="13">
        <f>AS43*AN46</f>
        <v>0.20264182657535226</v>
      </c>
      <c r="AV46" s="9"/>
      <c r="AW46" s="10" t="s">
        <v>16</v>
      </c>
      <c r="AX46" s="10"/>
      <c r="AY46" s="11">
        <f t="shared" si="23"/>
        <v>1.8227700667510505E-2</v>
      </c>
      <c r="AZ46" s="12">
        <f t="shared" si="22"/>
        <v>-1.3914463824872991E-2</v>
      </c>
      <c r="BA46" s="12">
        <f t="shared" si="22"/>
        <v>1.6274212216089989E-2</v>
      </c>
      <c r="BB46" s="12">
        <f t="shared" si="22"/>
        <v>2.2472763686966712E-2</v>
      </c>
      <c r="BC46" s="13">
        <f t="shared" si="22"/>
        <v>3.0640378455284556E-2</v>
      </c>
    </row>
    <row r="47" spans="1:55" ht="15.75" thickBot="1" x14ac:dyDescent="0.3">
      <c r="A47" s="9"/>
      <c r="B47" s="14" t="s">
        <v>17</v>
      </c>
      <c r="C47" s="15">
        <v>0.89563309257994439</v>
      </c>
      <c r="D47" s="15">
        <v>0.4342363625670802</v>
      </c>
      <c r="E47" s="15">
        <v>0.43656689403610077</v>
      </c>
      <c r="F47" s="15">
        <v>0.29829016324601032</v>
      </c>
      <c r="G47" s="15">
        <v>0.26175662908268055</v>
      </c>
      <c r="H47" s="16">
        <v>0.27997660886763653</v>
      </c>
      <c r="J47" s="9"/>
      <c r="K47" s="14" t="s">
        <v>17</v>
      </c>
      <c r="L47" s="15">
        <v>0.72511147789097363</v>
      </c>
      <c r="M47" s="15">
        <v>0.35486180944671164</v>
      </c>
      <c r="N47" s="15">
        <v>0.35561937418808531</v>
      </c>
      <c r="O47" s="15">
        <v>0.26220112874063278</v>
      </c>
      <c r="P47" s="15">
        <v>0.22285487059058717</v>
      </c>
      <c r="Q47" s="16">
        <v>0.21729235856016479</v>
      </c>
      <c r="S47" s="9"/>
      <c r="T47" s="14" t="s">
        <v>17</v>
      </c>
      <c r="U47" s="15">
        <v>0.83401408937564869</v>
      </c>
      <c r="V47" s="15">
        <v>0.31896066193347311</v>
      </c>
      <c r="W47" s="15">
        <v>0.25779470998100745</v>
      </c>
      <c r="X47" s="15">
        <v>0.20002709891110354</v>
      </c>
      <c r="Y47" s="15">
        <v>0.18062279376921572</v>
      </c>
      <c r="Z47" s="16">
        <v>0.20422849881545202</v>
      </c>
      <c r="AB47" s="9"/>
      <c r="AC47" s="14" t="s">
        <v>17</v>
      </c>
      <c r="AD47" s="17">
        <f t="shared" si="20"/>
        <v>0.8182528866155222</v>
      </c>
      <c r="AE47" s="18">
        <f t="shared" si="20"/>
        <v>0.36935294464908835</v>
      </c>
      <c r="AF47" s="18">
        <f t="shared" si="18"/>
        <v>0.34999365940173116</v>
      </c>
      <c r="AG47" s="18">
        <f t="shared" si="18"/>
        <v>0.2535061302992489</v>
      </c>
      <c r="AH47" s="18">
        <f t="shared" si="18"/>
        <v>0.22174476448082783</v>
      </c>
      <c r="AI47" s="19">
        <f t="shared" si="18"/>
        <v>0.23383248874775112</v>
      </c>
      <c r="AL47" s="9"/>
      <c r="AM47" s="14" t="s">
        <v>17</v>
      </c>
      <c r="AN47" s="17">
        <f t="shared" si="21"/>
        <v>0.8182528866155222</v>
      </c>
      <c r="AO47" s="18">
        <f>AO43*AN47</f>
        <v>0.36917275859703741</v>
      </c>
      <c r="AP47" s="18">
        <f>AP43*AN47</f>
        <v>0.33975470468900726</v>
      </c>
      <c r="AQ47" s="18">
        <f>AQ43*AN47</f>
        <v>0.22843660774225444</v>
      </c>
      <c r="AR47" s="18">
        <f>AR43*AN47</f>
        <v>0.20180381453116675</v>
      </c>
      <c r="AS47" s="19">
        <f>AS43*AN47</f>
        <v>0.1963884645472368</v>
      </c>
      <c r="AV47" s="9"/>
      <c r="AW47" s="14" t="s">
        <v>17</v>
      </c>
      <c r="AX47" s="14"/>
      <c r="AY47" s="17">
        <f t="shared" si="23"/>
        <v>1.8018605205094573E-4</v>
      </c>
      <c r="AZ47" s="18">
        <f t="shared" si="22"/>
        <v>1.0238954712723902E-2</v>
      </c>
      <c r="BA47" s="18">
        <f t="shared" si="22"/>
        <v>2.5069522556994461E-2</v>
      </c>
      <c r="BB47" s="18">
        <f t="shared" si="22"/>
        <v>1.9940949949661085E-2</v>
      </c>
      <c r="BC47" s="19">
        <f t="shared" si="22"/>
        <v>3.744402420051432E-2</v>
      </c>
    </row>
    <row r="48" spans="1:55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</row>
    <row r="51" spans="1:10" x14ac:dyDescent="0.25">
      <c r="A51" t="s">
        <v>132</v>
      </c>
    </row>
    <row r="52" spans="1:10" x14ac:dyDescent="0.25">
      <c r="A52" t="s">
        <v>2759</v>
      </c>
    </row>
    <row r="53" spans="1:10" x14ac:dyDescent="0.25">
      <c r="A53" t="s">
        <v>2760</v>
      </c>
    </row>
    <row r="54" spans="1:10" x14ac:dyDescent="0.25">
      <c r="A54" t="s">
        <v>2761</v>
      </c>
    </row>
    <row r="55" spans="1:10" x14ac:dyDescent="0.25">
      <c r="A55" t="s">
        <v>2762</v>
      </c>
    </row>
    <row r="57" spans="1:10" x14ac:dyDescent="0.25">
      <c r="A57" t="s">
        <v>133</v>
      </c>
    </row>
    <row r="58" spans="1:10" x14ac:dyDescent="0.25">
      <c r="A58" t="s">
        <v>87</v>
      </c>
      <c r="B58" t="s">
        <v>88</v>
      </c>
      <c r="C58" t="s">
        <v>89</v>
      </c>
      <c r="D58" t="s">
        <v>90</v>
      </c>
      <c r="E58" t="s">
        <v>91</v>
      </c>
      <c r="F58" t="s">
        <v>92</v>
      </c>
      <c r="G58" t="s">
        <v>93</v>
      </c>
      <c r="H58" t="s">
        <v>94</v>
      </c>
      <c r="I58" t="s">
        <v>95</v>
      </c>
      <c r="J58" t="s">
        <v>96</v>
      </c>
    </row>
    <row r="59" spans="1:10" x14ac:dyDescent="0.25">
      <c r="A59" t="s">
        <v>515</v>
      </c>
      <c r="B59" t="s">
        <v>167</v>
      </c>
      <c r="C59" t="s">
        <v>57</v>
      </c>
      <c r="D59" t="s">
        <v>2763</v>
      </c>
      <c r="E59" t="s">
        <v>2764</v>
      </c>
      <c r="F59" t="s">
        <v>58</v>
      </c>
      <c r="G59" t="s">
        <v>59</v>
      </c>
      <c r="H59" t="s">
        <v>60</v>
      </c>
      <c r="I59" t="s">
        <v>105</v>
      </c>
      <c r="J59" t="s">
        <v>2765</v>
      </c>
    </row>
    <row r="60" spans="1:10" x14ac:dyDescent="0.25">
      <c r="A60" t="s">
        <v>78</v>
      </c>
      <c r="B60" t="s">
        <v>56</v>
      </c>
      <c r="C60" t="s">
        <v>57</v>
      </c>
      <c r="D60" t="s">
        <v>2766</v>
      </c>
      <c r="E60" t="s">
        <v>2767</v>
      </c>
      <c r="F60" t="s">
        <v>58</v>
      </c>
      <c r="G60" t="s">
        <v>63</v>
      </c>
      <c r="H60" t="s">
        <v>60</v>
      </c>
      <c r="I60" t="s">
        <v>105</v>
      </c>
      <c r="J60" t="s">
        <v>2768</v>
      </c>
    </row>
    <row r="61" spans="1:10" x14ac:dyDescent="0.25">
      <c r="A61" t="s">
        <v>2825</v>
      </c>
      <c r="B61" t="s">
        <v>2769</v>
      </c>
      <c r="C61" t="s">
        <v>57</v>
      </c>
      <c r="D61" t="s">
        <v>2770</v>
      </c>
      <c r="E61" t="s">
        <v>2771</v>
      </c>
      <c r="F61" t="s">
        <v>66</v>
      </c>
      <c r="G61" t="s">
        <v>63</v>
      </c>
      <c r="H61" t="s">
        <v>60</v>
      </c>
      <c r="I61" t="s">
        <v>64</v>
      </c>
      <c r="J61" t="s">
        <v>2772</v>
      </c>
    </row>
    <row r="62" spans="1:10" x14ac:dyDescent="0.25">
      <c r="A62" t="s">
        <v>1679</v>
      </c>
      <c r="B62" t="s">
        <v>309</v>
      </c>
      <c r="C62" t="s">
        <v>57</v>
      </c>
      <c r="D62" t="s">
        <v>2773</v>
      </c>
      <c r="E62" t="s">
        <v>2774</v>
      </c>
      <c r="F62" t="s">
        <v>66</v>
      </c>
      <c r="G62" t="s">
        <v>63</v>
      </c>
      <c r="H62" t="s">
        <v>60</v>
      </c>
      <c r="I62" t="s">
        <v>64</v>
      </c>
      <c r="J62" t="s">
        <v>2775</v>
      </c>
    </row>
    <row r="63" spans="1:10" x14ac:dyDescent="0.25">
      <c r="A63" t="s">
        <v>2424</v>
      </c>
      <c r="B63" t="s">
        <v>2211</v>
      </c>
      <c r="C63" t="s">
        <v>57</v>
      </c>
      <c r="D63" t="s">
        <v>2776</v>
      </c>
      <c r="E63" t="s">
        <v>2777</v>
      </c>
      <c r="F63" t="s">
        <v>66</v>
      </c>
      <c r="G63" t="s">
        <v>63</v>
      </c>
      <c r="H63" t="s">
        <v>60</v>
      </c>
      <c r="I63" t="s">
        <v>64</v>
      </c>
      <c r="J63" t="s">
        <v>2778</v>
      </c>
    </row>
    <row r="64" spans="1:10" x14ac:dyDescent="0.25">
      <c r="A64" t="s">
        <v>2426</v>
      </c>
      <c r="B64" t="s">
        <v>2219</v>
      </c>
      <c r="C64" t="s">
        <v>57</v>
      </c>
      <c r="D64" t="s">
        <v>2779</v>
      </c>
      <c r="E64" t="s">
        <v>2780</v>
      </c>
      <c r="F64" t="s">
        <v>66</v>
      </c>
      <c r="G64" t="s">
        <v>63</v>
      </c>
      <c r="H64" t="s">
        <v>60</v>
      </c>
      <c r="I64" t="s">
        <v>73</v>
      </c>
      <c r="J64" t="s">
        <v>2781</v>
      </c>
    </row>
    <row r="65" spans="1:10" x14ac:dyDescent="0.25">
      <c r="A65" t="s">
        <v>2430</v>
      </c>
      <c r="B65" t="s">
        <v>2262</v>
      </c>
      <c r="C65" t="s">
        <v>57</v>
      </c>
      <c r="D65" t="s">
        <v>2782</v>
      </c>
      <c r="E65" t="s">
        <v>2783</v>
      </c>
      <c r="F65" t="s">
        <v>66</v>
      </c>
      <c r="G65" t="s">
        <v>59</v>
      </c>
      <c r="H65" t="s">
        <v>60</v>
      </c>
      <c r="I65" t="s">
        <v>61</v>
      </c>
      <c r="J65" t="s">
        <v>2784</v>
      </c>
    </row>
    <row r="66" spans="1:10" x14ac:dyDescent="0.25">
      <c r="A66" t="s">
        <v>2826</v>
      </c>
      <c r="B66" t="s">
        <v>2785</v>
      </c>
      <c r="C66" t="s">
        <v>57</v>
      </c>
      <c r="D66" t="s">
        <v>2786</v>
      </c>
      <c r="E66" t="s">
        <v>2787</v>
      </c>
      <c r="F66" t="s">
        <v>66</v>
      </c>
      <c r="G66" t="s">
        <v>63</v>
      </c>
      <c r="H66" t="s">
        <v>60</v>
      </c>
      <c r="I66" t="s">
        <v>64</v>
      </c>
      <c r="J66" t="s">
        <v>2788</v>
      </c>
    </row>
    <row r="67" spans="1:10" x14ac:dyDescent="0.25">
      <c r="A67" t="s">
        <v>81</v>
      </c>
      <c r="B67" t="s">
        <v>68</v>
      </c>
      <c r="C67" t="s">
        <v>57</v>
      </c>
      <c r="D67" t="s">
        <v>2789</v>
      </c>
      <c r="E67" t="s">
        <v>2790</v>
      </c>
      <c r="F67" t="s">
        <v>58</v>
      </c>
      <c r="G67" t="s">
        <v>59</v>
      </c>
      <c r="H67" t="s">
        <v>60</v>
      </c>
      <c r="I67" t="s">
        <v>64</v>
      </c>
      <c r="J67" t="s">
        <v>2791</v>
      </c>
    </row>
    <row r="68" spans="1:10" x14ac:dyDescent="0.25">
      <c r="A68" t="s">
        <v>2827</v>
      </c>
      <c r="B68" t="s">
        <v>2792</v>
      </c>
      <c r="C68" t="s">
        <v>57</v>
      </c>
      <c r="D68" t="s">
        <v>2793</v>
      </c>
      <c r="E68" t="s">
        <v>2794</v>
      </c>
      <c r="F68" t="s">
        <v>66</v>
      </c>
      <c r="G68" t="s">
        <v>63</v>
      </c>
      <c r="H68" t="s">
        <v>60</v>
      </c>
      <c r="I68" t="s">
        <v>64</v>
      </c>
      <c r="J68" t="s">
        <v>2795</v>
      </c>
    </row>
    <row r="69" spans="1:10" x14ac:dyDescent="0.25">
      <c r="A69" t="s">
        <v>1688</v>
      </c>
      <c r="B69" t="s">
        <v>1682</v>
      </c>
      <c r="C69" t="s">
        <v>57</v>
      </c>
      <c r="D69" t="s">
        <v>2796</v>
      </c>
      <c r="E69" t="s">
        <v>2797</v>
      </c>
      <c r="F69" t="s">
        <v>66</v>
      </c>
      <c r="G69" t="s">
        <v>63</v>
      </c>
      <c r="H69" t="s">
        <v>60</v>
      </c>
      <c r="I69" t="s">
        <v>64</v>
      </c>
      <c r="J69" t="s">
        <v>2798</v>
      </c>
    </row>
    <row r="70" spans="1:10" x14ac:dyDescent="0.25">
      <c r="A70" t="s">
        <v>1348</v>
      </c>
      <c r="B70" t="s">
        <v>1174</v>
      </c>
      <c r="C70" t="s">
        <v>57</v>
      </c>
      <c r="D70" t="s">
        <v>2799</v>
      </c>
      <c r="E70" t="s">
        <v>2800</v>
      </c>
      <c r="F70" t="s">
        <v>66</v>
      </c>
      <c r="G70" t="s">
        <v>63</v>
      </c>
      <c r="H70" t="s">
        <v>60</v>
      </c>
      <c r="I70" t="s">
        <v>64</v>
      </c>
      <c r="J70" t="s">
        <v>2801</v>
      </c>
    </row>
    <row r="71" spans="1:10" x14ac:dyDescent="0.25">
      <c r="A71" t="s">
        <v>1348</v>
      </c>
      <c r="B71" t="s">
        <v>1174</v>
      </c>
      <c r="C71" t="s">
        <v>57</v>
      </c>
      <c r="D71" t="s">
        <v>2802</v>
      </c>
      <c r="E71" t="s">
        <v>2803</v>
      </c>
      <c r="F71" t="s">
        <v>66</v>
      </c>
      <c r="G71" t="s">
        <v>63</v>
      </c>
      <c r="H71" t="s">
        <v>60</v>
      </c>
      <c r="I71" t="s">
        <v>64</v>
      </c>
      <c r="J71" t="s">
        <v>2804</v>
      </c>
    </row>
    <row r="72" spans="1:10" x14ac:dyDescent="0.25">
      <c r="A72" t="s">
        <v>2805</v>
      </c>
      <c r="B72" t="s">
        <v>1197</v>
      </c>
      <c r="C72" t="s">
        <v>57</v>
      </c>
      <c r="D72" t="s">
        <v>2806</v>
      </c>
      <c r="E72" t="s">
        <v>2807</v>
      </c>
      <c r="F72" t="s">
        <v>66</v>
      </c>
      <c r="G72" t="s">
        <v>59</v>
      </c>
      <c r="H72" t="s">
        <v>60</v>
      </c>
      <c r="I72" t="s">
        <v>73</v>
      </c>
      <c r="J72" t="s">
        <v>2808</v>
      </c>
    </row>
    <row r="73" spans="1:10" x14ac:dyDescent="0.25">
      <c r="A73" t="s">
        <v>1622</v>
      </c>
      <c r="B73" t="s">
        <v>1426</v>
      </c>
      <c r="C73" t="s">
        <v>57</v>
      </c>
      <c r="D73" t="s">
        <v>2809</v>
      </c>
      <c r="E73" t="s">
        <v>2810</v>
      </c>
      <c r="F73" t="s">
        <v>66</v>
      </c>
      <c r="G73" t="s">
        <v>63</v>
      </c>
      <c r="H73" t="s">
        <v>60</v>
      </c>
      <c r="I73" t="s">
        <v>64</v>
      </c>
      <c r="J73" t="s">
        <v>2811</v>
      </c>
    </row>
    <row r="74" spans="1:10" x14ac:dyDescent="0.25">
      <c r="A74" t="s">
        <v>129</v>
      </c>
      <c r="B74" t="s">
        <v>116</v>
      </c>
      <c r="C74" t="s">
        <v>57</v>
      </c>
      <c r="D74" t="s">
        <v>2812</v>
      </c>
      <c r="E74" t="s">
        <v>2813</v>
      </c>
      <c r="F74" t="s">
        <v>58</v>
      </c>
      <c r="G74" t="s">
        <v>59</v>
      </c>
      <c r="H74" t="s">
        <v>60</v>
      </c>
      <c r="I74" t="s">
        <v>64</v>
      </c>
      <c r="J74" t="s">
        <v>2814</v>
      </c>
    </row>
    <row r="75" spans="1:10" x14ac:dyDescent="0.25">
      <c r="A75" t="s">
        <v>1636</v>
      </c>
      <c r="B75" t="s">
        <v>1501</v>
      </c>
      <c r="C75" t="s">
        <v>57</v>
      </c>
      <c r="D75" t="s">
        <v>2815</v>
      </c>
      <c r="E75" t="s">
        <v>2816</v>
      </c>
      <c r="F75" t="s">
        <v>66</v>
      </c>
      <c r="G75" t="s">
        <v>63</v>
      </c>
      <c r="H75" t="s">
        <v>60</v>
      </c>
      <c r="I75" t="s">
        <v>64</v>
      </c>
      <c r="J75" t="s">
        <v>2817</v>
      </c>
    </row>
    <row r="76" spans="1:10" x14ac:dyDescent="0.25">
      <c r="A76" t="s">
        <v>2828</v>
      </c>
      <c r="B76" t="s">
        <v>2818</v>
      </c>
      <c r="C76" t="s">
        <v>57</v>
      </c>
      <c r="D76" t="s">
        <v>2819</v>
      </c>
      <c r="E76" t="s">
        <v>2820</v>
      </c>
      <c r="F76" t="s">
        <v>66</v>
      </c>
      <c r="G76" t="s">
        <v>59</v>
      </c>
      <c r="H76" t="s">
        <v>60</v>
      </c>
      <c r="I76" t="s">
        <v>64</v>
      </c>
      <c r="J76" t="s">
        <v>2821</v>
      </c>
    </row>
    <row r="77" spans="1:10" x14ac:dyDescent="0.25">
      <c r="A77" t="s">
        <v>131</v>
      </c>
      <c r="B77" t="s">
        <v>118</v>
      </c>
      <c r="C77" t="s">
        <v>57</v>
      </c>
      <c r="D77" t="s">
        <v>2822</v>
      </c>
      <c r="E77" t="s">
        <v>2823</v>
      </c>
      <c r="F77" t="s">
        <v>66</v>
      </c>
      <c r="G77" t="s">
        <v>63</v>
      </c>
      <c r="H77" t="s">
        <v>60</v>
      </c>
      <c r="I77" t="s">
        <v>73</v>
      </c>
      <c r="J77" t="s">
        <v>2824</v>
      </c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49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4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47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46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4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42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4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40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3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3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3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36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35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3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3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31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3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29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2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7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2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25">
      <colorScale>
        <cfvo type="min"/>
        <cfvo type="max"/>
        <color rgb="FFF8696B"/>
        <color rgb="FFFCFCFF"/>
      </colorScale>
    </cfRule>
  </conditionalFormatting>
  <conditionalFormatting sqref="U48:Z48">
    <cfRule type="colorScale" priority="24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23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2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20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Z47">
    <cfRule type="colorScale" priority="18">
      <colorScale>
        <cfvo type="min"/>
        <cfvo type="max"/>
        <color rgb="FFF8696B"/>
        <color rgb="FFFCFCFF"/>
      </colorScale>
    </cfRule>
  </conditionalFormatting>
  <conditionalFormatting sqref="U43:Z47">
    <cfRule type="colorScale" priority="1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13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11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0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44:BC4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:AI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topLeftCell="Y19" workbookViewId="0">
      <selection activeCell="AY54" sqref="AY54"/>
    </sheetView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</cols>
  <sheetData>
    <row r="1" spans="1:55" x14ac:dyDescent="0.25">
      <c r="A1" t="s">
        <v>0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SW948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SW948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SW948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SW948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SW948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SW948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0.8744960038856483</v>
      </c>
      <c r="E13" s="2">
        <v>0.87954389061847349</v>
      </c>
      <c r="F13" s="2">
        <v>0.92372594803955355</v>
      </c>
      <c r="G13" s="2">
        <v>0.93126881353418789</v>
      </c>
      <c r="H13" s="5">
        <v>1.167810294285049</v>
      </c>
      <c r="J13" s="1" t="s">
        <v>18</v>
      </c>
      <c r="K13" s="2" t="s">
        <v>12</v>
      </c>
      <c r="L13" s="2">
        <v>1</v>
      </c>
      <c r="M13" s="2">
        <v>0.99173872324342738</v>
      </c>
      <c r="N13" s="2">
        <v>1.1186917182252025</v>
      </c>
      <c r="O13" s="2">
        <v>0.99456641406978685</v>
      </c>
      <c r="P13" s="2">
        <v>1.0113677008180877</v>
      </c>
      <c r="Q13" s="5">
        <v>1.0247517928020242</v>
      </c>
      <c r="S13" s="1" t="s">
        <v>18</v>
      </c>
      <c r="T13" s="2" t="s">
        <v>12</v>
      </c>
      <c r="U13" s="2">
        <v>1</v>
      </c>
      <c r="V13" s="2">
        <v>1.0000534123822005</v>
      </c>
      <c r="W13" s="2">
        <v>1.0993037068270863</v>
      </c>
      <c r="X13" s="2">
        <v>1.1043412624201956</v>
      </c>
      <c r="Y13" s="2">
        <v>1.1872362693605418</v>
      </c>
      <c r="Z13" s="5">
        <v>1.0110933228119729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0.95542937983709209</v>
      </c>
      <c r="AF13" s="7">
        <f t="shared" si="0"/>
        <v>1.0325131052235874</v>
      </c>
      <c r="AG13" s="7">
        <f t="shared" si="0"/>
        <v>1.0075445415098454</v>
      </c>
      <c r="AH13" s="7">
        <f t="shared" si="0"/>
        <v>1.0432909279042724</v>
      </c>
      <c r="AI13" s="8">
        <f t="shared" si="0"/>
        <v>1.0678851366330153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0.95542937983709209</v>
      </c>
      <c r="AP13" s="7">
        <f t="shared" si="1"/>
        <v>1.0325131052235874</v>
      </c>
      <c r="AQ13" s="7">
        <f t="shared" si="1"/>
        <v>1.0075445415098454</v>
      </c>
      <c r="AR13" s="7">
        <f t="shared" si="1"/>
        <v>1.0432909279042724</v>
      </c>
      <c r="AS13" s="8">
        <f t="shared" si="1"/>
        <v>1.0678851366330153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0.97820660660425773</v>
      </c>
      <c r="D14" s="2">
        <v>0.94787746256766903</v>
      </c>
      <c r="E14" s="2">
        <v>0.92495276872370569</v>
      </c>
      <c r="F14" s="2">
        <v>0.76662133019721412</v>
      </c>
      <c r="G14" s="2">
        <v>0.97456943103432569</v>
      </c>
      <c r="H14" s="5">
        <v>0.96115233245038956</v>
      </c>
      <c r="J14" s="9"/>
      <c r="K14" s="10" t="s">
        <v>14</v>
      </c>
      <c r="L14" s="2">
        <v>1.0072928843062607</v>
      </c>
      <c r="M14" s="2">
        <v>1.069794793856623</v>
      </c>
      <c r="N14" s="2">
        <v>1.0371044642853604</v>
      </c>
      <c r="O14" s="2">
        <v>1.0194296130890974</v>
      </c>
      <c r="P14" s="2">
        <v>1.0235852771677443</v>
      </c>
      <c r="Q14" s="5">
        <v>1.0842694506922885</v>
      </c>
      <c r="S14" s="9"/>
      <c r="T14" s="10" t="s">
        <v>14</v>
      </c>
      <c r="U14" s="2">
        <v>0.71909191619446144</v>
      </c>
      <c r="V14" s="2">
        <v>0.75810594372990303</v>
      </c>
      <c r="W14" s="2">
        <v>1.0294603920591732</v>
      </c>
      <c r="X14" s="2">
        <v>0.91206512973023346</v>
      </c>
      <c r="Y14" s="2">
        <v>0.89477923329046682</v>
      </c>
      <c r="Z14" s="5">
        <v>0.84973072788226556</v>
      </c>
      <c r="AB14" s="9"/>
      <c r="AC14" s="10" t="s">
        <v>14</v>
      </c>
      <c r="AD14" s="11">
        <f t="shared" ref="AD14:AD17" si="2">AVERAGE(U14,L14,C14)</f>
        <v>0.90153046903499323</v>
      </c>
      <c r="AE14" s="12">
        <f>AVERAGE(V14,M14,D14)</f>
        <v>0.9252594000513984</v>
      </c>
      <c r="AF14" s="12">
        <f t="shared" si="0"/>
        <v>0.99717254168941316</v>
      </c>
      <c r="AG14" s="12">
        <f t="shared" si="0"/>
        <v>0.89937202433884833</v>
      </c>
      <c r="AH14" s="12">
        <f t="shared" si="0"/>
        <v>0.96431131383084567</v>
      </c>
      <c r="AI14" s="13">
        <f t="shared" si="0"/>
        <v>0.96505083700831451</v>
      </c>
      <c r="AL14" s="9"/>
      <c r="AM14" s="10" t="s">
        <v>14</v>
      </c>
      <c r="AN14" s="11">
        <f t="shared" ref="AN14:AN17" si="3">AD14</f>
        <v>0.90153046903499323</v>
      </c>
      <c r="AO14" s="12">
        <f>AO13*AN14</f>
        <v>0.86134869693434635</v>
      </c>
      <c r="AP14" s="12">
        <f>AP13*AN14</f>
        <v>0.93084202403699812</v>
      </c>
      <c r="AQ14" s="12">
        <f>AQ13*AN14</f>
        <v>0.90833210308101808</v>
      </c>
      <c r="AR14" s="12">
        <f>AR13*AN14</f>
        <v>0.94055855957349199</v>
      </c>
      <c r="AS14" s="13">
        <f>AS13*AN14</f>
        <v>0.96273098810426017</v>
      </c>
      <c r="AV14" s="9"/>
      <c r="AW14" s="10" t="s">
        <v>14</v>
      </c>
      <c r="AX14" s="10"/>
      <c r="AY14" s="6">
        <f>AE14-AO14</f>
        <v>6.3910703117052048E-2</v>
      </c>
      <c r="AZ14" s="7">
        <f t="shared" ref="AZ14:BC17" si="4">AF14-AP14</f>
        <v>6.6330517652415044E-2</v>
      </c>
      <c r="BA14" s="7">
        <f t="shared" si="4"/>
        <v>-8.9600787421697525E-3</v>
      </c>
      <c r="BB14" s="7">
        <f t="shared" si="4"/>
        <v>2.3752754257353681E-2</v>
      </c>
      <c r="BC14" s="8">
        <f t="shared" si="4"/>
        <v>2.3198489040543446E-3</v>
      </c>
    </row>
    <row r="15" spans="1:55" ht="15.75" thickBot="1" x14ac:dyDescent="0.3">
      <c r="A15" s="9"/>
      <c r="B15" s="10" t="s">
        <v>15</v>
      </c>
      <c r="C15" s="2">
        <v>0.89929948732490483</v>
      </c>
      <c r="D15" s="2">
        <v>0.91180795036433704</v>
      </c>
      <c r="E15" s="2">
        <v>0.84369729240175273</v>
      </c>
      <c r="F15" s="2">
        <v>0.86936512906628216</v>
      </c>
      <c r="G15" s="2">
        <v>0.89978198356888794</v>
      </c>
      <c r="H15" s="5">
        <v>1.0342527252040781</v>
      </c>
      <c r="J15" s="9"/>
      <c r="K15" s="10" t="s">
        <v>15</v>
      </c>
      <c r="L15" s="2">
        <v>0.96892750800443495</v>
      </c>
      <c r="M15" s="2">
        <v>0.94071243485094402</v>
      </c>
      <c r="N15" s="2">
        <v>1.0771987374518548</v>
      </c>
      <c r="O15" s="2">
        <v>1.0351686255806927</v>
      </c>
      <c r="P15" s="2">
        <v>0.8999106877943569</v>
      </c>
      <c r="Q15" s="5">
        <v>1.0402242283278529</v>
      </c>
      <c r="S15" s="9"/>
      <c r="T15" s="10" t="s">
        <v>15</v>
      </c>
      <c r="U15" s="2">
        <v>0.67156047320161738</v>
      </c>
      <c r="V15" s="2">
        <v>0.77012174675153544</v>
      </c>
      <c r="W15" s="2">
        <v>0.81604933172833416</v>
      </c>
      <c r="X15" s="2">
        <v>0.86356466341706328</v>
      </c>
      <c r="Y15" s="2">
        <v>0.9439489682857366</v>
      </c>
      <c r="Z15" s="5">
        <v>0.80824376799968467</v>
      </c>
      <c r="AB15" s="9"/>
      <c r="AC15" s="10" t="s">
        <v>15</v>
      </c>
      <c r="AD15" s="11">
        <f t="shared" si="2"/>
        <v>0.84659582284365242</v>
      </c>
      <c r="AE15" s="12">
        <f t="shared" si="0"/>
        <v>0.87421404398893887</v>
      </c>
      <c r="AF15" s="12">
        <f t="shared" si="0"/>
        <v>0.91231512052731389</v>
      </c>
      <c r="AG15" s="12">
        <f t="shared" si="0"/>
        <v>0.92269947268801278</v>
      </c>
      <c r="AH15" s="12">
        <f t="shared" si="0"/>
        <v>0.91454721321632715</v>
      </c>
      <c r="AI15" s="13">
        <f t="shared" si="0"/>
        <v>0.96090690717720528</v>
      </c>
      <c r="AL15" s="9"/>
      <c r="AM15" s="10" t="s">
        <v>15</v>
      </c>
      <c r="AN15" s="11">
        <f t="shared" si="3"/>
        <v>0.84659582284365242</v>
      </c>
      <c r="AO15" s="12">
        <f>AO13*AN15</f>
        <v>0.80886252199218356</v>
      </c>
      <c r="AP15" s="12">
        <f>AP13*AN15</f>
        <v>0.87412128191361771</v>
      </c>
      <c r="AQ15" s="12">
        <f>AQ13*AN15</f>
        <v>0.85298300017115813</v>
      </c>
      <c r="AR15" s="12">
        <f>AR13*AN15</f>
        <v>0.88324574157443514</v>
      </c>
      <c r="AS15" s="13">
        <f>AS13*AN15</f>
        <v>0.90406709595033385</v>
      </c>
      <c r="AV15" s="9"/>
      <c r="AW15" s="10" t="s">
        <v>15</v>
      </c>
      <c r="AX15" s="10"/>
      <c r="AY15" s="11">
        <f t="shared" ref="AY15:AY17" si="5">AE15-AO15</f>
        <v>6.5351521996755313E-2</v>
      </c>
      <c r="AZ15" s="12">
        <f t="shared" si="4"/>
        <v>3.8193838613696185E-2</v>
      </c>
      <c r="BA15" s="12">
        <f t="shared" si="4"/>
        <v>6.9716472516854644E-2</v>
      </c>
      <c r="BB15" s="12">
        <f t="shared" si="4"/>
        <v>3.1301471641892009E-2</v>
      </c>
      <c r="BC15" s="13">
        <f t="shared" si="4"/>
        <v>5.6839811226871428E-2</v>
      </c>
    </row>
    <row r="16" spans="1:55" ht="15.75" thickBot="1" x14ac:dyDescent="0.3">
      <c r="A16" s="9"/>
      <c r="B16" s="10" t="s">
        <v>16</v>
      </c>
      <c r="C16" s="2">
        <v>1.0130059185828346</v>
      </c>
      <c r="D16" s="2">
        <v>0.9000814844324837</v>
      </c>
      <c r="E16" s="2">
        <v>0.99790557927456869</v>
      </c>
      <c r="F16" s="2">
        <v>0.86575615984364318</v>
      </c>
      <c r="G16" s="2">
        <v>0.82730164503509462</v>
      </c>
      <c r="H16" s="5">
        <v>0.98309231393965468</v>
      </c>
      <c r="J16" s="9"/>
      <c r="K16" s="10" t="s">
        <v>16</v>
      </c>
      <c r="L16" s="2">
        <v>0.93383065059970982</v>
      </c>
      <c r="M16" s="2">
        <v>0.91783920952991938</v>
      </c>
      <c r="N16" s="2">
        <v>0.92149852351167949</v>
      </c>
      <c r="O16" s="2">
        <v>0.92734722879327747</v>
      </c>
      <c r="P16" s="2">
        <v>0.88726893747788649</v>
      </c>
      <c r="Q16" s="5">
        <v>0.95419436857722406</v>
      </c>
      <c r="S16" s="9"/>
      <c r="T16" s="10" t="s">
        <v>16</v>
      </c>
      <c r="U16" s="2">
        <v>0.68555990259919464</v>
      </c>
      <c r="V16" s="2">
        <v>0.71630681495124549</v>
      </c>
      <c r="W16" s="2">
        <v>0.91910775346928475</v>
      </c>
      <c r="X16" s="2">
        <v>0.85920952968055819</v>
      </c>
      <c r="Y16" s="2">
        <v>0.85281120289756118</v>
      </c>
      <c r="Z16" s="5">
        <v>0.87940094013752867</v>
      </c>
      <c r="AB16" s="9"/>
      <c r="AC16" s="10" t="s">
        <v>16</v>
      </c>
      <c r="AD16" s="11">
        <f t="shared" si="2"/>
        <v>0.87746549059391299</v>
      </c>
      <c r="AE16" s="12">
        <f t="shared" si="0"/>
        <v>0.84474250297121622</v>
      </c>
      <c r="AF16" s="12">
        <f t="shared" si="0"/>
        <v>0.94617061875184427</v>
      </c>
      <c r="AG16" s="12">
        <f t="shared" si="0"/>
        <v>0.88410430610582635</v>
      </c>
      <c r="AH16" s="12">
        <f t="shared" si="0"/>
        <v>0.85579392847018065</v>
      </c>
      <c r="AI16" s="13">
        <f t="shared" si="0"/>
        <v>0.93889587421813581</v>
      </c>
      <c r="AL16" s="9"/>
      <c r="AM16" s="10" t="s">
        <v>16</v>
      </c>
      <c r="AN16" s="11">
        <f t="shared" si="3"/>
        <v>0.87746549059391299</v>
      </c>
      <c r="AO16" s="12">
        <f>AO13*AN16</f>
        <v>0.83835630950659201</v>
      </c>
      <c r="AP16" s="12">
        <f>AP13*AN16</f>
        <v>0.90599461841965967</v>
      </c>
      <c r="AQ16" s="12">
        <f>AQ13*AN16</f>
        <v>0.88408556541115568</v>
      </c>
      <c r="AR16" s="12">
        <f>AR13*AN16</f>
        <v>0.91545178588570109</v>
      </c>
      <c r="AS16" s="13">
        <f>AS13*AN16</f>
        <v>0.9370323553136366</v>
      </c>
      <c r="AV16" s="9"/>
      <c r="AW16" s="10" t="s">
        <v>16</v>
      </c>
      <c r="AX16" s="10"/>
      <c r="AY16" s="112">
        <f t="shared" si="5"/>
        <v>6.3861934646242124E-3</v>
      </c>
      <c r="AZ16" s="72">
        <f t="shared" si="4"/>
        <v>4.0176000332184603E-2</v>
      </c>
      <c r="BA16" s="72">
        <f t="shared" si="4"/>
        <v>1.8740694670671409E-5</v>
      </c>
      <c r="BB16" s="12">
        <f t="shared" si="4"/>
        <v>-5.9657857415520432E-2</v>
      </c>
      <c r="BC16" s="13">
        <f t="shared" si="4"/>
        <v>1.8635189044992062E-3</v>
      </c>
    </row>
    <row r="17" spans="1:55" ht="15.75" thickBot="1" x14ac:dyDescent="0.3">
      <c r="A17" s="9"/>
      <c r="B17" s="14" t="s">
        <v>17</v>
      </c>
      <c r="C17" s="15">
        <v>0.75555673998723238</v>
      </c>
      <c r="D17" s="15">
        <v>0.94118668952278572</v>
      </c>
      <c r="E17" s="15">
        <v>0.97517044422909316</v>
      </c>
      <c r="F17" s="15">
        <v>0.92941296472263857</v>
      </c>
      <c r="G17" s="15">
        <v>0.93187223739683678</v>
      </c>
      <c r="H17" s="16">
        <v>0.85135088495526579</v>
      </c>
      <c r="J17" s="9"/>
      <c r="K17" s="14" t="s">
        <v>17</v>
      </c>
      <c r="L17" s="15">
        <v>0.94683697213333107</v>
      </c>
      <c r="M17" s="15">
        <v>0.94646639236018915</v>
      </c>
      <c r="N17" s="15">
        <v>1.1562106509172323</v>
      </c>
      <c r="O17" s="15">
        <v>1.0240725266508481</v>
      </c>
      <c r="P17" s="15">
        <v>0.97737008787405288</v>
      </c>
      <c r="Q17" s="16">
        <v>1.0102851869053528</v>
      </c>
      <c r="S17" s="9"/>
      <c r="T17" s="14" t="s">
        <v>17</v>
      </c>
      <c r="U17" s="15">
        <v>0.66216413852496669</v>
      </c>
      <c r="V17" s="15">
        <v>0.71130035942439007</v>
      </c>
      <c r="W17" s="15">
        <v>0.75267878142892763</v>
      </c>
      <c r="X17" s="15">
        <v>0.86615956235900238</v>
      </c>
      <c r="Y17" s="15">
        <v>0.84270384280115473</v>
      </c>
      <c r="Z17" s="16">
        <v>0.74377824547473304</v>
      </c>
      <c r="AB17" s="9"/>
      <c r="AC17" s="14" t="s">
        <v>17</v>
      </c>
      <c r="AD17" s="17">
        <f t="shared" si="2"/>
        <v>0.78818595021517668</v>
      </c>
      <c r="AE17" s="18">
        <f t="shared" si="0"/>
        <v>0.86631781376912154</v>
      </c>
      <c r="AF17" s="18">
        <f t="shared" si="0"/>
        <v>0.96135329219175103</v>
      </c>
      <c r="AG17" s="18">
        <f t="shared" si="0"/>
        <v>0.93988168457749632</v>
      </c>
      <c r="AH17" s="18">
        <f t="shared" si="0"/>
        <v>0.91731538935734813</v>
      </c>
      <c r="AI17" s="19">
        <f t="shared" si="0"/>
        <v>0.86847143911178382</v>
      </c>
      <c r="AL17" s="9"/>
      <c r="AM17" s="14" t="s">
        <v>17</v>
      </c>
      <c r="AN17" s="17">
        <f t="shared" si="3"/>
        <v>0.78818595021517668</v>
      </c>
      <c r="AO17" s="18">
        <f>AO13*AN17</f>
        <v>0.75305601361039542</v>
      </c>
      <c r="AP17" s="18">
        <f>AP13*AN17</f>
        <v>0.81381232295027595</v>
      </c>
      <c r="AQ17" s="18">
        <f>AQ13*AN17</f>
        <v>0.79413245183405201</v>
      </c>
      <c r="AR17" s="18">
        <f>AR13*AN17</f>
        <v>0.82230725136110228</v>
      </c>
      <c r="AS17" s="19">
        <f>AS13*AN17</f>
        <v>0.84169206113775696</v>
      </c>
      <c r="AV17" s="9"/>
      <c r="AW17" s="14" t="s">
        <v>17</v>
      </c>
      <c r="AX17" s="14"/>
      <c r="AY17" s="16">
        <f t="shared" si="5"/>
        <v>0.11326180015872611</v>
      </c>
      <c r="AZ17" s="16">
        <f t="shared" si="4"/>
        <v>0.14754096924147508</v>
      </c>
      <c r="BA17" s="16">
        <f t="shared" si="4"/>
        <v>0.14574923274344431</v>
      </c>
      <c r="BB17" s="106">
        <f t="shared" si="4"/>
        <v>9.5008137996245856E-2</v>
      </c>
      <c r="BC17" s="19">
        <f t="shared" si="4"/>
        <v>2.6779377974026852E-2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SW948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SW948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SW948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SW948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SW948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SW948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0.77520639957420612</v>
      </c>
      <c r="E23" s="2">
        <v>0.685440531042116</v>
      </c>
      <c r="F23" s="2">
        <v>0.57082776793977053</v>
      </c>
      <c r="G23" s="2">
        <v>0.55624001766043873</v>
      </c>
      <c r="H23" s="5">
        <v>0.59710991466456265</v>
      </c>
      <c r="J23" s="1" t="s">
        <v>18</v>
      </c>
      <c r="K23" s="2" t="s">
        <v>12</v>
      </c>
      <c r="L23" s="2">
        <v>1</v>
      </c>
      <c r="M23" s="2">
        <v>1.0086898800208681</v>
      </c>
      <c r="N23" s="2">
        <v>1.1270154870503235</v>
      </c>
      <c r="O23" s="2">
        <v>0.95079741123606976</v>
      </c>
      <c r="P23" s="2">
        <v>0.88624498382435335</v>
      </c>
      <c r="Q23" s="5">
        <v>0.81744460582295819</v>
      </c>
      <c r="S23" s="1" t="s">
        <v>18</v>
      </c>
      <c r="T23" s="2" t="s">
        <v>12</v>
      </c>
      <c r="U23" s="2">
        <v>1</v>
      </c>
      <c r="V23" s="2">
        <v>1.0843972950442617</v>
      </c>
      <c r="W23" s="2">
        <v>1.2551101445642523</v>
      </c>
      <c r="X23" s="2">
        <v>1.2178745487346099</v>
      </c>
      <c r="Y23" s="2">
        <v>1.3237306549449963</v>
      </c>
      <c r="Z23" s="5">
        <v>1.0961639786716961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0.956097858213112</v>
      </c>
      <c r="AF23" s="7">
        <f t="shared" si="6"/>
        <v>1.0225220542188973</v>
      </c>
      <c r="AG23" s="7">
        <f t="shared" si="6"/>
        <v>0.91316657597015005</v>
      </c>
      <c r="AH23" s="7">
        <f t="shared" si="6"/>
        <v>0.92207188547659602</v>
      </c>
      <c r="AI23" s="8">
        <f t="shared" si="6"/>
        <v>0.83690616638640558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0.956097858213112</v>
      </c>
      <c r="AP23" s="7">
        <f t="shared" si="7"/>
        <v>1.0225220542188973</v>
      </c>
      <c r="AQ23" s="7">
        <f t="shared" si="7"/>
        <v>0.91316657597015005</v>
      </c>
      <c r="AR23" s="7">
        <f t="shared" si="7"/>
        <v>0.92207188547659602</v>
      </c>
      <c r="AS23" s="8">
        <f t="shared" si="7"/>
        <v>0.83690616638640558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0.85604042268253577</v>
      </c>
      <c r="D24" s="2">
        <v>0.76322581603508177</v>
      </c>
      <c r="E24" s="2">
        <v>0.72206837067124208</v>
      </c>
      <c r="F24" s="2">
        <v>0.4488323686992467</v>
      </c>
      <c r="G24" s="2">
        <v>0.59319486932921928</v>
      </c>
      <c r="H24" s="5">
        <v>0.48019588837886679</v>
      </c>
      <c r="J24" s="9"/>
      <c r="K24" s="10" t="s">
        <v>14</v>
      </c>
      <c r="L24" s="2">
        <v>1.023168254134617</v>
      </c>
      <c r="M24" s="2">
        <v>1.1340961119117838</v>
      </c>
      <c r="N24" s="2">
        <v>1.0965657222390814</v>
      </c>
      <c r="O24" s="2">
        <v>0.95968568130582266</v>
      </c>
      <c r="P24" s="2">
        <v>0.9180572128293123</v>
      </c>
      <c r="Q24" s="5">
        <v>0.82246381919267642</v>
      </c>
      <c r="S24" s="9"/>
      <c r="T24" s="10" t="s">
        <v>14</v>
      </c>
      <c r="U24" s="2">
        <v>0.71176045337210136</v>
      </c>
      <c r="V24" s="2">
        <v>0.88037385856578987</v>
      </c>
      <c r="W24" s="2">
        <v>1.2252480827186065</v>
      </c>
      <c r="X24" s="2">
        <v>0.96663193347201459</v>
      </c>
      <c r="Y24" s="2">
        <v>0.8760579357169781</v>
      </c>
      <c r="Z24" s="5">
        <v>0.87049767375275533</v>
      </c>
      <c r="AB24" s="9"/>
      <c r="AC24" s="10" t="s">
        <v>14</v>
      </c>
      <c r="AD24" s="11">
        <f t="shared" ref="AD24:AE27" si="8">AVERAGE(U24,L24,C24)</f>
        <v>0.86365637672975148</v>
      </c>
      <c r="AE24" s="12">
        <f>AVERAGE(V24,M24,D24)</f>
        <v>0.92589859550421849</v>
      </c>
      <c r="AF24" s="12">
        <f t="shared" si="6"/>
        <v>1.01462739187631</v>
      </c>
      <c r="AG24" s="12">
        <f t="shared" si="6"/>
        <v>0.79171666115902795</v>
      </c>
      <c r="AH24" s="12">
        <f t="shared" si="6"/>
        <v>0.79577000595850322</v>
      </c>
      <c r="AI24" s="13">
        <f t="shared" si="6"/>
        <v>0.7243857937747662</v>
      </c>
      <c r="AL24" s="9"/>
      <c r="AM24" s="10" t="s">
        <v>14</v>
      </c>
      <c r="AN24" s="11">
        <f t="shared" ref="AN24:AN27" si="9">AD24</f>
        <v>0.86365637672975148</v>
      </c>
      <c r="AO24" s="12">
        <f>AO23*AN24</f>
        <v>0.82574001202341196</v>
      </c>
      <c r="AP24" s="12">
        <f>AP23*AN24</f>
        <v>0.8831076924729554</v>
      </c>
      <c r="AQ24" s="12">
        <f>AQ23*AN24</f>
        <v>0.78866213635309312</v>
      </c>
      <c r="AR24" s="12">
        <f>AR23*AN24</f>
        <v>0.7963532636950873</v>
      </c>
      <c r="AS24" s="13">
        <f>AS23*AN24</f>
        <v>0.72279934732406959</v>
      </c>
      <c r="AV24" s="9"/>
      <c r="AW24" s="10" t="s">
        <v>14</v>
      </c>
      <c r="AX24" s="10"/>
      <c r="AY24" s="16">
        <f>AE24-AO24</f>
        <v>0.10015858348080653</v>
      </c>
      <c r="AZ24" s="16">
        <f t="shared" ref="AZ24:BC27" si="10">AF24-AP24</f>
        <v>0.13151969940335462</v>
      </c>
      <c r="BA24" s="75">
        <f t="shared" si="10"/>
        <v>3.0545248059348218E-3</v>
      </c>
      <c r="BB24" s="7">
        <f t="shared" si="10"/>
        <v>-5.832577365840752E-4</v>
      </c>
      <c r="BC24" s="8">
        <f t="shared" si="10"/>
        <v>1.5864464506966103E-3</v>
      </c>
    </row>
    <row r="25" spans="1:55" ht="15.75" thickBot="1" x14ac:dyDescent="0.3">
      <c r="A25" s="9"/>
      <c r="B25" s="10" t="s">
        <v>15</v>
      </c>
      <c r="C25" s="2">
        <v>0.7749936414439984</v>
      </c>
      <c r="D25" s="2">
        <v>0.81770103825943063</v>
      </c>
      <c r="E25" s="2">
        <v>0.66265032820327796</v>
      </c>
      <c r="F25" s="2">
        <v>0.52871862599585995</v>
      </c>
      <c r="G25" s="2">
        <v>0.49759505614903199</v>
      </c>
      <c r="H25" s="5">
        <v>0.57325410201772631</v>
      </c>
      <c r="J25" s="9"/>
      <c r="K25" s="10" t="s">
        <v>15</v>
      </c>
      <c r="L25" s="2">
        <v>1.0046425990357706</v>
      </c>
      <c r="M25" s="2">
        <v>0.97810690994445804</v>
      </c>
      <c r="N25" s="2">
        <v>1.1461988205156544</v>
      </c>
      <c r="O25" s="2">
        <v>0.96485303620088436</v>
      </c>
      <c r="P25" s="2">
        <v>0.82157524164642004</v>
      </c>
      <c r="Q25" s="5">
        <v>0.76655420607529967</v>
      </c>
      <c r="S25" s="9"/>
      <c r="T25" s="10" t="s">
        <v>15</v>
      </c>
      <c r="U25" s="2">
        <v>0.74193392016204829</v>
      </c>
      <c r="V25" s="2">
        <v>0.8662729315690102</v>
      </c>
      <c r="W25" s="2">
        <v>0.92820632357633892</v>
      </c>
      <c r="X25" s="2">
        <v>0.92046891470757264</v>
      </c>
      <c r="Y25" s="2">
        <v>0.93103956670598675</v>
      </c>
      <c r="Z25" s="5">
        <v>0.79472557072748784</v>
      </c>
      <c r="AB25" s="9"/>
      <c r="AC25" s="10" t="s">
        <v>15</v>
      </c>
      <c r="AD25" s="11">
        <f t="shared" si="8"/>
        <v>0.84052338688060579</v>
      </c>
      <c r="AE25" s="12">
        <f t="shared" si="8"/>
        <v>0.88736029325763299</v>
      </c>
      <c r="AF25" s="12">
        <f t="shared" si="6"/>
        <v>0.91235182409842375</v>
      </c>
      <c r="AG25" s="12">
        <f t="shared" si="6"/>
        <v>0.80468019230143906</v>
      </c>
      <c r="AH25" s="12">
        <f t="shared" si="6"/>
        <v>0.75006995483381289</v>
      </c>
      <c r="AI25" s="13">
        <f t="shared" si="6"/>
        <v>0.71151129294017135</v>
      </c>
      <c r="AL25" s="9"/>
      <c r="AM25" s="10" t="s">
        <v>15</v>
      </c>
      <c r="AN25" s="11">
        <f t="shared" si="9"/>
        <v>0.84052338688060579</v>
      </c>
      <c r="AO25" s="12">
        <f>AO23*AN25</f>
        <v>0.80362260997457813</v>
      </c>
      <c r="AP25" s="12">
        <f>AP23*AN25</f>
        <v>0.85945370017218203</v>
      </c>
      <c r="AQ25" s="12">
        <f>AQ23*AN25</f>
        <v>0.76753786322059658</v>
      </c>
      <c r="AR25" s="12">
        <f>AR23*AN25</f>
        <v>0.77502298412817461</v>
      </c>
      <c r="AS25" s="13">
        <f>AS23*AN25</f>
        <v>0.70343920547236538</v>
      </c>
      <c r="AV25" s="9"/>
      <c r="AW25" s="10" t="s">
        <v>15</v>
      </c>
      <c r="AX25" s="10"/>
      <c r="AY25" s="87">
        <f t="shared" ref="AY25:AY27" si="11">AE25-AO25</f>
        <v>8.3737683283054865E-2</v>
      </c>
      <c r="AZ25" s="86">
        <f t="shared" si="10"/>
        <v>5.2898123926241714E-2</v>
      </c>
      <c r="BA25" s="12">
        <f t="shared" si="10"/>
        <v>3.7142329080842473E-2</v>
      </c>
      <c r="BB25" s="12">
        <f t="shared" si="10"/>
        <v>-2.4953029294361717E-2</v>
      </c>
      <c r="BC25" s="13">
        <f t="shared" si="10"/>
        <v>8.0720874678059662E-3</v>
      </c>
    </row>
    <row r="26" spans="1:55" ht="15.75" thickBot="1" x14ac:dyDescent="0.3">
      <c r="A26" s="9"/>
      <c r="B26" s="10" t="s">
        <v>16</v>
      </c>
      <c r="C26" s="2">
        <v>0.85522078018497183</v>
      </c>
      <c r="D26" s="2">
        <v>0.73727447602948371</v>
      </c>
      <c r="E26" s="2">
        <v>0.73329765089925925</v>
      </c>
      <c r="F26" s="2">
        <v>0.52469210145087308</v>
      </c>
      <c r="G26" s="2">
        <v>0.44946500450332771</v>
      </c>
      <c r="H26" s="5">
        <v>0.44803348230155543</v>
      </c>
      <c r="J26" s="9"/>
      <c r="K26" s="10" t="s">
        <v>16</v>
      </c>
      <c r="L26" s="2">
        <v>1.0252552892121474</v>
      </c>
      <c r="M26" s="2">
        <v>0.92773137968590758</v>
      </c>
      <c r="N26" s="2">
        <v>0.98936304321006041</v>
      </c>
      <c r="O26" s="2">
        <v>0.88082027645843797</v>
      </c>
      <c r="P26" s="2">
        <v>0.83368095993552671</v>
      </c>
      <c r="Q26" s="5">
        <v>0.7018751311528636</v>
      </c>
      <c r="S26" s="9"/>
      <c r="T26" s="10" t="s">
        <v>16</v>
      </c>
      <c r="U26" s="2">
        <v>0.79111205267877893</v>
      </c>
      <c r="V26" s="2">
        <v>0.89243192855159625</v>
      </c>
      <c r="W26" s="2">
        <v>1.1264967416880358</v>
      </c>
      <c r="X26" s="2">
        <v>0.91220794831763174</v>
      </c>
      <c r="Y26" s="2">
        <v>0.89817718616173725</v>
      </c>
      <c r="Z26" s="5">
        <v>0.85631706509989969</v>
      </c>
      <c r="AB26" s="9"/>
      <c r="AC26" s="10" t="s">
        <v>16</v>
      </c>
      <c r="AD26" s="11">
        <f t="shared" si="8"/>
        <v>0.89052937402529941</v>
      </c>
      <c r="AE26" s="12">
        <f t="shared" si="8"/>
        <v>0.85247926142232922</v>
      </c>
      <c r="AF26" s="12">
        <f t="shared" si="6"/>
        <v>0.94971914526578516</v>
      </c>
      <c r="AG26" s="12">
        <f t="shared" si="6"/>
        <v>0.7725734420756476</v>
      </c>
      <c r="AH26" s="12">
        <f t="shared" si="6"/>
        <v>0.72710771686686382</v>
      </c>
      <c r="AI26" s="13">
        <f t="shared" si="6"/>
        <v>0.66874189285143959</v>
      </c>
      <c r="AL26" s="9"/>
      <c r="AM26" s="10" t="s">
        <v>16</v>
      </c>
      <c r="AN26" s="11">
        <f t="shared" si="9"/>
        <v>0.89052937402529941</v>
      </c>
      <c r="AO26" s="12">
        <f>AO23*AN26</f>
        <v>0.85143322718145209</v>
      </c>
      <c r="AP26" s="12">
        <f>AP23*AN26</f>
        <v>0.91058592487061785</v>
      </c>
      <c r="AQ26" s="12">
        <f>AQ23*AN26</f>
        <v>0.8132016592795237</v>
      </c>
      <c r="AR26" s="12">
        <f>AR23*AN26</f>
        <v>0.82113209897980066</v>
      </c>
      <c r="AS26" s="13">
        <f>AS23*AN26</f>
        <v>0.74528952446999885</v>
      </c>
      <c r="AV26" s="9"/>
      <c r="AW26" s="10" t="s">
        <v>16</v>
      </c>
      <c r="AX26" s="10"/>
      <c r="AY26" s="112">
        <f t="shared" si="11"/>
        <v>1.046034240877125E-3</v>
      </c>
      <c r="AZ26" s="72">
        <f t="shared" si="10"/>
        <v>3.9133220395167312E-2</v>
      </c>
      <c r="BA26" s="72">
        <f t="shared" si="10"/>
        <v>-4.0628217203876105E-2</v>
      </c>
      <c r="BB26" s="12">
        <f t="shared" si="10"/>
        <v>-9.4024382112936844E-2</v>
      </c>
      <c r="BC26" s="13">
        <f t="shared" si="10"/>
        <v>-7.6547631618559264E-2</v>
      </c>
    </row>
    <row r="27" spans="1:55" ht="15.75" thickBot="1" x14ac:dyDescent="0.3">
      <c r="A27" s="9"/>
      <c r="B27" s="14" t="s">
        <v>17</v>
      </c>
      <c r="C27" s="15">
        <v>0.66859632478614472</v>
      </c>
      <c r="D27" s="15">
        <v>0.74508590295295052</v>
      </c>
      <c r="E27" s="15">
        <v>0.65656161023843274</v>
      </c>
      <c r="F27" s="15">
        <v>0.5193062557821021</v>
      </c>
      <c r="G27" s="15">
        <v>0.54519234718681098</v>
      </c>
      <c r="H27" s="16">
        <v>0.44433324120331125</v>
      </c>
      <c r="J27" s="9"/>
      <c r="K27" s="14" t="s">
        <v>17</v>
      </c>
      <c r="L27" s="15">
        <v>0.96574110550578496</v>
      </c>
      <c r="M27" s="15">
        <v>1.0150059283664075</v>
      </c>
      <c r="N27" s="15">
        <v>1.1661761632224674</v>
      </c>
      <c r="O27" s="15">
        <v>1.0226535838575197</v>
      </c>
      <c r="P27" s="15">
        <v>0.95176261899517733</v>
      </c>
      <c r="Q27" s="16">
        <v>0.79824966868385316</v>
      </c>
      <c r="S27" s="9"/>
      <c r="T27" s="14" t="s">
        <v>17</v>
      </c>
      <c r="U27" s="15">
        <v>0.76394307001329842</v>
      </c>
      <c r="V27" s="15">
        <v>0.88778825168421505</v>
      </c>
      <c r="W27" s="15">
        <v>0.98692491041684494</v>
      </c>
      <c r="X27" s="15">
        <v>0.9618988848716169</v>
      </c>
      <c r="Y27" s="15">
        <v>0.93668223307150522</v>
      </c>
      <c r="Z27" s="16">
        <v>0.73112988341346452</v>
      </c>
      <c r="AB27" s="9"/>
      <c r="AC27" s="14" t="s">
        <v>17</v>
      </c>
      <c r="AD27" s="17">
        <f t="shared" si="8"/>
        <v>0.79942683343507603</v>
      </c>
      <c r="AE27" s="18">
        <f t="shared" si="8"/>
        <v>0.88262669433452434</v>
      </c>
      <c r="AF27" s="18">
        <f t="shared" si="6"/>
        <v>0.93655422795924836</v>
      </c>
      <c r="AG27" s="18">
        <f t="shared" si="6"/>
        <v>0.8346195748370796</v>
      </c>
      <c r="AH27" s="18">
        <f t="shared" si="6"/>
        <v>0.81121239975116455</v>
      </c>
      <c r="AI27" s="19">
        <f t="shared" si="6"/>
        <v>0.657904264433543</v>
      </c>
      <c r="AL27" s="9"/>
      <c r="AM27" s="14" t="s">
        <v>17</v>
      </c>
      <c r="AN27" s="17">
        <f t="shared" si="9"/>
        <v>0.79942683343507603</v>
      </c>
      <c r="AO27" s="18">
        <f>AO23*AN27</f>
        <v>0.76433028324536645</v>
      </c>
      <c r="AP27" s="18">
        <f>AP23*AN27</f>
        <v>0.81743156792174221</v>
      </c>
      <c r="AQ27" s="18">
        <f>AQ23*AN27</f>
        <v>0.73000986422656788</v>
      </c>
      <c r="AR27" s="18">
        <f>AR23*AN27</f>
        <v>0.73712900760606526</v>
      </c>
      <c r="AS27" s="19">
        <f>AS23*AN27</f>
        <v>0.66904524647657304</v>
      </c>
      <c r="AV27" s="9"/>
      <c r="AW27" s="14" t="s">
        <v>17</v>
      </c>
      <c r="AX27" s="14"/>
      <c r="AY27" s="16">
        <f t="shared" si="11"/>
        <v>0.11829641108915789</v>
      </c>
      <c r="AZ27" s="16">
        <f t="shared" si="10"/>
        <v>0.11912266003750616</v>
      </c>
      <c r="BA27" s="16">
        <f t="shared" si="10"/>
        <v>0.10460971061051172</v>
      </c>
      <c r="BB27" s="106">
        <f t="shared" si="10"/>
        <v>7.4083392145099292E-2</v>
      </c>
      <c r="BC27" s="19">
        <f t="shared" si="10"/>
        <v>-1.1140982043030045E-2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SW948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SW948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SW948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SW948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SW948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SW948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0.70753056887730748</v>
      </c>
      <c r="E33" s="2">
        <v>0.48416108463709262</v>
      </c>
      <c r="F33" s="2">
        <v>0.39762138365141664</v>
      </c>
      <c r="G33" s="2">
        <v>0.33812978568059204</v>
      </c>
      <c r="H33" s="5">
        <v>0.34213438941049579</v>
      </c>
      <c r="J33" s="1" t="s">
        <v>18</v>
      </c>
      <c r="K33" s="2" t="s">
        <v>12</v>
      </c>
      <c r="L33" s="2">
        <v>1</v>
      </c>
      <c r="M33" s="2">
        <v>1.0325793952347555</v>
      </c>
      <c r="N33" s="2">
        <v>1.1568996851471791</v>
      </c>
      <c r="O33" s="2">
        <v>0.85935339525158061</v>
      </c>
      <c r="P33" s="2">
        <v>0.77405801598801582</v>
      </c>
      <c r="Q33" s="5">
        <v>0.6265876802125171</v>
      </c>
      <c r="S33" s="1" t="s">
        <v>18</v>
      </c>
      <c r="T33" s="2" t="s">
        <v>12</v>
      </c>
      <c r="U33" s="2">
        <v>1</v>
      </c>
      <c r="V33" s="2">
        <v>1.3677658967642508</v>
      </c>
      <c r="W33" s="2">
        <v>1.9440161928051174</v>
      </c>
      <c r="X33" s="2">
        <v>1.8494197227937064</v>
      </c>
      <c r="Y33" s="2">
        <v>2.0360025289768138</v>
      </c>
      <c r="Z33" s="5">
        <v>1.5007148533693491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1.0359586202921045</v>
      </c>
      <c r="AF33" s="7">
        <f t="shared" si="12"/>
        <v>1.195025654196463</v>
      </c>
      <c r="AG33" s="7">
        <f t="shared" si="12"/>
        <v>1.0354648338989012</v>
      </c>
      <c r="AH33" s="7">
        <f t="shared" si="12"/>
        <v>1.0493967768818073</v>
      </c>
      <c r="AI33" s="8">
        <f t="shared" si="12"/>
        <v>0.82314564099745391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1.0359586202921045</v>
      </c>
      <c r="AP33" s="7">
        <f t="shared" si="13"/>
        <v>1.195025654196463</v>
      </c>
      <c r="AQ33" s="7">
        <f t="shared" si="13"/>
        <v>1.0354648338989012</v>
      </c>
      <c r="AR33" s="7">
        <f t="shared" si="13"/>
        <v>1.0493967768818073</v>
      </c>
      <c r="AS33" s="8">
        <f t="shared" si="13"/>
        <v>0.82314564099745391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0.86075218636636486</v>
      </c>
      <c r="D34" s="2">
        <v>0.73872308739039416</v>
      </c>
      <c r="E34" s="2">
        <v>0.58853066288165956</v>
      </c>
      <c r="F34" s="2">
        <v>0.34675868345163741</v>
      </c>
      <c r="G34" s="2">
        <v>0.44284048610157928</v>
      </c>
      <c r="H34" s="5">
        <v>0.313830352191035</v>
      </c>
      <c r="J34" s="9"/>
      <c r="K34" s="10" t="s">
        <v>14</v>
      </c>
      <c r="L34" s="2">
        <v>1.0015177972842961</v>
      </c>
      <c r="M34" s="2">
        <v>1.0844771998737501</v>
      </c>
      <c r="N34" s="2">
        <v>1.0580567139779198</v>
      </c>
      <c r="O34" s="2">
        <v>0.89083195123640657</v>
      </c>
      <c r="P34" s="2">
        <v>0.78357093691624058</v>
      </c>
      <c r="Q34" s="5">
        <v>0.67260628117356536</v>
      </c>
      <c r="S34" s="9"/>
      <c r="T34" s="10" t="s">
        <v>14</v>
      </c>
      <c r="U34" s="2">
        <v>0.77517977231875868</v>
      </c>
      <c r="V34" s="2">
        <v>1.2774683568636407</v>
      </c>
      <c r="W34" s="2">
        <v>1.9579979347770848</v>
      </c>
      <c r="X34" s="2">
        <v>1.5699381135960671</v>
      </c>
      <c r="Y34" s="2">
        <v>1.3274482480302208</v>
      </c>
      <c r="Z34" s="5">
        <v>1.0978979581528967</v>
      </c>
      <c r="AB34" s="9"/>
      <c r="AC34" s="10" t="s">
        <v>14</v>
      </c>
      <c r="AD34" s="11">
        <f t="shared" ref="AD34:AE37" si="14">AVERAGE(U34,L34,C34)</f>
        <v>0.87914991865647318</v>
      </c>
      <c r="AE34" s="12">
        <f>AVERAGE(V34,M34,D34)</f>
        <v>1.0335562147092616</v>
      </c>
      <c r="AF34" s="12">
        <f t="shared" si="12"/>
        <v>1.2015284372122215</v>
      </c>
      <c r="AG34" s="12">
        <f t="shared" si="12"/>
        <v>0.93584291609470371</v>
      </c>
      <c r="AH34" s="12">
        <f t="shared" si="12"/>
        <v>0.85128655701601363</v>
      </c>
      <c r="AI34" s="13">
        <f t="shared" si="12"/>
        <v>0.694778197172499</v>
      </c>
      <c r="AL34" s="9"/>
      <c r="AM34" s="10" t="s">
        <v>14</v>
      </c>
      <c r="AN34" s="11">
        <f t="shared" ref="AN34:AN37" si="15">AD34</f>
        <v>0.87914991865647318</v>
      </c>
      <c r="AO34" s="12">
        <f>AO33*AN34</f>
        <v>0.91076293676127584</v>
      </c>
      <c r="AP34" s="12">
        <f>AP33*AN34</f>
        <v>1.0506067066792191</v>
      </c>
      <c r="AQ34" s="12">
        <f>AQ33*AN34</f>
        <v>0.91032882449385755</v>
      </c>
      <c r="AR34" s="12">
        <f>AR33*AN34</f>
        <v>0.92257709103400609</v>
      </c>
      <c r="AS34" s="13">
        <f>AS33*AN34</f>
        <v>0.72366842332534209</v>
      </c>
      <c r="AV34" s="9"/>
      <c r="AW34" s="10" t="s">
        <v>14</v>
      </c>
      <c r="AX34" s="10"/>
      <c r="AY34" s="16">
        <f>AE34-AO34</f>
        <v>0.12279327794798578</v>
      </c>
      <c r="AZ34" s="16">
        <f t="shared" ref="AZ34:BC37" si="16">AF34-AP34</f>
        <v>0.1509217305330024</v>
      </c>
      <c r="BA34" s="75">
        <f t="shared" si="16"/>
        <v>2.5514091600846167E-2</v>
      </c>
      <c r="BB34" s="84">
        <f t="shared" si="16"/>
        <v>-7.1290534017992457E-2</v>
      </c>
      <c r="BC34" s="8">
        <f t="shared" si="16"/>
        <v>-2.889022615284309E-2</v>
      </c>
    </row>
    <row r="35" spans="1:55" ht="15.75" thickBot="1" x14ac:dyDescent="0.3">
      <c r="A35" s="9"/>
      <c r="B35" s="10" t="s">
        <v>15</v>
      </c>
      <c r="C35" s="2">
        <v>0.8124745934133617</v>
      </c>
      <c r="D35" s="2">
        <v>0.67636079174149444</v>
      </c>
      <c r="E35" s="2">
        <v>0.57510134016270642</v>
      </c>
      <c r="F35" s="2">
        <v>0.35613444142077016</v>
      </c>
      <c r="G35" s="2">
        <v>0.37906137610557605</v>
      </c>
      <c r="H35" s="5">
        <v>0.33973687594051433</v>
      </c>
      <c r="J35" s="9"/>
      <c r="K35" s="10" t="s">
        <v>15</v>
      </c>
      <c r="L35" s="2">
        <v>1.0008326427948495</v>
      </c>
      <c r="M35" s="2">
        <v>1.019097097296219</v>
      </c>
      <c r="N35" s="2">
        <v>1.0877090421856352</v>
      </c>
      <c r="O35" s="2">
        <v>0.91157476194100306</v>
      </c>
      <c r="P35" s="2">
        <v>0.75583683355330944</v>
      </c>
      <c r="Q35" s="5">
        <v>0.61120845951234892</v>
      </c>
      <c r="S35" s="9"/>
      <c r="T35" s="10" t="s">
        <v>15</v>
      </c>
      <c r="U35" s="2">
        <v>0.94320231200690119</v>
      </c>
      <c r="V35" s="2">
        <v>1.3120976961377151</v>
      </c>
      <c r="W35" s="2">
        <v>1.6216091549504137</v>
      </c>
      <c r="X35" s="2">
        <v>1.4080524425932321</v>
      </c>
      <c r="Y35" s="2">
        <v>1.3786777168310906</v>
      </c>
      <c r="Z35" s="5">
        <v>1.0658043644846229</v>
      </c>
      <c r="AB35" s="9"/>
      <c r="AC35" s="10" t="s">
        <v>15</v>
      </c>
      <c r="AD35" s="11">
        <f t="shared" si="14"/>
        <v>0.91883651607170425</v>
      </c>
      <c r="AE35" s="12">
        <f t="shared" si="14"/>
        <v>1.0025185283918094</v>
      </c>
      <c r="AF35" s="12">
        <f t="shared" si="12"/>
        <v>1.0948065124329185</v>
      </c>
      <c r="AG35" s="12">
        <f t="shared" si="12"/>
        <v>0.89192054865166848</v>
      </c>
      <c r="AH35" s="12">
        <f t="shared" si="12"/>
        <v>0.8378586421633254</v>
      </c>
      <c r="AI35" s="13">
        <f t="shared" si="12"/>
        <v>0.67224989997916207</v>
      </c>
      <c r="AL35" s="9"/>
      <c r="AM35" s="10" t="s">
        <v>15</v>
      </c>
      <c r="AN35" s="11">
        <f t="shared" si="15"/>
        <v>0.91883651607170425</v>
      </c>
      <c r="AO35" s="12">
        <f>AO33*AN35</f>
        <v>0.95187660946364683</v>
      </c>
      <c r="AP35" s="12">
        <f>AP33*AN35</f>
        <v>1.0980332087181872</v>
      </c>
      <c r="AQ35" s="12">
        <f>AQ33*AN35</f>
        <v>0.95142290049443234</v>
      </c>
      <c r="AR35" s="12">
        <f>AR33*AN35</f>
        <v>0.96422407844695535</v>
      </c>
      <c r="AS35" s="13">
        <f>AS33*AN35</f>
        <v>0.75633627299371031</v>
      </c>
      <c r="AV35" s="9"/>
      <c r="AW35" s="10" t="s">
        <v>15</v>
      </c>
      <c r="AX35" s="10"/>
      <c r="AY35" s="87">
        <f t="shared" ref="AY35:AY37" si="17">AE35-AO35</f>
        <v>5.064191892816261E-2</v>
      </c>
      <c r="AZ35" s="86">
        <f t="shared" si="16"/>
        <v>-3.2266962852687264E-3</v>
      </c>
      <c r="BA35" s="88">
        <f t="shared" si="16"/>
        <v>-5.9502351842763868E-2</v>
      </c>
      <c r="BB35" s="16">
        <f t="shared" si="16"/>
        <v>-0.12636543628362995</v>
      </c>
      <c r="BC35" s="99">
        <f t="shared" si="16"/>
        <v>-8.4086373014548244E-2</v>
      </c>
    </row>
    <row r="36" spans="1:55" ht="15.75" thickBot="1" x14ac:dyDescent="0.3">
      <c r="A36" s="9"/>
      <c r="B36" s="10" t="s">
        <v>16</v>
      </c>
      <c r="C36" s="2">
        <v>0.86377274370808155</v>
      </c>
      <c r="D36" s="2">
        <v>0.70225182379602979</v>
      </c>
      <c r="E36" s="2">
        <v>0.60291986580715939</v>
      </c>
      <c r="F36" s="2">
        <v>0.37042681445475761</v>
      </c>
      <c r="G36" s="2">
        <v>0.3234600293985051</v>
      </c>
      <c r="H36" s="5">
        <v>0.30511476432345941</v>
      </c>
      <c r="J36" s="9"/>
      <c r="K36" s="10" t="s">
        <v>16</v>
      </c>
      <c r="L36" s="2">
        <v>1.0230829286893739</v>
      </c>
      <c r="M36" s="2">
        <v>0.94465661477794904</v>
      </c>
      <c r="N36" s="2">
        <v>0.99976314655746013</v>
      </c>
      <c r="O36" s="2">
        <v>0.8918269591260054</v>
      </c>
      <c r="P36" s="2">
        <v>0.77995609508653874</v>
      </c>
      <c r="Q36" s="5">
        <v>0.57257142249083626</v>
      </c>
      <c r="S36" s="9"/>
      <c r="T36" s="10" t="s">
        <v>16</v>
      </c>
      <c r="U36" s="2">
        <v>1.0336208685986674</v>
      </c>
      <c r="V36" s="2">
        <v>1.3477682433396487</v>
      </c>
      <c r="W36" s="2">
        <v>1.8672991377633801</v>
      </c>
      <c r="X36" s="2">
        <v>1.4675110902258359</v>
      </c>
      <c r="Y36" s="2">
        <v>1.343055641534332</v>
      </c>
      <c r="Z36" s="5">
        <v>1.1817972495220446</v>
      </c>
      <c r="AB36" s="9"/>
      <c r="AC36" s="10" t="s">
        <v>16</v>
      </c>
      <c r="AD36" s="11">
        <f t="shared" si="14"/>
        <v>0.9734921803320411</v>
      </c>
      <c r="AE36" s="12">
        <f t="shared" si="14"/>
        <v>0.99822556063787593</v>
      </c>
      <c r="AF36" s="12">
        <f t="shared" si="12"/>
        <v>1.1566607167093332</v>
      </c>
      <c r="AG36" s="12">
        <f t="shared" si="12"/>
        <v>0.90992162126886633</v>
      </c>
      <c r="AH36" s="12">
        <f t="shared" si="12"/>
        <v>0.8154905886731254</v>
      </c>
      <c r="AI36" s="13">
        <f t="shared" si="12"/>
        <v>0.68649447877878</v>
      </c>
      <c r="AL36" s="9"/>
      <c r="AM36" s="10" t="s">
        <v>16</v>
      </c>
      <c r="AN36" s="11">
        <f t="shared" si="15"/>
        <v>0.9734921803320411</v>
      </c>
      <c r="AO36" s="12">
        <f>AO33*AN36</f>
        <v>1.0084976160019339</v>
      </c>
      <c r="AP36" s="12">
        <f>AP33*AN36</f>
        <v>1.1633481296564385</v>
      </c>
      <c r="AQ36" s="12">
        <f>AQ33*AN36</f>
        <v>1.0080169188093961</v>
      </c>
      <c r="AR36" s="12">
        <f>AR33*AN36</f>
        <v>1.0215795563600871</v>
      </c>
      <c r="AS36" s="13">
        <f>AS33*AN36</f>
        <v>0.80132584478542701</v>
      </c>
      <c r="AV36" s="9"/>
      <c r="AW36" s="10" t="s">
        <v>16</v>
      </c>
      <c r="AX36" s="10"/>
      <c r="AY36" s="11">
        <f t="shared" si="17"/>
        <v>-1.0272055364057953E-2</v>
      </c>
      <c r="AZ36" s="12">
        <f t="shared" si="16"/>
        <v>-6.6874129471052868E-3</v>
      </c>
      <c r="BA36" s="88">
        <f t="shared" si="16"/>
        <v>-9.8095297540529813E-2</v>
      </c>
      <c r="BB36" s="16">
        <f t="shared" si="16"/>
        <v>-0.20608896768696172</v>
      </c>
      <c r="BC36" s="16">
        <f t="shared" si="16"/>
        <v>-0.11483136600664701</v>
      </c>
    </row>
    <row r="37" spans="1:55" ht="15.75" thickBot="1" x14ac:dyDescent="0.3">
      <c r="A37" s="9"/>
      <c r="B37" s="14" t="s">
        <v>17</v>
      </c>
      <c r="C37" s="15">
        <v>0.73518847472927873</v>
      </c>
      <c r="D37" s="15">
        <v>0.71095314226369599</v>
      </c>
      <c r="E37" s="15">
        <v>0.62766201814215472</v>
      </c>
      <c r="F37" s="15">
        <v>0.36722605362100713</v>
      </c>
      <c r="G37" s="15">
        <v>0.40390306365771006</v>
      </c>
      <c r="H37" s="16">
        <v>0.30751639756200116</v>
      </c>
      <c r="J37" s="9"/>
      <c r="K37" s="14" t="s">
        <v>17</v>
      </c>
      <c r="L37" s="15">
        <v>0.97136128330765981</v>
      </c>
      <c r="M37" s="15">
        <v>1.028156545268968</v>
      </c>
      <c r="N37" s="15">
        <v>1.2223158379389625</v>
      </c>
      <c r="O37" s="15">
        <v>0.98906903643724731</v>
      </c>
      <c r="P37" s="15">
        <v>0.90655239253548858</v>
      </c>
      <c r="Q37" s="16">
        <v>0.65851363892828096</v>
      </c>
      <c r="S37" s="9"/>
      <c r="T37" s="14" t="s">
        <v>17</v>
      </c>
      <c r="U37" s="15">
        <v>1.0718313462657947</v>
      </c>
      <c r="V37" s="15">
        <v>1.3755474663697684</v>
      </c>
      <c r="W37" s="15">
        <v>1.7154601912949661</v>
      </c>
      <c r="X37" s="15">
        <v>1.4652698506885202</v>
      </c>
      <c r="Y37" s="15">
        <v>1.3483108292458121</v>
      </c>
      <c r="Z37" s="16">
        <v>0.9892652087364564</v>
      </c>
      <c r="AB37" s="9"/>
      <c r="AC37" s="14" t="s">
        <v>17</v>
      </c>
      <c r="AD37" s="17">
        <f t="shared" si="14"/>
        <v>0.92612703476757774</v>
      </c>
      <c r="AE37" s="18">
        <f t="shared" si="14"/>
        <v>1.0382190513008107</v>
      </c>
      <c r="AF37" s="18">
        <f t="shared" si="12"/>
        <v>1.1884793491253611</v>
      </c>
      <c r="AG37" s="18">
        <f t="shared" si="12"/>
        <v>0.94052164691559159</v>
      </c>
      <c r="AH37" s="18">
        <f t="shared" si="12"/>
        <v>0.8862554284796702</v>
      </c>
      <c r="AI37" s="19">
        <f t="shared" si="12"/>
        <v>0.65176508174224612</v>
      </c>
      <c r="AL37" s="9"/>
      <c r="AM37" s="14" t="s">
        <v>17</v>
      </c>
      <c r="AN37" s="17">
        <f t="shared" si="15"/>
        <v>0.92612703476757774</v>
      </c>
      <c r="AO37" s="18">
        <f>AO33*AN37</f>
        <v>0.95942928515303771</v>
      </c>
      <c r="AP37" s="18">
        <f>AP33*AN37</f>
        <v>1.106745565592155</v>
      </c>
      <c r="AQ37" s="18">
        <f>AQ33*AN37</f>
        <v>0.95897197622489183</v>
      </c>
      <c r="AR37" s="18">
        <f>AR33*AN37</f>
        <v>0.97187472526820162</v>
      </c>
      <c r="AS37" s="19">
        <f>AS33*AN37</f>
        <v>0.76233743167882906</v>
      </c>
      <c r="AV37" s="9"/>
      <c r="AW37" s="14" t="s">
        <v>17</v>
      </c>
      <c r="AX37" s="14"/>
      <c r="AY37" s="17">
        <f t="shared" si="17"/>
        <v>7.8789766147772999E-2</v>
      </c>
      <c r="AZ37" s="18">
        <f t="shared" si="16"/>
        <v>8.173378353320615E-2</v>
      </c>
      <c r="BA37" s="18">
        <f t="shared" si="16"/>
        <v>-1.845032930930024E-2</v>
      </c>
      <c r="BB37" s="116">
        <f t="shared" si="16"/>
        <v>-8.5619296788531418E-2</v>
      </c>
      <c r="BC37" s="16">
        <f t="shared" si="16"/>
        <v>-0.11057234993658294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  <row r="41" spans="1:55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4</v>
      </c>
      <c r="AD41" s="1" t="s">
        <v>8</v>
      </c>
      <c r="AL41" s="1" t="s">
        <v>4</v>
      </c>
      <c r="AN41" s="1" t="s">
        <v>8</v>
      </c>
      <c r="AV41" s="1" t="s">
        <v>4</v>
      </c>
      <c r="AX41" s="1" t="s">
        <v>8</v>
      </c>
    </row>
    <row r="42" spans="1:55" ht="15.75" thickBot="1" x14ac:dyDescent="0.3">
      <c r="A42" s="1" t="s">
        <v>21</v>
      </c>
      <c r="B42" s="1" t="str">
        <f>A1</f>
        <v>SW948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SW948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SW948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B42" s="1" t="s">
        <v>21</v>
      </c>
      <c r="AC42" s="1" t="str">
        <f>A1</f>
        <v>SW948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L42" s="1" t="s">
        <v>21</v>
      </c>
      <c r="AM42" s="1" t="str">
        <f>A1</f>
        <v>SW948</v>
      </c>
      <c r="AN42" s="2" t="s">
        <v>12</v>
      </c>
      <c r="AO42" s="3" t="s">
        <v>13</v>
      </c>
      <c r="AP42" s="3" t="s">
        <v>14</v>
      </c>
      <c r="AQ42" s="3" t="s">
        <v>15</v>
      </c>
      <c r="AR42" s="3" t="s">
        <v>16</v>
      </c>
      <c r="AS42" s="4" t="s">
        <v>17</v>
      </c>
      <c r="AV42" s="1" t="s">
        <v>21</v>
      </c>
      <c r="AW42" s="1" t="str">
        <f>A1</f>
        <v>SW948</v>
      </c>
      <c r="AX42" s="2" t="s">
        <v>12</v>
      </c>
      <c r="AY42" s="3" t="s">
        <v>13</v>
      </c>
      <c r="AZ42" s="3" t="s">
        <v>14</v>
      </c>
      <c r="BA42" s="3" t="s">
        <v>15</v>
      </c>
      <c r="BB42" s="3" t="s">
        <v>16</v>
      </c>
      <c r="BC42" s="4" t="s">
        <v>17</v>
      </c>
    </row>
    <row r="43" spans="1:55" ht="15.75" thickBot="1" x14ac:dyDescent="0.3">
      <c r="A43" s="1" t="s">
        <v>18</v>
      </c>
      <c r="B43" s="2" t="s">
        <v>12</v>
      </c>
      <c r="C43" s="2">
        <v>1</v>
      </c>
      <c r="D43" s="2">
        <v>0.71367868933236756</v>
      </c>
      <c r="E43" s="2">
        <v>0.42464824515379201</v>
      </c>
      <c r="F43" s="2">
        <v>0.28085293855334842</v>
      </c>
      <c r="G43" s="2">
        <v>0.21656821497269768</v>
      </c>
      <c r="H43" s="5">
        <v>0.1901328441418263</v>
      </c>
      <c r="J43" s="1" t="s">
        <v>18</v>
      </c>
      <c r="K43" s="2" t="s">
        <v>12</v>
      </c>
      <c r="L43" s="2">
        <v>1</v>
      </c>
      <c r="M43" s="2">
        <v>1.113858666105638</v>
      </c>
      <c r="N43" s="2">
        <v>1.1814797313374314</v>
      </c>
      <c r="O43" s="2">
        <v>0.8774558445245445</v>
      </c>
      <c r="P43" s="2">
        <v>0.76986777296581588</v>
      </c>
      <c r="Q43" s="5">
        <v>0.52915836030598462</v>
      </c>
      <c r="S43" s="1" t="s">
        <v>18</v>
      </c>
      <c r="T43" s="2" t="s">
        <v>12</v>
      </c>
      <c r="U43" s="2">
        <v>1</v>
      </c>
      <c r="V43" s="2">
        <v>1.6251693693034488</v>
      </c>
      <c r="W43" s="2">
        <v>3.1762602946901</v>
      </c>
      <c r="X43" s="2">
        <v>3.0347491886481479</v>
      </c>
      <c r="Y43" s="2">
        <v>3.2124423666010231</v>
      </c>
      <c r="Z43" s="5">
        <v>2.1062352987017201</v>
      </c>
      <c r="AB43" s="1" t="s">
        <v>18</v>
      </c>
      <c r="AC43" s="2" t="s">
        <v>12</v>
      </c>
      <c r="AD43" s="6">
        <f>AVERAGE(U43,L43,C43)</f>
        <v>1</v>
      </c>
      <c r="AE43" s="7">
        <f t="shared" ref="AE43:AI47" si="18">AVERAGE(V43,M43,D43)</f>
        <v>1.1509022415804846</v>
      </c>
      <c r="AF43" s="7">
        <f t="shared" si="18"/>
        <v>1.594129423727108</v>
      </c>
      <c r="AG43" s="7">
        <f t="shared" si="18"/>
        <v>1.3976859905753469</v>
      </c>
      <c r="AH43" s="7">
        <f t="shared" si="18"/>
        <v>1.3996261181798457</v>
      </c>
      <c r="AI43" s="8">
        <f t="shared" si="18"/>
        <v>0.94184216771651041</v>
      </c>
      <c r="AL43" s="1" t="s">
        <v>18</v>
      </c>
      <c r="AM43" s="2" t="s">
        <v>12</v>
      </c>
      <c r="AN43" s="6">
        <f>AD43</f>
        <v>1</v>
      </c>
      <c r="AO43" s="7">
        <f t="shared" ref="AO43:AS43" si="19">AE43</f>
        <v>1.1509022415804846</v>
      </c>
      <c r="AP43" s="7">
        <f t="shared" si="19"/>
        <v>1.594129423727108</v>
      </c>
      <c r="AQ43" s="7">
        <f t="shared" si="19"/>
        <v>1.3976859905753469</v>
      </c>
      <c r="AR43" s="7">
        <f t="shared" si="19"/>
        <v>1.3996261181798457</v>
      </c>
      <c r="AS43" s="8">
        <f t="shared" si="19"/>
        <v>0.94184216771651041</v>
      </c>
      <c r="AV43" s="1" t="s">
        <v>18</v>
      </c>
      <c r="AW43" s="2" t="s">
        <v>12</v>
      </c>
      <c r="AX43" s="2"/>
      <c r="AY43" s="3"/>
      <c r="AZ43" s="3"/>
      <c r="BA43" s="3"/>
      <c r="BB43" s="3"/>
      <c r="BC43" s="4"/>
    </row>
    <row r="44" spans="1:55" ht="15.75" thickBot="1" x14ac:dyDescent="0.3">
      <c r="A44" s="9"/>
      <c r="B44" s="10" t="s">
        <v>14</v>
      </c>
      <c r="C44" s="2">
        <v>0.88735206154008184</v>
      </c>
      <c r="D44" s="2">
        <v>0.78152791951056244</v>
      </c>
      <c r="E44" s="2">
        <v>0.60125409118246498</v>
      </c>
      <c r="F44" s="2">
        <v>0.26921849811551329</v>
      </c>
      <c r="G44" s="2">
        <v>0.30586076402993345</v>
      </c>
      <c r="H44" s="5">
        <v>0.18724946013338753</v>
      </c>
      <c r="J44" s="9"/>
      <c r="K44" s="10" t="s">
        <v>14</v>
      </c>
      <c r="L44" s="2">
        <v>1.0423477734188615</v>
      </c>
      <c r="M44" s="2">
        <v>1.1094541075110502</v>
      </c>
      <c r="N44" s="2">
        <v>1.1559549820946631</v>
      </c>
      <c r="O44" s="2">
        <v>0.9686632172787486</v>
      </c>
      <c r="P44" s="2">
        <v>0.81544199424224306</v>
      </c>
      <c r="Q44" s="5">
        <v>0.57245267759834373</v>
      </c>
      <c r="S44" s="9"/>
      <c r="T44" s="10" t="s">
        <v>14</v>
      </c>
      <c r="U44" s="2">
        <v>0.72752845073583017</v>
      </c>
      <c r="V44" s="2">
        <v>1.7039544227809655</v>
      </c>
      <c r="W44" s="2">
        <v>3.5923215165170643</v>
      </c>
      <c r="X44" s="2">
        <v>2.6946030763371978</v>
      </c>
      <c r="Y44" s="2">
        <v>2.126739257598306</v>
      </c>
      <c r="Z44" s="5">
        <v>1.5913589728850088</v>
      </c>
      <c r="AB44" s="9"/>
      <c r="AC44" s="10" t="s">
        <v>14</v>
      </c>
      <c r="AD44" s="11">
        <f t="shared" ref="AD44:AE47" si="20">AVERAGE(U44,L44,C44)</f>
        <v>0.88574276189825785</v>
      </c>
      <c r="AE44" s="12">
        <f>AVERAGE(V44,M44,D44)</f>
        <v>1.1983121499341927</v>
      </c>
      <c r="AF44" s="12">
        <f t="shared" si="18"/>
        <v>1.7831768632647309</v>
      </c>
      <c r="AG44" s="12">
        <f t="shared" si="18"/>
        <v>1.3108282639104865</v>
      </c>
      <c r="AH44" s="12">
        <f t="shared" si="18"/>
        <v>1.0826806719568276</v>
      </c>
      <c r="AI44" s="13">
        <f t="shared" si="18"/>
        <v>0.78368703687224661</v>
      </c>
      <c r="AL44" s="9"/>
      <c r="AM44" s="10" t="s">
        <v>14</v>
      </c>
      <c r="AN44" s="11">
        <f t="shared" ref="AN44:AN47" si="21">AD44</f>
        <v>0.88574276189825785</v>
      </c>
      <c r="AO44" s="12">
        <f>AO43*AN44</f>
        <v>1.0194033301323944</v>
      </c>
      <c r="AP44" s="12">
        <f>AP43*AN44</f>
        <v>1.4119885985953269</v>
      </c>
      <c r="AQ44" s="12">
        <f>AQ43*AN44</f>
        <v>1.2379902495587101</v>
      </c>
      <c r="AR44" s="12">
        <f>AR43*AN44</f>
        <v>1.2397087035415539</v>
      </c>
      <c r="AS44" s="13">
        <f>AS43*AN44</f>
        <v>0.83422988290546407</v>
      </c>
      <c r="AV44" s="9"/>
      <c r="AW44" s="10" t="s">
        <v>14</v>
      </c>
      <c r="AX44" s="10"/>
      <c r="AY44" s="16">
        <f>AE44-AO44</f>
        <v>0.17890881980179829</v>
      </c>
      <c r="AZ44" s="16">
        <f t="shared" ref="AZ44:BC47" si="22">AF44-AP44</f>
        <v>0.37118826466940402</v>
      </c>
      <c r="BA44" s="91">
        <f t="shared" si="22"/>
        <v>7.2838014351776392E-2</v>
      </c>
      <c r="BB44" s="16">
        <f t="shared" si="22"/>
        <v>-0.15702803158472634</v>
      </c>
      <c r="BC44" s="92">
        <f t="shared" si="22"/>
        <v>-5.0542846033217459E-2</v>
      </c>
    </row>
    <row r="45" spans="1:55" ht="15.75" thickBot="1" x14ac:dyDescent="0.3">
      <c r="A45" s="9"/>
      <c r="B45" s="10" t="s">
        <v>15</v>
      </c>
      <c r="C45" s="2">
        <v>0.8696468328443091</v>
      </c>
      <c r="D45" s="2">
        <v>0.7254604679825285</v>
      </c>
      <c r="E45" s="2">
        <v>0.59417542137263624</v>
      </c>
      <c r="F45" s="2">
        <v>0.2521502508672247</v>
      </c>
      <c r="G45" s="2">
        <v>0.26922863843774425</v>
      </c>
      <c r="H45" s="5">
        <v>0.20820759865895722</v>
      </c>
      <c r="J45" s="9"/>
      <c r="K45" s="10" t="s">
        <v>15</v>
      </c>
      <c r="L45" s="2">
        <v>1.0007132820031583</v>
      </c>
      <c r="M45" s="2">
        <v>1.0405465945641277</v>
      </c>
      <c r="N45" s="2">
        <v>1.1439068510918911</v>
      </c>
      <c r="O45" s="2">
        <v>0.89394191904567144</v>
      </c>
      <c r="P45" s="2">
        <v>0.75070797787458765</v>
      </c>
      <c r="Q45" s="5">
        <v>0.55185493350436332</v>
      </c>
      <c r="S45" s="9"/>
      <c r="T45" s="10" t="s">
        <v>15</v>
      </c>
      <c r="U45" s="2">
        <v>0.83042808561566173</v>
      </c>
      <c r="V45" s="2">
        <v>1.740570019047665</v>
      </c>
      <c r="W45" s="2">
        <v>2.7463014484823782</v>
      </c>
      <c r="X45" s="2">
        <v>2.4580076690235186</v>
      </c>
      <c r="Y45" s="2">
        <v>2.2852798912277459</v>
      </c>
      <c r="Z45" s="5">
        <v>1.5830641655132849</v>
      </c>
      <c r="AB45" s="9"/>
      <c r="AC45" s="10" t="s">
        <v>15</v>
      </c>
      <c r="AD45" s="11">
        <f t="shared" si="20"/>
        <v>0.90026273348770969</v>
      </c>
      <c r="AE45" s="12">
        <f t="shared" si="20"/>
        <v>1.168859027198107</v>
      </c>
      <c r="AF45" s="12">
        <f t="shared" si="18"/>
        <v>1.4947945736489683</v>
      </c>
      <c r="AG45" s="12">
        <f t="shared" si="18"/>
        <v>1.201366612978805</v>
      </c>
      <c r="AH45" s="12">
        <f t="shared" si="18"/>
        <v>1.1017388358466926</v>
      </c>
      <c r="AI45" s="13">
        <f t="shared" si="18"/>
        <v>0.78104223255886851</v>
      </c>
      <c r="AL45" s="9"/>
      <c r="AM45" s="10" t="s">
        <v>15</v>
      </c>
      <c r="AN45" s="11">
        <f t="shared" si="21"/>
        <v>0.90026273348770969</v>
      </c>
      <c r="AO45" s="12">
        <f>AO43*AN45</f>
        <v>1.0361143979823795</v>
      </c>
      <c r="AP45" s="12">
        <f>AP43*AN45</f>
        <v>1.4351353125377537</v>
      </c>
      <c r="AQ45" s="12">
        <f>AQ43*AN45</f>
        <v>1.2582846104328391</v>
      </c>
      <c r="AR45" s="12">
        <f>AR43*AN45</f>
        <v>1.2600312350133802</v>
      </c>
      <c r="AS45" s="13">
        <f>AS43*AN45</f>
        <v>0.84790540442245554</v>
      </c>
      <c r="AV45" s="9"/>
      <c r="AW45" s="10" t="s">
        <v>15</v>
      </c>
      <c r="AX45" s="10"/>
      <c r="AY45" s="16">
        <f t="shared" ref="AY45:AY47" si="23">AE45-AO45</f>
        <v>0.13274462921572749</v>
      </c>
      <c r="AZ45" s="97">
        <f t="shared" si="22"/>
        <v>5.9659261111214557E-2</v>
      </c>
      <c r="BA45" s="94">
        <f t="shared" si="22"/>
        <v>-5.6917997454034142E-2</v>
      </c>
      <c r="BB45" s="16">
        <f t="shared" si="22"/>
        <v>-0.15829239916668758</v>
      </c>
      <c r="BC45" s="99">
        <f t="shared" si="22"/>
        <v>-6.6863171863587034E-2</v>
      </c>
    </row>
    <row r="46" spans="1:55" ht="15.75" thickBot="1" x14ac:dyDescent="0.3">
      <c r="A46" s="9"/>
      <c r="B46" s="10" t="s">
        <v>16</v>
      </c>
      <c r="C46" s="2">
        <v>0.91591847074561084</v>
      </c>
      <c r="D46" s="2">
        <v>0.70131913189314565</v>
      </c>
      <c r="E46" s="2">
        <v>0.58825192025857531</v>
      </c>
      <c r="F46" s="2">
        <v>0.23180902875510118</v>
      </c>
      <c r="G46" s="2">
        <v>0.21366243976280638</v>
      </c>
      <c r="H46" s="5">
        <v>0.15844993403673255</v>
      </c>
      <c r="J46" s="9"/>
      <c r="K46" s="10" t="s">
        <v>16</v>
      </c>
      <c r="L46" s="2">
        <v>1.0958485366306179</v>
      </c>
      <c r="M46" s="2">
        <v>1.0135145058157036</v>
      </c>
      <c r="N46" s="2">
        <v>1.0477959735362197</v>
      </c>
      <c r="O46" s="2">
        <v>0.97505164157443558</v>
      </c>
      <c r="P46" s="2">
        <v>0.77939888386521738</v>
      </c>
      <c r="Q46" s="5">
        <v>0.50812831930208402</v>
      </c>
      <c r="S46" s="9"/>
      <c r="T46" s="10" t="s">
        <v>16</v>
      </c>
      <c r="U46" s="2">
        <v>1.2319897057654634</v>
      </c>
      <c r="V46" s="2">
        <v>1.8842928087511222</v>
      </c>
      <c r="W46" s="2">
        <v>3.3077388029329473</v>
      </c>
      <c r="X46" s="2">
        <v>2.5121805372000461</v>
      </c>
      <c r="Y46" s="2">
        <v>2.1324734996148411</v>
      </c>
      <c r="Z46" s="5">
        <v>1.7286573327525296</v>
      </c>
      <c r="AB46" s="9"/>
      <c r="AC46" s="10" t="s">
        <v>16</v>
      </c>
      <c r="AD46" s="11">
        <f t="shared" si="20"/>
        <v>1.0812522377138973</v>
      </c>
      <c r="AE46" s="12">
        <f t="shared" si="20"/>
        <v>1.1997088154866571</v>
      </c>
      <c r="AF46" s="12">
        <f t="shared" si="18"/>
        <v>1.6479288989092475</v>
      </c>
      <c r="AG46" s="12">
        <f t="shared" si="18"/>
        <v>1.2396804025098609</v>
      </c>
      <c r="AH46" s="12">
        <f t="shared" si="18"/>
        <v>1.0418449410809549</v>
      </c>
      <c r="AI46" s="13">
        <f t="shared" si="18"/>
        <v>0.79841186203044867</v>
      </c>
      <c r="AL46" s="9"/>
      <c r="AM46" s="10" t="s">
        <v>16</v>
      </c>
      <c r="AN46" s="11">
        <f t="shared" si="21"/>
        <v>1.0812522377138973</v>
      </c>
      <c r="AO46" s="12">
        <f>AO43*AN46</f>
        <v>1.2444156240988393</v>
      </c>
      <c r="AP46" s="12">
        <f>AP43*AN46</f>
        <v>1.7236560066105011</v>
      </c>
      <c r="AQ46" s="12">
        <f>AQ43*AN46</f>
        <v>1.5112511049309592</v>
      </c>
      <c r="AR46" s="12">
        <f>AR43*AN46</f>
        <v>1.5133488722447739</v>
      </c>
      <c r="AS46" s="13">
        <f>AS43*AN46</f>
        <v>1.0183689514167846</v>
      </c>
      <c r="AV46" s="9"/>
      <c r="AW46" s="10" t="s">
        <v>16</v>
      </c>
      <c r="AX46" s="10"/>
      <c r="AY46" s="87">
        <f t="shared" si="23"/>
        <v>-4.4706808612182236E-2</v>
      </c>
      <c r="AZ46" s="94">
        <f t="shared" si="22"/>
        <v>-7.5727107701253571E-2</v>
      </c>
      <c r="BA46" s="16">
        <f t="shared" si="22"/>
        <v>-0.27157070242109826</v>
      </c>
      <c r="BB46" s="16">
        <f t="shared" si="22"/>
        <v>-0.47150393116381895</v>
      </c>
      <c r="BC46" s="16">
        <f t="shared" si="22"/>
        <v>-0.21995708938633596</v>
      </c>
    </row>
    <row r="47" spans="1:55" ht="15.75" thickBot="1" x14ac:dyDescent="0.3">
      <c r="A47" s="9"/>
      <c r="B47" s="14" t="s">
        <v>17</v>
      </c>
      <c r="C47" s="15">
        <v>0.76470237799196561</v>
      </c>
      <c r="D47" s="15">
        <v>0.68255906417188494</v>
      </c>
      <c r="E47" s="15">
        <v>0.55619885616559395</v>
      </c>
      <c r="F47" s="15">
        <v>0.28034855065091907</v>
      </c>
      <c r="G47" s="15">
        <v>0.2407828591952873</v>
      </c>
      <c r="H47" s="16">
        <v>0.19675759887600228</v>
      </c>
      <c r="J47" s="9"/>
      <c r="K47" s="14" t="s">
        <v>17</v>
      </c>
      <c r="L47" s="15">
        <v>1.0468968571601527</v>
      </c>
      <c r="M47" s="15">
        <v>1.1062821730445511</v>
      </c>
      <c r="N47" s="15">
        <v>1.3418495848244838</v>
      </c>
      <c r="O47" s="15">
        <v>1.0974861023265701</v>
      </c>
      <c r="P47" s="15">
        <v>1.0092020077384374</v>
      </c>
      <c r="Q47" s="16">
        <v>0.58766787374286489</v>
      </c>
      <c r="S47" s="9"/>
      <c r="T47" s="14" t="s">
        <v>17</v>
      </c>
      <c r="U47" s="15">
        <v>1.4497541255811042</v>
      </c>
      <c r="V47" s="15">
        <v>2.1819951188095166</v>
      </c>
      <c r="W47" s="15">
        <v>2.9803295716814957</v>
      </c>
      <c r="X47" s="15">
        <v>2.6277231232351634</v>
      </c>
      <c r="Y47" s="15">
        <v>2.2939535574426961</v>
      </c>
      <c r="Z47" s="16">
        <v>1.4848788121510288</v>
      </c>
      <c r="AB47" s="9"/>
      <c r="AC47" s="14" t="s">
        <v>17</v>
      </c>
      <c r="AD47" s="17">
        <f t="shared" si="20"/>
        <v>1.0871177869110742</v>
      </c>
      <c r="AE47" s="18">
        <f t="shared" si="20"/>
        <v>1.3236121186753176</v>
      </c>
      <c r="AF47" s="18">
        <f t="shared" si="18"/>
        <v>1.6261260042238579</v>
      </c>
      <c r="AG47" s="18">
        <f t="shared" si="18"/>
        <v>1.3351859254042173</v>
      </c>
      <c r="AH47" s="18">
        <f t="shared" si="18"/>
        <v>1.1813128081254736</v>
      </c>
      <c r="AI47" s="19">
        <f t="shared" si="18"/>
        <v>0.75643476158996537</v>
      </c>
      <c r="AL47" s="9"/>
      <c r="AM47" s="14" t="s">
        <v>17</v>
      </c>
      <c r="AN47" s="17">
        <f t="shared" si="21"/>
        <v>1.0871177869110742</v>
      </c>
      <c r="AO47" s="18">
        <f>AO43*AN47</f>
        <v>1.251166297817971</v>
      </c>
      <c r="AP47" s="18">
        <f>AP43*AN47</f>
        <v>1.7330064511720398</v>
      </c>
      <c r="AQ47" s="18">
        <f>AQ43*AN47</f>
        <v>1.5194493008708836</v>
      </c>
      <c r="AR47" s="18">
        <f>AR43*AN47</f>
        <v>1.5215584480986115</v>
      </c>
      <c r="AS47" s="19">
        <f>AS43*AN47</f>
        <v>1.0238933729875015</v>
      </c>
      <c r="AV47" s="9"/>
      <c r="AW47" s="14" t="s">
        <v>17</v>
      </c>
      <c r="AX47" s="14"/>
      <c r="AY47" s="105">
        <f t="shared" si="23"/>
        <v>7.2445820857346632E-2</v>
      </c>
      <c r="AZ47" s="16">
        <f t="shared" si="22"/>
        <v>-0.10688044694818188</v>
      </c>
      <c r="BA47" s="16">
        <f t="shared" si="22"/>
        <v>-0.18426337546666627</v>
      </c>
      <c r="BB47" s="16">
        <f t="shared" si="22"/>
        <v>-0.34024563997313795</v>
      </c>
      <c r="BC47" s="16">
        <f t="shared" si="22"/>
        <v>-0.26745861139753613</v>
      </c>
    </row>
    <row r="48" spans="1:55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</row>
    <row r="50" spans="1:10" x14ac:dyDescent="0.25">
      <c r="A50" t="s">
        <v>132</v>
      </c>
    </row>
    <row r="51" spans="1:10" x14ac:dyDescent="0.25">
      <c r="A51" t="s">
        <v>2890</v>
      </c>
    </row>
    <row r="52" spans="1:10" x14ac:dyDescent="0.25">
      <c r="A52" t="s">
        <v>2893</v>
      </c>
    </row>
    <row r="53" spans="1:10" x14ac:dyDescent="0.25">
      <c r="A53" t="s">
        <v>2894</v>
      </c>
    </row>
    <row r="54" spans="1:10" x14ac:dyDescent="0.25">
      <c r="A54" t="s">
        <v>2891</v>
      </c>
    </row>
    <row r="55" spans="1:10" x14ac:dyDescent="0.25">
      <c r="A55" t="s">
        <v>2892</v>
      </c>
    </row>
    <row r="57" spans="1:10" x14ac:dyDescent="0.25">
      <c r="A57" t="s">
        <v>133</v>
      </c>
    </row>
    <row r="58" spans="1:10" x14ac:dyDescent="0.25">
      <c r="A58" t="s">
        <v>87</v>
      </c>
      <c r="B58" t="s">
        <v>88</v>
      </c>
      <c r="C58" t="s">
        <v>89</v>
      </c>
      <c r="D58" t="s">
        <v>90</v>
      </c>
      <c r="E58" t="s">
        <v>91</v>
      </c>
      <c r="F58" t="s">
        <v>92</v>
      </c>
      <c r="G58" t="s">
        <v>93</v>
      </c>
      <c r="H58" t="s">
        <v>94</v>
      </c>
      <c r="I58" t="s">
        <v>95</v>
      </c>
      <c r="J58" t="s">
        <v>96</v>
      </c>
    </row>
    <row r="59" spans="1:10" x14ac:dyDescent="0.25">
      <c r="A59" t="s">
        <v>78</v>
      </c>
      <c r="B59" t="s">
        <v>56</v>
      </c>
      <c r="C59" t="s">
        <v>57</v>
      </c>
      <c r="D59" t="s">
        <v>2829</v>
      </c>
      <c r="E59" t="s">
        <v>2830</v>
      </c>
      <c r="F59" t="s">
        <v>58</v>
      </c>
      <c r="G59" t="s">
        <v>63</v>
      </c>
      <c r="H59" t="s">
        <v>60</v>
      </c>
      <c r="I59" t="s">
        <v>105</v>
      </c>
      <c r="J59" t="s">
        <v>2831</v>
      </c>
    </row>
    <row r="60" spans="1:10" x14ac:dyDescent="0.25">
      <c r="A60" t="s">
        <v>516</v>
      </c>
      <c r="B60" t="s">
        <v>193</v>
      </c>
      <c r="C60" t="s">
        <v>57</v>
      </c>
      <c r="D60" t="s">
        <v>2832</v>
      </c>
      <c r="E60" t="s">
        <v>2833</v>
      </c>
      <c r="F60" t="s">
        <v>66</v>
      </c>
      <c r="G60" t="s">
        <v>63</v>
      </c>
      <c r="H60" t="s">
        <v>60</v>
      </c>
      <c r="I60" t="s">
        <v>64</v>
      </c>
      <c r="J60" t="s">
        <v>2834</v>
      </c>
    </row>
    <row r="61" spans="1:10" x14ac:dyDescent="0.25">
      <c r="A61" t="s">
        <v>2825</v>
      </c>
      <c r="B61" t="s">
        <v>2769</v>
      </c>
      <c r="C61" t="s">
        <v>57</v>
      </c>
      <c r="D61" t="s">
        <v>2835</v>
      </c>
      <c r="E61" t="s">
        <v>2836</v>
      </c>
      <c r="F61" t="s">
        <v>66</v>
      </c>
      <c r="G61" t="s">
        <v>63</v>
      </c>
      <c r="H61" t="s">
        <v>60</v>
      </c>
      <c r="I61" t="s">
        <v>105</v>
      </c>
      <c r="J61" t="s">
        <v>2837</v>
      </c>
    </row>
    <row r="62" spans="1:10" x14ac:dyDescent="0.25">
      <c r="A62" t="s">
        <v>2882</v>
      </c>
      <c r="B62" t="s">
        <v>2838</v>
      </c>
      <c r="C62" t="s">
        <v>57</v>
      </c>
      <c r="D62" t="s">
        <v>2839</v>
      </c>
      <c r="E62" t="s">
        <v>2840</v>
      </c>
      <c r="F62" t="s">
        <v>66</v>
      </c>
      <c r="G62" t="s">
        <v>63</v>
      </c>
      <c r="H62" t="s">
        <v>60</v>
      </c>
      <c r="I62" t="s">
        <v>64</v>
      </c>
      <c r="J62" t="s">
        <v>2841</v>
      </c>
    </row>
    <row r="63" spans="1:10" x14ac:dyDescent="0.25">
      <c r="A63" t="s">
        <v>2883</v>
      </c>
      <c r="B63" t="s">
        <v>2842</v>
      </c>
      <c r="C63" t="s">
        <v>57</v>
      </c>
      <c r="D63" t="s">
        <v>2843</v>
      </c>
      <c r="E63" t="s">
        <v>2844</v>
      </c>
      <c r="F63" t="s">
        <v>66</v>
      </c>
      <c r="G63" t="s">
        <v>63</v>
      </c>
      <c r="H63" t="s">
        <v>60</v>
      </c>
      <c r="I63" t="s">
        <v>105</v>
      </c>
      <c r="J63" t="s">
        <v>2845</v>
      </c>
    </row>
    <row r="64" spans="1:10" x14ac:dyDescent="0.25">
      <c r="A64" t="s">
        <v>930</v>
      </c>
      <c r="B64" t="s">
        <v>706</v>
      </c>
      <c r="C64" t="s">
        <v>57</v>
      </c>
      <c r="D64" t="s">
        <v>2846</v>
      </c>
      <c r="E64" t="s">
        <v>2847</v>
      </c>
      <c r="F64" t="s">
        <v>66</v>
      </c>
      <c r="G64" t="s">
        <v>63</v>
      </c>
      <c r="H64" t="s">
        <v>60</v>
      </c>
      <c r="I64" t="s">
        <v>73</v>
      </c>
      <c r="J64" t="s">
        <v>2848</v>
      </c>
    </row>
    <row r="65" spans="1:10" x14ac:dyDescent="0.25">
      <c r="A65" t="s">
        <v>80</v>
      </c>
      <c r="B65" t="s">
        <v>67</v>
      </c>
      <c r="C65" t="s">
        <v>57</v>
      </c>
      <c r="D65" t="s">
        <v>2849</v>
      </c>
      <c r="E65" t="s">
        <v>2850</v>
      </c>
      <c r="F65" t="s">
        <v>58</v>
      </c>
      <c r="G65" t="s">
        <v>63</v>
      </c>
      <c r="H65" t="s">
        <v>60</v>
      </c>
      <c r="I65" t="s">
        <v>64</v>
      </c>
      <c r="J65" t="s">
        <v>2851</v>
      </c>
    </row>
    <row r="66" spans="1:10" x14ac:dyDescent="0.25">
      <c r="A66" t="s">
        <v>80</v>
      </c>
      <c r="B66" t="s">
        <v>67</v>
      </c>
      <c r="C66" t="s">
        <v>57</v>
      </c>
      <c r="D66" t="s">
        <v>2852</v>
      </c>
      <c r="E66" t="s">
        <v>2853</v>
      </c>
      <c r="F66" t="s">
        <v>66</v>
      </c>
      <c r="G66" t="s">
        <v>63</v>
      </c>
      <c r="H66" t="s">
        <v>60</v>
      </c>
      <c r="I66" t="s">
        <v>64</v>
      </c>
      <c r="J66" t="s">
        <v>2854</v>
      </c>
    </row>
    <row r="67" spans="1:10" x14ac:dyDescent="0.25">
      <c r="A67" t="s">
        <v>81</v>
      </c>
      <c r="B67" t="s">
        <v>68</v>
      </c>
      <c r="C67" t="s">
        <v>57</v>
      </c>
      <c r="D67" t="s">
        <v>2855</v>
      </c>
      <c r="E67" t="s">
        <v>2856</v>
      </c>
      <c r="F67" t="s">
        <v>58</v>
      </c>
      <c r="G67" t="s">
        <v>63</v>
      </c>
      <c r="H67" t="s">
        <v>60</v>
      </c>
      <c r="I67" t="s">
        <v>64</v>
      </c>
      <c r="J67" t="s">
        <v>2857</v>
      </c>
    </row>
    <row r="68" spans="1:10" x14ac:dyDescent="0.25">
      <c r="A68" t="s">
        <v>937</v>
      </c>
      <c r="B68" t="s">
        <v>793</v>
      </c>
      <c r="C68" t="s">
        <v>57</v>
      </c>
      <c r="D68" t="s">
        <v>2858</v>
      </c>
      <c r="E68" t="s">
        <v>2859</v>
      </c>
      <c r="F68" t="s">
        <v>66</v>
      </c>
      <c r="G68" t="s">
        <v>63</v>
      </c>
      <c r="H68" t="s">
        <v>60</v>
      </c>
      <c r="I68" t="s">
        <v>73</v>
      </c>
      <c r="J68" t="s">
        <v>2860</v>
      </c>
    </row>
    <row r="69" spans="1:10" x14ac:dyDescent="0.25">
      <c r="A69" t="s">
        <v>945</v>
      </c>
      <c r="B69" t="s">
        <v>870</v>
      </c>
      <c r="C69" t="s">
        <v>57</v>
      </c>
      <c r="D69" t="s">
        <v>2861</v>
      </c>
      <c r="E69" t="s">
        <v>2862</v>
      </c>
      <c r="F69" t="s">
        <v>66</v>
      </c>
      <c r="G69" t="s">
        <v>63</v>
      </c>
      <c r="H69" t="s">
        <v>60</v>
      </c>
      <c r="I69" t="s">
        <v>73</v>
      </c>
      <c r="J69" t="s">
        <v>2863</v>
      </c>
    </row>
    <row r="70" spans="1:10" x14ac:dyDescent="0.25">
      <c r="A70" t="s">
        <v>2039</v>
      </c>
      <c r="B70" t="s">
        <v>1942</v>
      </c>
      <c r="C70" t="s">
        <v>57</v>
      </c>
      <c r="D70" t="s">
        <v>2864</v>
      </c>
      <c r="E70" t="s">
        <v>2865</v>
      </c>
      <c r="F70" t="s">
        <v>66</v>
      </c>
      <c r="G70" t="s">
        <v>63</v>
      </c>
      <c r="H70" t="s">
        <v>60</v>
      </c>
      <c r="I70" t="s">
        <v>64</v>
      </c>
      <c r="J70" t="s">
        <v>2866</v>
      </c>
    </row>
    <row r="71" spans="1:10" x14ac:dyDescent="0.25">
      <c r="A71" t="s">
        <v>1341</v>
      </c>
      <c r="B71" t="s">
        <v>1134</v>
      </c>
      <c r="C71" t="s">
        <v>57</v>
      </c>
      <c r="D71" t="s">
        <v>2867</v>
      </c>
      <c r="E71" t="s">
        <v>2868</v>
      </c>
      <c r="F71" t="s">
        <v>58</v>
      </c>
      <c r="G71" t="s">
        <v>59</v>
      </c>
      <c r="H71" t="s">
        <v>60</v>
      </c>
      <c r="I71" t="s">
        <v>64</v>
      </c>
      <c r="J71" t="s">
        <v>2869</v>
      </c>
    </row>
    <row r="72" spans="1:10" x14ac:dyDescent="0.25">
      <c r="A72" t="s">
        <v>1615</v>
      </c>
      <c r="B72" t="s">
        <v>1382</v>
      </c>
      <c r="C72" t="s">
        <v>57</v>
      </c>
      <c r="D72" t="s">
        <v>2870</v>
      </c>
      <c r="E72" t="s">
        <v>2871</v>
      </c>
      <c r="F72" t="s">
        <v>66</v>
      </c>
      <c r="G72" t="s">
        <v>59</v>
      </c>
      <c r="H72" t="s">
        <v>60</v>
      </c>
      <c r="I72" t="s">
        <v>73</v>
      </c>
      <c r="J72" t="s">
        <v>2872</v>
      </c>
    </row>
    <row r="73" spans="1:10" x14ac:dyDescent="0.25">
      <c r="A73" t="s">
        <v>127</v>
      </c>
      <c r="B73" t="s">
        <v>114</v>
      </c>
      <c r="C73" t="s">
        <v>57</v>
      </c>
      <c r="D73" t="s">
        <v>2873</v>
      </c>
      <c r="E73" t="s">
        <v>2874</v>
      </c>
      <c r="F73" t="s">
        <v>58</v>
      </c>
      <c r="G73" t="s">
        <v>59</v>
      </c>
      <c r="H73" t="s">
        <v>60</v>
      </c>
      <c r="I73" t="s">
        <v>64</v>
      </c>
      <c r="J73" t="s">
        <v>2875</v>
      </c>
    </row>
    <row r="74" spans="1:10" x14ac:dyDescent="0.25">
      <c r="A74" t="s">
        <v>1412</v>
      </c>
      <c r="B74" t="s">
        <v>1413</v>
      </c>
      <c r="C74" t="s">
        <v>57</v>
      </c>
      <c r="D74" t="s">
        <v>2876</v>
      </c>
      <c r="E74" t="s">
        <v>2877</v>
      </c>
      <c r="F74" t="s">
        <v>58</v>
      </c>
      <c r="G74" t="s">
        <v>63</v>
      </c>
      <c r="H74" t="s">
        <v>60</v>
      </c>
      <c r="I74" t="s">
        <v>73</v>
      </c>
      <c r="J74" t="s">
        <v>2878</v>
      </c>
    </row>
    <row r="75" spans="1:10" x14ac:dyDescent="0.25">
      <c r="A75" t="s">
        <v>129</v>
      </c>
      <c r="B75" t="s">
        <v>116</v>
      </c>
      <c r="C75" t="s">
        <v>57</v>
      </c>
      <c r="D75" t="s">
        <v>2879</v>
      </c>
      <c r="E75" t="s">
        <v>2880</v>
      </c>
      <c r="F75" t="s">
        <v>58</v>
      </c>
      <c r="G75" t="s">
        <v>59</v>
      </c>
      <c r="H75" t="s">
        <v>60</v>
      </c>
      <c r="I75" t="s">
        <v>141</v>
      </c>
      <c r="J75" t="s">
        <v>2881</v>
      </c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49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4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47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46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4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42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4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40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3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3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3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36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35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3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3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31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3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29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2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7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2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25">
      <colorScale>
        <cfvo type="min"/>
        <cfvo type="max"/>
        <color rgb="FFF8696B"/>
        <color rgb="FFFCFCFF"/>
      </colorScale>
    </cfRule>
  </conditionalFormatting>
  <conditionalFormatting sqref="U48:Z48">
    <cfRule type="colorScale" priority="24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23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2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20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Z47">
    <cfRule type="colorScale" priority="18">
      <colorScale>
        <cfvo type="min"/>
        <cfvo type="max"/>
        <color rgb="FFF8696B"/>
        <color rgb="FFFCFCFF"/>
      </colorScale>
    </cfRule>
  </conditionalFormatting>
  <conditionalFormatting sqref="U43:Z47">
    <cfRule type="colorScale" priority="1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13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11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0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44:BC4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:AI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topLeftCell="Z8" workbookViewId="0">
      <selection activeCell="AD36" sqref="AD36"/>
    </sheetView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</cols>
  <sheetData>
    <row r="1" spans="1:55" x14ac:dyDescent="0.25">
      <c r="A1" t="s">
        <v>0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SW948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SW948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SW948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SW948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SW948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SW948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0.95195218088043076</v>
      </c>
      <c r="E13" s="2">
        <v>1.0800083260078266</v>
      </c>
      <c r="F13" s="2">
        <v>1.2151588587790025</v>
      </c>
      <c r="G13" s="2">
        <v>1.0309072915741271</v>
      </c>
      <c r="H13" s="5">
        <v>1.1277911714701989</v>
      </c>
      <c r="J13" s="1" t="s">
        <v>18</v>
      </c>
      <c r="K13" s="2" t="s">
        <v>12</v>
      </c>
      <c r="L13" s="2">
        <v>1</v>
      </c>
      <c r="M13" s="2">
        <v>0.94976175844419575</v>
      </c>
      <c r="N13" s="2">
        <v>0.82173938417195125</v>
      </c>
      <c r="O13" s="2">
        <v>0.905762496808585</v>
      </c>
      <c r="P13" s="2">
        <v>0.80601317298060737</v>
      </c>
      <c r="Q13" s="5">
        <v>0.98137385281207801</v>
      </c>
      <c r="S13" s="1" t="s">
        <v>18</v>
      </c>
      <c r="T13" s="2" t="s">
        <v>12</v>
      </c>
      <c r="U13" s="2">
        <v>1</v>
      </c>
      <c r="V13" s="2">
        <v>1.0156150434130198</v>
      </c>
      <c r="W13" s="2">
        <v>1.225227758967667</v>
      </c>
      <c r="X13" s="2">
        <v>1.1391880602114022</v>
      </c>
      <c r="Y13" s="2">
        <v>1.0440890269362491</v>
      </c>
      <c r="Z13" s="5">
        <v>0.93427056072781578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0.9724429942458821</v>
      </c>
      <c r="AF13" s="7">
        <f t="shared" si="0"/>
        <v>1.0423251563824818</v>
      </c>
      <c r="AG13" s="7">
        <f t="shared" si="0"/>
        <v>1.0867031385996633</v>
      </c>
      <c r="AH13" s="7">
        <f t="shared" si="0"/>
        <v>0.96033649716366121</v>
      </c>
      <c r="AI13" s="8">
        <f t="shared" si="0"/>
        <v>1.0144785283366975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0.9724429942458821</v>
      </c>
      <c r="AP13" s="7">
        <f t="shared" si="1"/>
        <v>1.0423251563824818</v>
      </c>
      <c r="AQ13" s="7">
        <f t="shared" si="1"/>
        <v>1.0867031385996633</v>
      </c>
      <c r="AR13" s="7">
        <f t="shared" si="1"/>
        <v>0.96033649716366121</v>
      </c>
      <c r="AS13" s="8">
        <f t="shared" si="1"/>
        <v>1.0144785283366975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1.0143134758531223</v>
      </c>
      <c r="D14" s="2">
        <v>1.0234162903444657</v>
      </c>
      <c r="E14" s="2">
        <v>0.98441595337601739</v>
      </c>
      <c r="F14" s="2">
        <v>0.97945899061843789</v>
      </c>
      <c r="G14" s="2">
        <v>0.97272842537086379</v>
      </c>
      <c r="H14" s="5">
        <v>0.99611340105622359</v>
      </c>
      <c r="J14" s="9"/>
      <c r="K14" s="10" t="s">
        <v>14</v>
      </c>
      <c r="L14" s="2">
        <v>1.0178079150534196</v>
      </c>
      <c r="M14" s="2">
        <v>0.96816836150979702</v>
      </c>
      <c r="N14" s="2">
        <v>0.95102369180787405</v>
      </c>
      <c r="O14" s="2">
        <v>0.91013204707026329</v>
      </c>
      <c r="P14" s="2">
        <v>0.91598299520867199</v>
      </c>
      <c r="Q14" s="5">
        <v>0.93848574241482896</v>
      </c>
      <c r="S14" s="9"/>
      <c r="T14" s="10" t="s">
        <v>14</v>
      </c>
      <c r="U14" s="2">
        <v>1.071289915070202</v>
      </c>
      <c r="V14" s="2">
        <v>1.0341060594204206</v>
      </c>
      <c r="W14" s="2">
        <v>1.0769456356022198</v>
      </c>
      <c r="X14" s="2">
        <v>1.0134976141642296</v>
      </c>
      <c r="Y14" s="2">
        <v>1.0331272728582375</v>
      </c>
      <c r="Z14" s="5">
        <v>0.96650361033256338</v>
      </c>
      <c r="AB14" s="9"/>
      <c r="AC14" s="10" t="s">
        <v>14</v>
      </c>
      <c r="AD14" s="11">
        <f t="shared" ref="AD14:AD17" si="2">AVERAGE(U14,L14,C14)</f>
        <v>1.0344704353255814</v>
      </c>
      <c r="AE14" s="12">
        <f>AVERAGE(V14,M14,D14)</f>
        <v>1.0085635704248945</v>
      </c>
      <c r="AF14" s="12">
        <f t="shared" si="0"/>
        <v>1.0041284269287039</v>
      </c>
      <c r="AG14" s="12">
        <f t="shared" si="0"/>
        <v>0.96769621728431032</v>
      </c>
      <c r="AH14" s="12">
        <f t="shared" si="0"/>
        <v>0.97394623114592438</v>
      </c>
      <c r="AI14" s="13">
        <f t="shared" si="0"/>
        <v>0.9670342512678719</v>
      </c>
      <c r="AL14" s="9"/>
      <c r="AM14" s="10" t="s">
        <v>14</v>
      </c>
      <c r="AN14" s="11">
        <f t="shared" ref="AN14:AN17" si="3">AD14</f>
        <v>1.0344704353255814</v>
      </c>
      <c r="AO14" s="12">
        <f>AO13*AN14</f>
        <v>1.0059635275868495</v>
      </c>
      <c r="AP14" s="12">
        <f>AP13*AN14</f>
        <v>1.0782545582737906</v>
      </c>
      <c r="AQ14" s="12">
        <f>AQ13*AN14</f>
        <v>1.1241622688568693</v>
      </c>
      <c r="AR14" s="12">
        <f>AR13*AN14</f>
        <v>0.99343971427993649</v>
      </c>
      <c r="AS14" s="13">
        <f>AS13*AN14</f>
        <v>1.0494480448369186</v>
      </c>
      <c r="AV14" s="9"/>
      <c r="AW14" s="10" t="s">
        <v>14</v>
      </c>
      <c r="AX14" s="10"/>
      <c r="AY14" s="6">
        <f>AE14-AO14</f>
        <v>2.6000428380450469E-3</v>
      </c>
      <c r="AZ14" s="89">
        <f t="shared" ref="AZ14:BC17" si="4">AF14-AP14</f>
        <v>-7.4126131345086721E-2</v>
      </c>
      <c r="BA14" s="16">
        <f t="shared" si="4"/>
        <v>-0.156466051572559</v>
      </c>
      <c r="BB14" s="75">
        <f t="shared" si="4"/>
        <v>-1.9493483134012113E-2</v>
      </c>
      <c r="BC14" s="8">
        <f t="shared" si="4"/>
        <v>-8.2413793569046656E-2</v>
      </c>
    </row>
    <row r="15" spans="1:55" ht="15.75" thickBot="1" x14ac:dyDescent="0.3">
      <c r="A15" s="9"/>
      <c r="B15" s="10" t="s">
        <v>15</v>
      </c>
      <c r="C15" s="2">
        <v>1.0223251958677326</v>
      </c>
      <c r="D15" s="2">
        <v>1.0241865866601587</v>
      </c>
      <c r="E15" s="2">
        <v>1.0288393127429054</v>
      </c>
      <c r="F15" s="2">
        <v>0.9108904447291386</v>
      </c>
      <c r="G15" s="2">
        <v>1.000328244936264</v>
      </c>
      <c r="H15" s="5">
        <v>1.0389159134476487</v>
      </c>
      <c r="J15" s="9"/>
      <c r="K15" s="10" t="s">
        <v>15</v>
      </c>
      <c r="L15" s="2">
        <v>0.98014886566276027</v>
      </c>
      <c r="M15" s="2">
        <v>0.94301229396416919</v>
      </c>
      <c r="N15" s="2">
        <v>0.7963629715298034</v>
      </c>
      <c r="O15" s="2">
        <v>0.87231069800746508</v>
      </c>
      <c r="P15" s="2">
        <v>0.97606648884972691</v>
      </c>
      <c r="Q15" s="5">
        <v>0.95495559790406259</v>
      </c>
      <c r="S15" s="9"/>
      <c r="T15" s="10" t="s">
        <v>15</v>
      </c>
      <c r="U15" s="2">
        <v>0.99653006576853354</v>
      </c>
      <c r="V15" s="2">
        <v>1.0074715795657365</v>
      </c>
      <c r="W15" s="2">
        <v>1.118545781271538</v>
      </c>
      <c r="X15" s="2">
        <v>0.99414338517717082</v>
      </c>
      <c r="Y15" s="2">
        <v>0.94261658013998695</v>
      </c>
      <c r="Z15" s="5">
        <v>0.97599978862303982</v>
      </c>
      <c r="AB15" s="9"/>
      <c r="AC15" s="10" t="s">
        <v>15</v>
      </c>
      <c r="AD15" s="11">
        <f t="shared" si="2"/>
        <v>0.99966804243300889</v>
      </c>
      <c r="AE15" s="12">
        <f t="shared" si="0"/>
        <v>0.99155682006335477</v>
      </c>
      <c r="AF15" s="12">
        <f t="shared" si="0"/>
        <v>0.98124935518141554</v>
      </c>
      <c r="AG15" s="12">
        <f t="shared" si="0"/>
        <v>0.92578150930459147</v>
      </c>
      <c r="AH15" s="12">
        <f t="shared" si="0"/>
        <v>0.97300377130865934</v>
      </c>
      <c r="AI15" s="13">
        <f t="shared" si="0"/>
        <v>0.98995709999158377</v>
      </c>
      <c r="AL15" s="9"/>
      <c r="AM15" s="10" t="s">
        <v>15</v>
      </c>
      <c r="AN15" s="11">
        <f t="shared" si="3"/>
        <v>0.99966804243300889</v>
      </c>
      <c r="AO15" s="12">
        <f>AO13*AN15</f>
        <v>0.97212018443547465</v>
      </c>
      <c r="AP15" s="12">
        <f>AP13*AN15</f>
        <v>1.0419791486595555</v>
      </c>
      <c r="AQ15" s="12">
        <f>AQ13*AN15</f>
        <v>1.0863423992697321</v>
      </c>
      <c r="AR15" s="12">
        <f>AR13*AN15</f>
        <v>0.96001770619657001</v>
      </c>
      <c r="AS15" s="13">
        <f>AS13*AN15</f>
        <v>1.014141764512666</v>
      </c>
      <c r="AV15" s="9"/>
      <c r="AW15" s="10" t="s">
        <v>15</v>
      </c>
      <c r="AX15" s="10"/>
      <c r="AY15" s="11">
        <f t="shared" ref="AY15:AY17" si="5">AE15-AO15</f>
        <v>1.9436635627880117E-2</v>
      </c>
      <c r="AZ15" s="94">
        <f t="shared" si="4"/>
        <v>-6.0729793478140004E-2</v>
      </c>
      <c r="BA15" s="16">
        <f t="shared" si="4"/>
        <v>-0.16056088996514062</v>
      </c>
      <c r="BB15" s="71">
        <f t="shared" si="4"/>
        <v>1.2986065112089329E-2</v>
      </c>
      <c r="BC15" s="100">
        <f t="shared" si="4"/>
        <v>-2.4184664521082255E-2</v>
      </c>
    </row>
    <row r="16" spans="1:55" ht="15.75" thickBot="1" x14ac:dyDescent="0.3">
      <c r="A16" s="9"/>
      <c r="B16" s="10" t="s">
        <v>16</v>
      </c>
      <c r="C16" s="2">
        <v>0.95189142981162322</v>
      </c>
      <c r="D16" s="2">
        <v>0.97823852481436036</v>
      </c>
      <c r="E16" s="2">
        <v>0.83750652964285255</v>
      </c>
      <c r="F16" s="2">
        <v>0.95596230915135916</v>
      </c>
      <c r="G16" s="2">
        <v>1.0044847304821152</v>
      </c>
      <c r="H16" s="5">
        <v>0.85759319979342707</v>
      </c>
      <c r="J16" s="9"/>
      <c r="K16" s="10" t="s">
        <v>16</v>
      </c>
      <c r="L16" s="2">
        <v>1.0113721008580132</v>
      </c>
      <c r="M16" s="2">
        <v>0.9240671640345679</v>
      </c>
      <c r="N16" s="2">
        <v>0.76774023401898694</v>
      </c>
      <c r="O16" s="2">
        <v>0.83759972652965875</v>
      </c>
      <c r="P16" s="2">
        <v>0.95952980388537201</v>
      </c>
      <c r="Q16" s="5">
        <v>0.91174684340513923</v>
      </c>
      <c r="S16" s="9"/>
      <c r="T16" s="10" t="s">
        <v>16</v>
      </c>
      <c r="U16" s="2">
        <v>0.98820553903947994</v>
      </c>
      <c r="V16" s="2">
        <v>1.0432232389072178</v>
      </c>
      <c r="W16" s="2">
        <v>1.1140857893773033</v>
      </c>
      <c r="X16" s="2">
        <v>0.91399106118128548</v>
      </c>
      <c r="Y16" s="2">
        <v>0.96057681895068292</v>
      </c>
      <c r="Z16" s="5">
        <v>0.87767292034252231</v>
      </c>
      <c r="AB16" s="9"/>
      <c r="AC16" s="10" t="s">
        <v>16</v>
      </c>
      <c r="AD16" s="11">
        <f t="shared" si="2"/>
        <v>0.98382302323637205</v>
      </c>
      <c r="AE16" s="12">
        <f t="shared" si="0"/>
        <v>0.98184297591871539</v>
      </c>
      <c r="AF16" s="12">
        <f t="shared" si="0"/>
        <v>0.90644418434638097</v>
      </c>
      <c r="AG16" s="12">
        <f t="shared" si="0"/>
        <v>0.90251769895410117</v>
      </c>
      <c r="AH16" s="12">
        <f t="shared" si="0"/>
        <v>0.97486378443938992</v>
      </c>
      <c r="AI16" s="13">
        <f t="shared" si="0"/>
        <v>0.88233765451369628</v>
      </c>
      <c r="AL16" s="9"/>
      <c r="AM16" s="10" t="s">
        <v>16</v>
      </c>
      <c r="AN16" s="11">
        <f t="shared" si="3"/>
        <v>0.98382302323637205</v>
      </c>
      <c r="AO16" s="12">
        <f>AO13*AN16</f>
        <v>0.95671180652401366</v>
      </c>
      <c r="AP16" s="12">
        <f>AP13*AN16</f>
        <v>1.0254634865475376</v>
      </c>
      <c r="AQ16" s="12">
        <f>AQ13*AN16</f>
        <v>1.069123567177575</v>
      </c>
      <c r="AR16" s="12">
        <f>AR13*AN16</f>
        <v>0.94480115596378078</v>
      </c>
      <c r="AS16" s="13">
        <f>AS13*AN16</f>
        <v>0.99806733275659532</v>
      </c>
      <c r="AV16" s="9"/>
      <c r="AW16" s="10" t="s">
        <v>16</v>
      </c>
      <c r="AX16" s="10"/>
      <c r="AY16" s="70">
        <f t="shared" si="5"/>
        <v>2.5131169394701725E-2</v>
      </c>
      <c r="AZ16" s="16">
        <f t="shared" si="4"/>
        <v>-0.11901930220115664</v>
      </c>
      <c r="BA16" s="16">
        <f t="shared" si="4"/>
        <v>-0.16660586822347379</v>
      </c>
      <c r="BB16" s="90">
        <f t="shared" si="4"/>
        <v>3.0062628475609143E-2</v>
      </c>
      <c r="BC16" s="16">
        <f t="shared" si="4"/>
        <v>-0.11572967824289904</v>
      </c>
    </row>
    <row r="17" spans="1:55" ht="15.75" thickBot="1" x14ac:dyDescent="0.3">
      <c r="A17" s="9"/>
      <c r="B17" s="14" t="s">
        <v>17</v>
      </c>
      <c r="C17" s="15">
        <v>1.0201794880105597</v>
      </c>
      <c r="D17" s="15">
        <v>1.0284954896417708</v>
      </c>
      <c r="E17" s="15">
        <v>1.1273984888760422</v>
      </c>
      <c r="F17" s="15">
        <v>0.99774699584204707</v>
      </c>
      <c r="G17" s="15">
        <v>1.0927101667646999</v>
      </c>
      <c r="H17" s="16">
        <v>1.0555933101910435</v>
      </c>
      <c r="J17" s="9"/>
      <c r="K17" s="14" t="s">
        <v>17</v>
      </c>
      <c r="L17" s="15">
        <v>0.93362130684618816</v>
      </c>
      <c r="M17" s="15">
        <v>0.90966996031055614</v>
      </c>
      <c r="N17" s="15">
        <v>0.98602442922332201</v>
      </c>
      <c r="O17" s="15">
        <v>0.83274785147889374</v>
      </c>
      <c r="P17" s="15">
        <v>0.83761342429855734</v>
      </c>
      <c r="Q17" s="16">
        <v>0.82188256138265803</v>
      </c>
      <c r="S17" s="9"/>
      <c r="T17" s="14" t="s">
        <v>17</v>
      </c>
      <c r="U17" s="15">
        <v>0.92195588784643046</v>
      </c>
      <c r="V17" s="15">
        <v>1.0773275483603331</v>
      </c>
      <c r="W17" s="15">
        <v>1.1726459947894308</v>
      </c>
      <c r="X17" s="15">
        <v>1.1149534917506376</v>
      </c>
      <c r="Y17" s="15">
        <v>0.90131131178524382</v>
      </c>
      <c r="Z17" s="16">
        <v>0.92657527755851232</v>
      </c>
      <c r="AB17" s="9"/>
      <c r="AC17" s="14" t="s">
        <v>17</v>
      </c>
      <c r="AD17" s="17">
        <f t="shared" si="2"/>
        <v>0.95858556090105951</v>
      </c>
      <c r="AE17" s="18">
        <f t="shared" si="0"/>
        <v>1.0051643327708868</v>
      </c>
      <c r="AF17" s="18">
        <f t="shared" si="0"/>
        <v>1.0953563042962651</v>
      </c>
      <c r="AG17" s="18">
        <f t="shared" si="0"/>
        <v>0.98181611302385952</v>
      </c>
      <c r="AH17" s="18">
        <f t="shared" si="0"/>
        <v>0.94387830094950032</v>
      </c>
      <c r="AI17" s="19">
        <f t="shared" si="0"/>
        <v>0.93468371637740466</v>
      </c>
      <c r="AL17" s="9"/>
      <c r="AM17" s="14" t="s">
        <v>17</v>
      </c>
      <c r="AN17" s="17">
        <f t="shared" si="3"/>
        <v>0.95858556090105951</v>
      </c>
      <c r="AO17" s="18">
        <f>AO13*AN17</f>
        <v>0.93216981308349467</v>
      </c>
      <c r="AP17" s="18">
        <f>AP13*AN17</f>
        <v>0.99915784467218594</v>
      </c>
      <c r="AQ17" s="18">
        <f>AQ13*AN17</f>
        <v>1.0416979376475</v>
      </c>
      <c r="AR17" s="18">
        <f>AR13*AN17</f>
        <v>0.92056469978738698</v>
      </c>
      <c r="AS17" s="19">
        <f>AS13*AN17</f>
        <v>0.97246446910771456</v>
      </c>
      <c r="AV17" s="9"/>
      <c r="AW17" s="14" t="s">
        <v>17</v>
      </c>
      <c r="AX17" s="14"/>
      <c r="AY17" s="17">
        <f t="shared" si="5"/>
        <v>7.2994519687392123E-2</v>
      </c>
      <c r="AZ17" s="73">
        <f t="shared" si="4"/>
        <v>9.6198459624079136E-2</v>
      </c>
      <c r="BA17" s="73">
        <f t="shared" si="4"/>
        <v>-5.9881824623640445E-2</v>
      </c>
      <c r="BB17" s="18">
        <f t="shared" si="4"/>
        <v>2.331360116211334E-2</v>
      </c>
      <c r="BC17" s="104">
        <f t="shared" si="4"/>
        <v>-3.7780752730309897E-2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SW948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SW948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SW948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SW948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SW948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SW948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1.0347805013195202</v>
      </c>
      <c r="E23" s="2">
        <v>1.029303934897964</v>
      </c>
      <c r="F23" s="2">
        <v>1.0601736266601225</v>
      </c>
      <c r="G23" s="2">
        <v>0.81088992658307768</v>
      </c>
      <c r="H23" s="5">
        <v>0.77410394459722209</v>
      </c>
      <c r="J23" s="1" t="s">
        <v>18</v>
      </c>
      <c r="K23" s="2" t="s">
        <v>12</v>
      </c>
      <c r="L23" s="2">
        <v>1</v>
      </c>
      <c r="M23" s="2">
        <v>0.85993423963674087</v>
      </c>
      <c r="N23" s="2">
        <v>0.78411393043197253</v>
      </c>
      <c r="O23" s="2">
        <v>0.7368699503715318</v>
      </c>
      <c r="P23" s="2">
        <v>0.6891358159547194</v>
      </c>
      <c r="Q23" s="5">
        <v>0.6814190125342503</v>
      </c>
      <c r="S23" s="1" t="s">
        <v>18</v>
      </c>
      <c r="T23" s="2" t="s">
        <v>12</v>
      </c>
      <c r="U23" s="2">
        <v>1</v>
      </c>
      <c r="V23" s="2">
        <v>0.89091679080814079</v>
      </c>
      <c r="W23" s="2">
        <v>1.0077049924923307</v>
      </c>
      <c r="X23" s="2">
        <v>0.86899114089955209</v>
      </c>
      <c r="Y23" s="2">
        <v>0.7662714001805967</v>
      </c>
      <c r="Z23" s="5">
        <v>0.69934167322282881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0.92854384392146727</v>
      </c>
      <c r="AF23" s="7">
        <f t="shared" si="6"/>
        <v>0.94037428594075578</v>
      </c>
      <c r="AG23" s="7">
        <f t="shared" si="6"/>
        <v>0.88867823931040224</v>
      </c>
      <c r="AH23" s="7">
        <f t="shared" si="6"/>
        <v>0.7554323809061313</v>
      </c>
      <c r="AI23" s="8">
        <f t="shared" si="6"/>
        <v>0.7182882101181004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0.92854384392146727</v>
      </c>
      <c r="AP23" s="7">
        <f t="shared" si="7"/>
        <v>0.94037428594075578</v>
      </c>
      <c r="AQ23" s="7">
        <f t="shared" si="7"/>
        <v>0.88867823931040224</v>
      </c>
      <c r="AR23" s="7">
        <f t="shared" si="7"/>
        <v>0.7554323809061313</v>
      </c>
      <c r="AS23" s="8">
        <f t="shared" si="7"/>
        <v>0.7182882101181004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1.0535300814061401</v>
      </c>
      <c r="D24" s="2">
        <v>1.156621338259648</v>
      </c>
      <c r="E24" s="2">
        <v>0.93902181237377724</v>
      </c>
      <c r="F24" s="2">
        <v>0.80242299742739631</v>
      </c>
      <c r="G24" s="2">
        <v>0.7971818886540295</v>
      </c>
      <c r="H24" s="5">
        <v>0.75310313282777175</v>
      </c>
      <c r="J24" s="9"/>
      <c r="K24" s="10" t="s">
        <v>14</v>
      </c>
      <c r="L24" s="2">
        <v>1.0053525473439524</v>
      </c>
      <c r="M24" s="2">
        <v>0.96130609683230839</v>
      </c>
      <c r="N24" s="2">
        <v>0.89991889295936944</v>
      </c>
      <c r="O24" s="2">
        <v>0.78174348934672977</v>
      </c>
      <c r="P24" s="2">
        <v>0.73041845000592365</v>
      </c>
      <c r="Q24" s="5">
        <v>0.63176393341745474</v>
      </c>
      <c r="S24" s="9"/>
      <c r="T24" s="10" t="s">
        <v>14</v>
      </c>
      <c r="U24" s="2">
        <v>0.97827143206867606</v>
      </c>
      <c r="V24" s="2">
        <v>0.86693569544980997</v>
      </c>
      <c r="W24" s="2">
        <v>0.90064757684382124</v>
      </c>
      <c r="X24" s="2">
        <v>0.78566550266224466</v>
      </c>
      <c r="Y24" s="2">
        <v>0.73594307375478396</v>
      </c>
      <c r="Z24" s="5">
        <v>0.6691380337446734</v>
      </c>
      <c r="AB24" s="9"/>
      <c r="AC24" s="10" t="s">
        <v>14</v>
      </c>
      <c r="AD24" s="11">
        <f t="shared" ref="AD24:AE27" si="8">AVERAGE(U24,L24,C24)</f>
        <v>1.0123846869395896</v>
      </c>
      <c r="AE24" s="12">
        <f>AVERAGE(V24,M24,D24)</f>
        <v>0.99495437684725552</v>
      </c>
      <c r="AF24" s="12">
        <f t="shared" si="6"/>
        <v>0.91319609405898927</v>
      </c>
      <c r="AG24" s="12">
        <f t="shared" si="6"/>
        <v>0.78994399647879021</v>
      </c>
      <c r="AH24" s="12">
        <f t="shared" si="6"/>
        <v>0.75451447080491241</v>
      </c>
      <c r="AI24" s="13">
        <f t="shared" si="6"/>
        <v>0.6846683666633</v>
      </c>
      <c r="AL24" s="9"/>
      <c r="AM24" s="10" t="s">
        <v>14</v>
      </c>
      <c r="AN24" s="11">
        <f t="shared" ref="AN24:AN27" si="9">AD24</f>
        <v>1.0123846869395896</v>
      </c>
      <c r="AO24" s="12">
        <f>AO23*AN24</f>
        <v>0.94004356873811779</v>
      </c>
      <c r="AP24" s="12">
        <f>AP23*AN24</f>
        <v>0.9520205270781722</v>
      </c>
      <c r="AQ24" s="12">
        <f>AQ23*AN24</f>
        <v>0.89968424109428724</v>
      </c>
      <c r="AR24" s="12">
        <f>AR23*AN24</f>
        <v>0.76478817444768254</v>
      </c>
      <c r="AS24" s="13">
        <f>AS23*AN24</f>
        <v>0.72718398473281121</v>
      </c>
      <c r="AV24" s="9"/>
      <c r="AW24" s="10" t="s">
        <v>14</v>
      </c>
      <c r="AX24" s="10"/>
      <c r="AY24" s="6">
        <f>AE24-AO24</f>
        <v>5.4910808109137732E-2</v>
      </c>
      <c r="AZ24" s="89">
        <f t="shared" ref="AZ24:BC27" si="10">AF24-AP24</f>
        <v>-3.8824433019182925E-2</v>
      </c>
      <c r="BA24" s="16">
        <f t="shared" si="10"/>
        <v>-0.10974024461549703</v>
      </c>
      <c r="BB24" s="75">
        <f t="shared" si="10"/>
        <v>-1.0273703642770138E-2</v>
      </c>
      <c r="BC24" s="8">
        <f t="shared" si="10"/>
        <v>-4.2515618069511207E-2</v>
      </c>
    </row>
    <row r="25" spans="1:55" ht="15.75" thickBot="1" x14ac:dyDescent="0.3">
      <c r="A25" s="9"/>
      <c r="B25" s="10" t="s">
        <v>15</v>
      </c>
      <c r="C25" s="2">
        <v>1.1551804611918186</v>
      </c>
      <c r="D25" s="2">
        <v>1.0549556610877238</v>
      </c>
      <c r="E25" s="2">
        <v>0.92781819336594573</v>
      </c>
      <c r="F25" s="2">
        <v>0.81951830223320843</v>
      </c>
      <c r="G25" s="2">
        <v>0.82186295741860749</v>
      </c>
      <c r="H25" s="5">
        <v>0.65968053349605016</v>
      </c>
      <c r="J25" s="9"/>
      <c r="K25" s="10" t="s">
        <v>15</v>
      </c>
      <c r="L25" s="2">
        <v>0.91409822145010611</v>
      </c>
      <c r="M25" s="2">
        <v>0.85646759561574048</v>
      </c>
      <c r="N25" s="2">
        <v>0.79273652583900556</v>
      </c>
      <c r="O25" s="2">
        <v>0.74263876190947375</v>
      </c>
      <c r="P25" s="2">
        <v>0.77273403584539824</v>
      </c>
      <c r="Q25" s="5">
        <v>0.63481578379407566</v>
      </c>
      <c r="S25" s="9"/>
      <c r="T25" s="10" t="s">
        <v>15</v>
      </c>
      <c r="U25" s="2">
        <v>0.95103095095769574</v>
      </c>
      <c r="V25" s="2">
        <v>0.8707424941633698</v>
      </c>
      <c r="W25" s="2">
        <v>0.87909328865954706</v>
      </c>
      <c r="X25" s="2">
        <v>0.68028631657588567</v>
      </c>
      <c r="Y25" s="2">
        <v>0.68547531876071954</v>
      </c>
      <c r="Z25" s="5">
        <v>0.66652078926497571</v>
      </c>
      <c r="AB25" s="9"/>
      <c r="AC25" s="10" t="s">
        <v>15</v>
      </c>
      <c r="AD25" s="11">
        <f t="shared" si="8"/>
        <v>1.0067698778665402</v>
      </c>
      <c r="AE25" s="12">
        <f t="shared" si="8"/>
        <v>0.92738858362227805</v>
      </c>
      <c r="AF25" s="12">
        <f t="shared" si="6"/>
        <v>0.86654933595483286</v>
      </c>
      <c r="AG25" s="12">
        <f t="shared" si="6"/>
        <v>0.74748112690618917</v>
      </c>
      <c r="AH25" s="12">
        <f t="shared" si="6"/>
        <v>0.76002410400824172</v>
      </c>
      <c r="AI25" s="13">
        <f t="shared" si="6"/>
        <v>0.65367236885170055</v>
      </c>
      <c r="AL25" s="9"/>
      <c r="AM25" s="10" t="s">
        <v>15</v>
      </c>
      <c r="AN25" s="11">
        <f t="shared" si="9"/>
        <v>1.0067698778665402</v>
      </c>
      <c r="AO25" s="12">
        <f>AO23*AN25</f>
        <v>0.93482997233854337</v>
      </c>
      <c r="AP25" s="12">
        <f>AP23*AN25</f>
        <v>0.94674050500540963</v>
      </c>
      <c r="AQ25" s="12">
        <f>AQ23*AN25</f>
        <v>0.89469448245318561</v>
      </c>
      <c r="AR25" s="12">
        <f>AR23*AN25</f>
        <v>0.76054656586129543</v>
      </c>
      <c r="AS25" s="13">
        <f>AS23*AN25</f>
        <v>0.72315093357357563</v>
      </c>
      <c r="AV25" s="9"/>
      <c r="AW25" s="10" t="s">
        <v>15</v>
      </c>
      <c r="AX25" s="10"/>
      <c r="AY25" s="11">
        <f t="shared" ref="AY25:AY27" si="11">AE25-AO25</f>
        <v>-7.4413887162653181E-3</v>
      </c>
      <c r="AZ25" s="88">
        <f t="shared" si="10"/>
        <v>-8.0191169050576772E-2</v>
      </c>
      <c r="BA25" s="16">
        <f t="shared" si="10"/>
        <v>-0.14721335554699644</v>
      </c>
      <c r="BB25" s="71">
        <f t="shared" si="10"/>
        <v>-5.2246185305371284E-4</v>
      </c>
      <c r="BC25" s="13">
        <f t="shared" si="10"/>
        <v>-6.947856472187508E-2</v>
      </c>
    </row>
    <row r="26" spans="1:55" ht="15.75" thickBot="1" x14ac:dyDescent="0.3">
      <c r="A26" s="9"/>
      <c r="B26" s="10" t="s">
        <v>16</v>
      </c>
      <c r="C26" s="2">
        <v>0.93047704442433499</v>
      </c>
      <c r="D26" s="2">
        <v>1.0026519557946814</v>
      </c>
      <c r="E26" s="2">
        <v>0.84607998703627585</v>
      </c>
      <c r="F26" s="2">
        <v>0.82425208398487515</v>
      </c>
      <c r="G26" s="2">
        <v>0.79819149474083229</v>
      </c>
      <c r="H26" s="5">
        <v>0.63195200637771953</v>
      </c>
      <c r="J26" s="9"/>
      <c r="K26" s="10" t="s">
        <v>16</v>
      </c>
      <c r="L26" s="2">
        <v>1.004125493028371</v>
      </c>
      <c r="M26" s="2">
        <v>0.93517430702594118</v>
      </c>
      <c r="N26" s="2">
        <v>0.77825226559014749</v>
      </c>
      <c r="O26" s="2">
        <v>0.71567845943680075</v>
      </c>
      <c r="P26" s="2">
        <v>0.78225391024741264</v>
      </c>
      <c r="Q26" s="5">
        <v>0.58226511236586198</v>
      </c>
      <c r="S26" s="9"/>
      <c r="T26" s="10" t="s">
        <v>16</v>
      </c>
      <c r="U26" s="2">
        <v>0.94167917862506523</v>
      </c>
      <c r="V26" s="2">
        <v>0.85142914452870522</v>
      </c>
      <c r="W26" s="2">
        <v>0.9241174598335361</v>
      </c>
      <c r="X26" s="2">
        <v>0.62844891393236724</v>
      </c>
      <c r="Y26" s="2">
        <v>0.67506161366826578</v>
      </c>
      <c r="Z26" s="5">
        <v>0.55905960057842419</v>
      </c>
      <c r="AB26" s="9"/>
      <c r="AC26" s="10" t="s">
        <v>16</v>
      </c>
      <c r="AD26" s="11">
        <f t="shared" si="8"/>
        <v>0.9587605720259238</v>
      </c>
      <c r="AE26" s="12">
        <f t="shared" si="8"/>
        <v>0.92975180244977595</v>
      </c>
      <c r="AF26" s="12">
        <f t="shared" si="6"/>
        <v>0.84948323748665311</v>
      </c>
      <c r="AG26" s="12">
        <f t="shared" si="6"/>
        <v>0.72279315245134768</v>
      </c>
      <c r="AH26" s="12">
        <f t="shared" si="6"/>
        <v>0.75183567288550357</v>
      </c>
      <c r="AI26" s="13">
        <f t="shared" si="6"/>
        <v>0.59109223977400194</v>
      </c>
      <c r="AL26" s="9"/>
      <c r="AM26" s="10" t="s">
        <v>16</v>
      </c>
      <c r="AN26" s="11">
        <f t="shared" si="9"/>
        <v>0.9587605720259238</v>
      </c>
      <c r="AO26" s="12">
        <f>AO23*AN26</f>
        <v>0.89025122694929604</v>
      </c>
      <c r="AP26" s="12">
        <f>AP23*AN26</f>
        <v>0.90159378830702863</v>
      </c>
      <c r="AQ26" s="12">
        <f>AQ23*AN26</f>
        <v>0.85202965706823208</v>
      </c>
      <c r="AR26" s="12">
        <f>AR23*AN26</f>
        <v>0.72427878164446802</v>
      </c>
      <c r="AS26" s="13">
        <f>AS23*AN26</f>
        <v>0.68866641521230687</v>
      </c>
      <c r="AV26" s="9"/>
      <c r="AW26" s="10" t="s">
        <v>16</v>
      </c>
      <c r="AX26" s="10"/>
      <c r="AY26" s="112">
        <f t="shared" si="11"/>
        <v>3.9500575500479918E-2</v>
      </c>
      <c r="AZ26" s="94">
        <f t="shared" si="10"/>
        <v>-5.2110550820375523E-2</v>
      </c>
      <c r="BA26" s="16">
        <f t="shared" si="10"/>
        <v>-0.12923650461688441</v>
      </c>
      <c r="BB26" s="71">
        <f t="shared" si="10"/>
        <v>2.7556891241035553E-2</v>
      </c>
      <c r="BC26" s="13">
        <f t="shared" si="10"/>
        <v>-9.7574175438304933E-2</v>
      </c>
    </row>
    <row r="27" spans="1:55" ht="15.75" thickBot="1" x14ac:dyDescent="0.3">
      <c r="A27" s="9"/>
      <c r="B27" s="14" t="s">
        <v>17</v>
      </c>
      <c r="C27" s="15">
        <v>1.0017504964696751</v>
      </c>
      <c r="D27" s="15">
        <v>1.1426903335511602</v>
      </c>
      <c r="E27" s="15">
        <v>1.0245879748618996</v>
      </c>
      <c r="F27" s="15">
        <v>0.91890464331817678</v>
      </c>
      <c r="G27" s="15">
        <v>0.88902265073967301</v>
      </c>
      <c r="H27" s="16">
        <v>0.72036701660676428</v>
      </c>
      <c r="J27" s="9"/>
      <c r="K27" s="14" t="s">
        <v>17</v>
      </c>
      <c r="L27" s="15">
        <v>0.83646348111148272</v>
      </c>
      <c r="M27" s="15">
        <v>0.89246292148914907</v>
      </c>
      <c r="N27" s="15">
        <v>0.85995350585030905</v>
      </c>
      <c r="O27" s="15">
        <v>0.6684513465593146</v>
      </c>
      <c r="P27" s="15">
        <v>0.61682100105540083</v>
      </c>
      <c r="Q27" s="16">
        <v>0.49499470067211837</v>
      </c>
      <c r="S27" s="9"/>
      <c r="T27" s="14" t="s">
        <v>17</v>
      </c>
      <c r="U27" s="15">
        <v>0.83262447414383089</v>
      </c>
      <c r="V27" s="15">
        <v>0.90816524930616149</v>
      </c>
      <c r="W27" s="15">
        <v>0.93603645404398783</v>
      </c>
      <c r="X27" s="15">
        <v>0.78877511581416548</v>
      </c>
      <c r="Y27" s="15">
        <v>0.60387736360201538</v>
      </c>
      <c r="Z27" s="16">
        <v>0.57388929447050996</v>
      </c>
      <c r="AB27" s="9"/>
      <c r="AC27" s="14" t="s">
        <v>17</v>
      </c>
      <c r="AD27" s="17">
        <f t="shared" si="8"/>
        <v>0.89027948390832956</v>
      </c>
      <c r="AE27" s="18">
        <f t="shared" si="8"/>
        <v>0.98110616811549034</v>
      </c>
      <c r="AF27" s="18">
        <f t="shared" si="6"/>
        <v>0.94019264491873222</v>
      </c>
      <c r="AG27" s="18">
        <f t="shared" si="6"/>
        <v>0.79204370189721895</v>
      </c>
      <c r="AH27" s="18">
        <f t="shared" si="6"/>
        <v>0.70324033846569645</v>
      </c>
      <c r="AI27" s="19">
        <f t="shared" si="6"/>
        <v>0.59641700391646424</v>
      </c>
      <c r="AL27" s="9"/>
      <c r="AM27" s="14" t="s">
        <v>17</v>
      </c>
      <c r="AN27" s="17">
        <f t="shared" si="9"/>
        <v>0.89027948390832956</v>
      </c>
      <c r="AO27" s="18">
        <f>AO23*AN27</f>
        <v>0.82666353415266036</v>
      </c>
      <c r="AP27" s="18">
        <f>AP23*AN27</f>
        <v>0.83719593396799996</v>
      </c>
      <c r="AQ27" s="18">
        <f>AQ23*AN27</f>
        <v>0.79117200425382794</v>
      </c>
      <c r="AR27" s="18">
        <f>AR23*AN27</f>
        <v>0.67254595020075125</v>
      </c>
      <c r="AS27" s="19">
        <f>AS23*AN27</f>
        <v>0.63947725700138025</v>
      </c>
      <c r="AV27" s="9"/>
      <c r="AW27" s="14" t="s">
        <v>17</v>
      </c>
      <c r="AX27" s="14"/>
      <c r="AY27" s="16">
        <f t="shared" si="11"/>
        <v>0.15444263396282998</v>
      </c>
      <c r="AZ27" s="16">
        <f t="shared" si="10"/>
        <v>0.10299671095073226</v>
      </c>
      <c r="BA27" s="120">
        <f t="shared" si="10"/>
        <v>8.7169764339101174E-4</v>
      </c>
      <c r="BB27" s="18">
        <f t="shared" si="10"/>
        <v>3.0694388264945194E-2</v>
      </c>
      <c r="BC27" s="19">
        <f t="shared" si="10"/>
        <v>-4.3060253084916011E-2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SW948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SW948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SW948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SW948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SW948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SW948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0.95681743310817324</v>
      </c>
      <c r="E33" s="2">
        <v>0.95455902169736884</v>
      </c>
      <c r="F33" s="2">
        <v>0.86286737118095602</v>
      </c>
      <c r="G33" s="2">
        <v>0.64157769764045891</v>
      </c>
      <c r="H33" s="5">
        <v>0.55799594944709741</v>
      </c>
      <c r="J33" s="1" t="s">
        <v>18</v>
      </c>
      <c r="K33" s="2" t="s">
        <v>12</v>
      </c>
      <c r="L33" s="2">
        <v>1</v>
      </c>
      <c r="M33" s="2">
        <v>0.81501745442097628</v>
      </c>
      <c r="N33" s="2">
        <v>0.74714989471931592</v>
      </c>
      <c r="O33" s="2">
        <v>0.662304875026548</v>
      </c>
      <c r="P33" s="2">
        <v>0.57857198883409555</v>
      </c>
      <c r="Q33" s="5">
        <v>0.49489578252168381</v>
      </c>
      <c r="S33" s="1" t="s">
        <v>18</v>
      </c>
      <c r="T33" s="2" t="s">
        <v>12</v>
      </c>
      <c r="U33" s="2">
        <v>1</v>
      </c>
      <c r="V33" s="2">
        <v>0.87230914922590641</v>
      </c>
      <c r="W33" s="2">
        <v>0.97472845822395493</v>
      </c>
      <c r="X33" s="2">
        <v>0.71967725440573938</v>
      </c>
      <c r="Y33" s="2">
        <v>0.5871683286199838</v>
      </c>
      <c r="Z33" s="5">
        <v>0.49491464161836402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0.88138134558501868</v>
      </c>
      <c r="AF33" s="7">
        <f t="shared" si="12"/>
        <v>0.8921457915468799</v>
      </c>
      <c r="AG33" s="7">
        <f t="shared" si="12"/>
        <v>0.74828316687108121</v>
      </c>
      <c r="AH33" s="7">
        <f t="shared" si="12"/>
        <v>0.6024393383648462</v>
      </c>
      <c r="AI33" s="8">
        <f t="shared" si="12"/>
        <v>0.51593545786238171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0.88138134558501868</v>
      </c>
      <c r="AP33" s="7">
        <f t="shared" si="13"/>
        <v>0.8921457915468799</v>
      </c>
      <c r="AQ33" s="7">
        <f t="shared" si="13"/>
        <v>0.74828316687108121</v>
      </c>
      <c r="AR33" s="7">
        <f t="shared" si="13"/>
        <v>0.6024393383648462</v>
      </c>
      <c r="AS33" s="8">
        <f t="shared" si="13"/>
        <v>0.51593545786238171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1.0243051537648058</v>
      </c>
      <c r="D34" s="2">
        <v>1.0168789386022812</v>
      </c>
      <c r="E34" s="2">
        <v>0.84148408023358801</v>
      </c>
      <c r="F34" s="2">
        <v>0.66861529927185259</v>
      </c>
      <c r="G34" s="2">
        <v>0.61191372074488248</v>
      </c>
      <c r="H34" s="5">
        <v>0.50814317394313879</v>
      </c>
      <c r="J34" s="9"/>
      <c r="K34" s="10" t="s">
        <v>14</v>
      </c>
      <c r="L34" s="2">
        <v>1.0768109483400286</v>
      </c>
      <c r="M34" s="2">
        <v>0.89626575652760299</v>
      </c>
      <c r="N34" s="2">
        <v>0.79832833021097649</v>
      </c>
      <c r="O34" s="2">
        <v>0.59111882527449033</v>
      </c>
      <c r="P34" s="2">
        <v>0.63603027291213832</v>
      </c>
      <c r="Q34" s="5">
        <v>0.48657298243041619</v>
      </c>
      <c r="S34" s="9"/>
      <c r="T34" s="10" t="s">
        <v>14</v>
      </c>
      <c r="U34" s="2">
        <v>0.99572904489827996</v>
      </c>
      <c r="V34" s="2">
        <v>0.8405190266308572</v>
      </c>
      <c r="W34" s="2">
        <v>0.78056092020736756</v>
      </c>
      <c r="X34" s="2">
        <v>0.64929930588791418</v>
      </c>
      <c r="Y34" s="2">
        <v>0.60793798582034797</v>
      </c>
      <c r="Z34" s="5">
        <v>0.47700375898175817</v>
      </c>
      <c r="AB34" s="9"/>
      <c r="AC34" s="10" t="s">
        <v>14</v>
      </c>
      <c r="AD34" s="11">
        <f t="shared" ref="AD34:AE37" si="14">AVERAGE(U34,L34,C34)</f>
        <v>1.0322817156677047</v>
      </c>
      <c r="AE34" s="12">
        <f>AVERAGE(V34,M34,D34)</f>
        <v>0.91788790725358049</v>
      </c>
      <c r="AF34" s="12">
        <f t="shared" si="12"/>
        <v>0.80679111021731076</v>
      </c>
      <c r="AG34" s="12">
        <f t="shared" si="12"/>
        <v>0.63634447681141904</v>
      </c>
      <c r="AH34" s="12">
        <f t="shared" si="12"/>
        <v>0.61862732649245622</v>
      </c>
      <c r="AI34" s="13">
        <f t="shared" si="12"/>
        <v>0.49057330511843772</v>
      </c>
      <c r="AL34" s="9"/>
      <c r="AM34" s="10" t="s">
        <v>14</v>
      </c>
      <c r="AN34" s="11">
        <f t="shared" ref="AN34:AN37" si="15">AD34</f>
        <v>1.0322817156677047</v>
      </c>
      <c r="AO34" s="12">
        <f>AO33*AN34</f>
        <v>0.90983384757801322</v>
      </c>
      <c r="AP34" s="12">
        <f>AP33*AN34</f>
        <v>0.92094578832373564</v>
      </c>
      <c r="AQ34" s="12">
        <f>AQ33*AN34</f>
        <v>0.772439031302943</v>
      </c>
      <c r="AR34" s="12">
        <f>AR33*AN34</f>
        <v>0.62188711379298023</v>
      </c>
      <c r="AS34" s="13">
        <f>AS33*AN34</f>
        <v>0.53259073961598213</v>
      </c>
      <c r="AV34" s="9"/>
      <c r="AW34" s="10" t="s">
        <v>14</v>
      </c>
      <c r="AX34" s="10"/>
      <c r="AY34" s="74">
        <f>AE34-AO34</f>
        <v>8.0540596755672711E-3</v>
      </c>
      <c r="AZ34" s="16">
        <f t="shared" ref="AZ34:BC37" si="16">AF34-AP34</f>
        <v>-0.11415467810642488</v>
      </c>
      <c r="BA34" s="16">
        <f t="shared" si="16"/>
        <v>-0.13609455449152397</v>
      </c>
      <c r="BB34" s="75">
        <f t="shared" si="16"/>
        <v>-3.2597873005240086E-3</v>
      </c>
      <c r="BC34" s="8">
        <f t="shared" si="16"/>
        <v>-4.2017434497544415E-2</v>
      </c>
    </row>
    <row r="35" spans="1:55" ht="15.75" thickBot="1" x14ac:dyDescent="0.3">
      <c r="A35" s="9"/>
      <c r="B35" s="10" t="s">
        <v>15</v>
      </c>
      <c r="C35" s="2">
        <v>1.0725365924711676</v>
      </c>
      <c r="D35" s="2">
        <v>1.0506192631189066</v>
      </c>
      <c r="E35" s="2">
        <v>0.84851249146182983</v>
      </c>
      <c r="F35" s="2">
        <v>0.65891991106129066</v>
      </c>
      <c r="G35" s="2">
        <v>0.6392052575800039</v>
      </c>
      <c r="H35" s="5">
        <v>0.48236469020238537</v>
      </c>
      <c r="J35" s="9"/>
      <c r="K35" s="10" t="s">
        <v>15</v>
      </c>
      <c r="L35" s="2">
        <v>0.90981815628824059</v>
      </c>
      <c r="M35" s="2">
        <v>0.89025691871753754</v>
      </c>
      <c r="N35" s="2">
        <v>0.7356627931675912</v>
      </c>
      <c r="O35" s="2">
        <v>0.65757249737906864</v>
      </c>
      <c r="P35" s="2">
        <v>0.63129295217900017</v>
      </c>
      <c r="Q35" s="5">
        <v>0.47449548498537525</v>
      </c>
      <c r="S35" s="9"/>
      <c r="T35" s="10" t="s">
        <v>15</v>
      </c>
      <c r="U35" s="2">
        <v>0.89471171348231271</v>
      </c>
      <c r="V35" s="2">
        <v>0.77796672509543929</v>
      </c>
      <c r="W35" s="2">
        <v>0.83876757580283556</v>
      </c>
      <c r="X35" s="2">
        <v>0.56204360336540715</v>
      </c>
      <c r="Y35" s="2">
        <v>0.54628931883884591</v>
      </c>
      <c r="Z35" s="5">
        <v>0.53914619550476162</v>
      </c>
      <c r="AB35" s="9"/>
      <c r="AC35" s="10" t="s">
        <v>15</v>
      </c>
      <c r="AD35" s="11">
        <f t="shared" si="14"/>
        <v>0.95902215408057367</v>
      </c>
      <c r="AE35" s="12">
        <f t="shared" si="14"/>
        <v>0.9062809689772946</v>
      </c>
      <c r="AF35" s="12">
        <f t="shared" si="12"/>
        <v>0.80764762014408553</v>
      </c>
      <c r="AG35" s="12">
        <f t="shared" si="12"/>
        <v>0.62617867060192212</v>
      </c>
      <c r="AH35" s="12">
        <f t="shared" si="12"/>
        <v>0.60559584286595003</v>
      </c>
      <c r="AI35" s="13">
        <f t="shared" si="12"/>
        <v>0.49866879023084082</v>
      </c>
      <c r="AL35" s="9"/>
      <c r="AM35" s="10" t="s">
        <v>15</v>
      </c>
      <c r="AN35" s="11">
        <f t="shared" si="15"/>
        <v>0.95902215408057367</v>
      </c>
      <c r="AO35" s="12">
        <f>AO33*AN35</f>
        <v>0.8452642366093791</v>
      </c>
      <c r="AP35" s="12">
        <f>AP33*AN35</f>
        <v>0.85558757876320723</v>
      </c>
      <c r="AQ35" s="12">
        <f>AQ33*AN35</f>
        <v>0.71762013455493767</v>
      </c>
      <c r="AR35" s="12">
        <f>AR33*AN35</f>
        <v>0.57775267198153035</v>
      </c>
      <c r="AS35" s="13">
        <f>AS33*AN35</f>
        <v>0.49479353416572835</v>
      </c>
      <c r="AV35" s="9"/>
      <c r="AW35" s="10" t="s">
        <v>15</v>
      </c>
      <c r="AX35" s="10"/>
      <c r="AY35" s="11">
        <f t="shared" ref="AY35:AY37" si="17">AE35-AO35</f>
        <v>6.1016732367915494E-2</v>
      </c>
      <c r="AZ35" s="86">
        <f t="shared" si="16"/>
        <v>-4.7939958619121703E-2</v>
      </c>
      <c r="BA35" s="86">
        <f t="shared" si="16"/>
        <v>-9.1441463953015556E-2</v>
      </c>
      <c r="BB35" s="12">
        <f t="shared" si="16"/>
        <v>2.7843170884419677E-2</v>
      </c>
      <c r="BC35" s="13">
        <f t="shared" si="16"/>
        <v>3.8752560651124646E-3</v>
      </c>
    </row>
    <row r="36" spans="1:55" ht="15.75" thickBot="1" x14ac:dyDescent="0.3">
      <c r="A36" s="9"/>
      <c r="B36" s="10" t="s">
        <v>16</v>
      </c>
      <c r="C36" s="2">
        <v>0.8831577500412382</v>
      </c>
      <c r="D36" s="2">
        <v>0.94439199688079867</v>
      </c>
      <c r="E36" s="2">
        <v>0.89138493825229004</v>
      </c>
      <c r="F36" s="2">
        <v>0.74467223852871078</v>
      </c>
      <c r="G36" s="2">
        <v>0.63722486421886859</v>
      </c>
      <c r="H36" s="5">
        <v>0.42536053595734485</v>
      </c>
      <c r="J36" s="9"/>
      <c r="K36" s="10" t="s">
        <v>16</v>
      </c>
      <c r="L36" s="2">
        <v>1.0223746963409319</v>
      </c>
      <c r="M36" s="2">
        <v>0.8868237546114599</v>
      </c>
      <c r="N36" s="2">
        <v>0.71663074223478662</v>
      </c>
      <c r="O36" s="2">
        <v>0.64687468896541234</v>
      </c>
      <c r="P36" s="2">
        <v>0.62906896494991971</v>
      </c>
      <c r="Q36" s="5">
        <v>0.39864324530993783</v>
      </c>
      <c r="S36" s="9"/>
      <c r="T36" s="10" t="s">
        <v>16</v>
      </c>
      <c r="U36" s="2">
        <v>0.92121750002992853</v>
      </c>
      <c r="V36" s="2">
        <v>0.86483347003641386</v>
      </c>
      <c r="W36" s="2">
        <v>0.84619989373918647</v>
      </c>
      <c r="X36" s="2">
        <v>0.49633643050661558</v>
      </c>
      <c r="Y36" s="2">
        <v>0.55101927170823284</v>
      </c>
      <c r="Z36" s="5">
        <v>0.43283594923403862</v>
      </c>
      <c r="AB36" s="9"/>
      <c r="AC36" s="10" t="s">
        <v>16</v>
      </c>
      <c r="AD36" s="11">
        <f t="shared" si="14"/>
        <v>0.9422499821373661</v>
      </c>
      <c r="AE36" s="12">
        <f t="shared" si="14"/>
        <v>0.89868307384289092</v>
      </c>
      <c r="AF36" s="12">
        <f t="shared" si="12"/>
        <v>0.81807185807542104</v>
      </c>
      <c r="AG36" s="12">
        <f t="shared" si="12"/>
        <v>0.62929445266691286</v>
      </c>
      <c r="AH36" s="12">
        <f t="shared" si="12"/>
        <v>0.60577103362567375</v>
      </c>
      <c r="AI36" s="13">
        <f t="shared" si="12"/>
        <v>0.41894657683377373</v>
      </c>
      <c r="AL36" s="9"/>
      <c r="AM36" s="10" t="s">
        <v>16</v>
      </c>
      <c r="AN36" s="11">
        <f t="shared" si="15"/>
        <v>0.9422499821373661</v>
      </c>
      <c r="AO36" s="12">
        <f>AO33*AN36</f>
        <v>0.83048155713369154</v>
      </c>
      <c r="AP36" s="12">
        <f>AP33*AN36</f>
        <v>0.84062435614897391</v>
      </c>
      <c r="AQ36" s="12">
        <f>AQ33*AN36</f>
        <v>0.70506980061796798</v>
      </c>
      <c r="AR36" s="12">
        <f>AR33*AN36</f>
        <v>0.56764845581312295</v>
      </c>
      <c r="AS36" s="13">
        <f>AS33*AN36</f>
        <v>0.48614017595486297</v>
      </c>
      <c r="AV36" s="9"/>
      <c r="AW36" s="10" t="s">
        <v>16</v>
      </c>
      <c r="AX36" s="10"/>
      <c r="AY36" s="112">
        <f t="shared" si="17"/>
        <v>6.8201516709199383E-2</v>
      </c>
      <c r="AZ36" s="72">
        <f t="shared" si="16"/>
        <v>-2.2552498073552862E-2</v>
      </c>
      <c r="BA36" s="12">
        <f t="shared" si="16"/>
        <v>-7.5775347951055116E-2</v>
      </c>
      <c r="BB36" s="12">
        <f t="shared" si="16"/>
        <v>3.8122577812550795E-2</v>
      </c>
      <c r="BC36" s="13">
        <f t="shared" si="16"/>
        <v>-6.7193599121089242E-2</v>
      </c>
    </row>
    <row r="37" spans="1:55" ht="15.75" thickBot="1" x14ac:dyDescent="0.3">
      <c r="A37" s="9"/>
      <c r="B37" s="14" t="s">
        <v>17</v>
      </c>
      <c r="C37" s="15">
        <v>0.91344723625221591</v>
      </c>
      <c r="D37" s="15">
        <v>1.0090602396221036</v>
      </c>
      <c r="E37" s="15">
        <v>0.95796138218794924</v>
      </c>
      <c r="F37" s="15">
        <v>0.77729711340186902</v>
      </c>
      <c r="G37" s="15">
        <v>0.7344161351069709</v>
      </c>
      <c r="H37" s="16">
        <v>0.5098872187221215</v>
      </c>
      <c r="J37" s="9"/>
      <c r="K37" s="14" t="s">
        <v>17</v>
      </c>
      <c r="L37" s="15">
        <v>0.86075563996679172</v>
      </c>
      <c r="M37" s="15">
        <v>0.88733832192361184</v>
      </c>
      <c r="N37" s="15">
        <v>0.88112164226510159</v>
      </c>
      <c r="O37" s="15">
        <v>0.61617749112498765</v>
      </c>
      <c r="P37" s="15">
        <v>0.53600980537935194</v>
      </c>
      <c r="Q37" s="16">
        <v>0.39430493086127827</v>
      </c>
      <c r="S37" s="9"/>
      <c r="T37" s="14" t="s">
        <v>17</v>
      </c>
      <c r="U37" s="15">
        <v>0.76684479147676499</v>
      </c>
      <c r="V37" s="15">
        <v>0.82762565864217585</v>
      </c>
      <c r="W37" s="15">
        <v>0.91583776623480928</v>
      </c>
      <c r="X37" s="15">
        <v>0.6871035284023751</v>
      </c>
      <c r="Y37" s="15">
        <v>0.49604996415400382</v>
      </c>
      <c r="Z37" s="16">
        <v>0.4303537440429015</v>
      </c>
      <c r="AB37" s="9"/>
      <c r="AC37" s="14" t="s">
        <v>17</v>
      </c>
      <c r="AD37" s="17">
        <f t="shared" si="14"/>
        <v>0.84701588923192406</v>
      </c>
      <c r="AE37" s="18">
        <f t="shared" si="14"/>
        <v>0.90800807339596368</v>
      </c>
      <c r="AF37" s="18">
        <f t="shared" si="12"/>
        <v>0.91830693022928678</v>
      </c>
      <c r="AG37" s="18">
        <f t="shared" si="12"/>
        <v>0.69352604430974385</v>
      </c>
      <c r="AH37" s="18">
        <f t="shared" si="12"/>
        <v>0.58882530154677559</v>
      </c>
      <c r="AI37" s="19">
        <f t="shared" si="12"/>
        <v>0.44484863120876711</v>
      </c>
      <c r="AL37" s="9"/>
      <c r="AM37" s="14" t="s">
        <v>17</v>
      </c>
      <c r="AN37" s="17">
        <f t="shared" si="15"/>
        <v>0.84701588923192406</v>
      </c>
      <c r="AO37" s="18">
        <f>AO33*AN37</f>
        <v>0.74654400418312439</v>
      </c>
      <c r="AP37" s="18">
        <f>AP33*AN37</f>
        <v>0.75566166095159926</v>
      </c>
      <c r="AQ37" s="18">
        <f>AQ33*AN37</f>
        <v>0.63380773198458906</v>
      </c>
      <c r="AR37" s="18">
        <f>AR33*AN37</f>
        <v>0.51027569189339217</v>
      </c>
      <c r="AS37" s="19">
        <f>AS33*AN37</f>
        <v>0.43700553062758513</v>
      </c>
      <c r="AV37" s="9"/>
      <c r="AW37" s="14" t="s">
        <v>17</v>
      </c>
      <c r="AX37" s="14"/>
      <c r="AY37" s="16">
        <f t="shared" si="17"/>
        <v>0.16146406921283929</v>
      </c>
      <c r="AZ37" s="16">
        <f t="shared" si="16"/>
        <v>0.16264526927768752</v>
      </c>
      <c r="BA37" s="106">
        <f t="shared" si="16"/>
        <v>5.9718312325154788E-2</v>
      </c>
      <c r="BB37" s="18">
        <f t="shared" si="16"/>
        <v>7.8549609653383423E-2</v>
      </c>
      <c r="BC37" s="19">
        <f t="shared" si="16"/>
        <v>7.8431005811819832E-3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  <row r="41" spans="1:55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4</v>
      </c>
      <c r="AD41" s="1" t="s">
        <v>8</v>
      </c>
      <c r="AL41" s="1" t="s">
        <v>4</v>
      </c>
      <c r="AN41" s="1" t="s">
        <v>8</v>
      </c>
      <c r="AV41" s="1" t="s">
        <v>4</v>
      </c>
      <c r="AX41" s="1" t="s">
        <v>8</v>
      </c>
    </row>
    <row r="42" spans="1:55" ht="15.75" thickBot="1" x14ac:dyDescent="0.3">
      <c r="A42" s="1" t="s">
        <v>21</v>
      </c>
      <c r="B42" s="1" t="str">
        <f>A1</f>
        <v>SW948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SW948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SW948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B42" s="1" t="s">
        <v>21</v>
      </c>
      <c r="AC42" s="1" t="str">
        <f>A1</f>
        <v>SW948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L42" s="1" t="s">
        <v>21</v>
      </c>
      <c r="AM42" s="1" t="str">
        <f>A1</f>
        <v>SW948</v>
      </c>
      <c r="AN42" s="2" t="s">
        <v>12</v>
      </c>
      <c r="AO42" s="3" t="s">
        <v>13</v>
      </c>
      <c r="AP42" s="3" t="s">
        <v>14</v>
      </c>
      <c r="AQ42" s="3" t="s">
        <v>15</v>
      </c>
      <c r="AR42" s="3" t="s">
        <v>16</v>
      </c>
      <c r="AS42" s="4" t="s">
        <v>17</v>
      </c>
      <c r="AV42" s="1" t="s">
        <v>21</v>
      </c>
      <c r="AW42" s="1" t="str">
        <f>A1</f>
        <v>SW948</v>
      </c>
      <c r="AX42" s="2" t="s">
        <v>12</v>
      </c>
      <c r="AY42" s="3" t="s">
        <v>13</v>
      </c>
      <c r="AZ42" s="3" t="s">
        <v>14</v>
      </c>
      <c r="BA42" s="3" t="s">
        <v>15</v>
      </c>
      <c r="BB42" s="3" t="s">
        <v>16</v>
      </c>
      <c r="BC42" s="4" t="s">
        <v>17</v>
      </c>
    </row>
    <row r="43" spans="1:55" ht="15.75" thickBot="1" x14ac:dyDescent="0.3">
      <c r="A43" s="1" t="s">
        <v>18</v>
      </c>
      <c r="B43" s="2" t="s">
        <v>12</v>
      </c>
      <c r="C43" s="2">
        <v>1</v>
      </c>
      <c r="D43" s="2">
        <v>0.9717150316611417</v>
      </c>
      <c r="E43" s="2">
        <v>0.88001568722019918</v>
      </c>
      <c r="F43" s="2">
        <v>0.76549131667329406</v>
      </c>
      <c r="G43" s="2">
        <v>0.53275929256703181</v>
      </c>
      <c r="H43" s="5">
        <v>0.47934694679322626</v>
      </c>
      <c r="J43" s="1" t="s">
        <v>18</v>
      </c>
      <c r="K43" s="2" t="s">
        <v>12</v>
      </c>
      <c r="L43" s="2">
        <v>1</v>
      </c>
      <c r="M43" s="2">
        <v>0.83758217599106843</v>
      </c>
      <c r="N43" s="2">
        <v>0.75058042944292325</v>
      </c>
      <c r="O43" s="2">
        <v>0.59097198866724587</v>
      </c>
      <c r="P43" s="2">
        <v>0.50023251548907477</v>
      </c>
      <c r="Q43" s="5">
        <v>0.37010901061522633</v>
      </c>
      <c r="S43" s="1" t="s">
        <v>18</v>
      </c>
      <c r="T43" s="2" t="s">
        <v>12</v>
      </c>
      <c r="U43" s="2">
        <v>1</v>
      </c>
      <c r="V43" s="2">
        <v>0.86057061726425099</v>
      </c>
      <c r="W43" s="2">
        <v>0.91336695235791399</v>
      </c>
      <c r="X43" s="2">
        <v>0.62621966503031579</v>
      </c>
      <c r="Y43" s="2">
        <v>0.51453119416675752</v>
      </c>
      <c r="Z43" s="5">
        <v>0.4057353253319711</v>
      </c>
      <c r="AB43" s="1" t="s">
        <v>18</v>
      </c>
      <c r="AC43" s="2" t="s">
        <v>12</v>
      </c>
      <c r="AD43" s="6">
        <f>AVERAGE(U43,L43,C43)</f>
        <v>1</v>
      </c>
      <c r="AE43" s="7">
        <f t="shared" ref="AE43:AI47" si="18">AVERAGE(V43,M43,D43)</f>
        <v>0.88995594163882041</v>
      </c>
      <c r="AF43" s="7">
        <f t="shared" si="18"/>
        <v>0.84798768967367888</v>
      </c>
      <c r="AG43" s="7">
        <f t="shared" si="18"/>
        <v>0.66089432345695187</v>
      </c>
      <c r="AH43" s="7">
        <f t="shared" si="18"/>
        <v>0.51584100074095474</v>
      </c>
      <c r="AI43" s="8">
        <f t="shared" si="18"/>
        <v>0.41839709424680788</v>
      </c>
      <c r="AL43" s="1" t="s">
        <v>18</v>
      </c>
      <c r="AM43" s="2" t="s">
        <v>12</v>
      </c>
      <c r="AN43" s="6">
        <f>AD43</f>
        <v>1</v>
      </c>
      <c r="AO43" s="7">
        <f t="shared" ref="AO43:AS43" si="19">AE43</f>
        <v>0.88995594163882041</v>
      </c>
      <c r="AP43" s="7">
        <f t="shared" si="19"/>
        <v>0.84798768967367888</v>
      </c>
      <c r="AQ43" s="7">
        <f t="shared" si="19"/>
        <v>0.66089432345695187</v>
      </c>
      <c r="AR43" s="7">
        <f t="shared" si="19"/>
        <v>0.51584100074095474</v>
      </c>
      <c r="AS43" s="8">
        <f t="shared" si="19"/>
        <v>0.41839709424680788</v>
      </c>
      <c r="AV43" s="1" t="s">
        <v>18</v>
      </c>
      <c r="AW43" s="2" t="s">
        <v>12</v>
      </c>
      <c r="AX43" s="2"/>
      <c r="AY43" s="3"/>
      <c r="AZ43" s="3"/>
      <c r="BA43" s="3"/>
      <c r="BB43" s="3"/>
      <c r="BC43" s="4"/>
    </row>
    <row r="44" spans="1:55" ht="15.75" thickBot="1" x14ac:dyDescent="0.3">
      <c r="A44" s="9"/>
      <c r="B44" s="10" t="s">
        <v>14</v>
      </c>
      <c r="C44" s="2">
        <v>1.0919623684579585</v>
      </c>
      <c r="D44" s="2">
        <v>1.0902217959154337</v>
      </c>
      <c r="E44" s="2">
        <v>0.73891887714639892</v>
      </c>
      <c r="F44" s="2">
        <v>0.56997030982227226</v>
      </c>
      <c r="G44" s="2">
        <v>0.55790095892358993</v>
      </c>
      <c r="H44" s="5">
        <v>0.40834031083971095</v>
      </c>
      <c r="J44" s="9"/>
      <c r="K44" s="10" t="s">
        <v>14</v>
      </c>
      <c r="L44" s="2">
        <v>1.0897207616791114</v>
      </c>
      <c r="M44" s="2">
        <v>0.97404104862646601</v>
      </c>
      <c r="N44" s="2">
        <v>0.78329010595992388</v>
      </c>
      <c r="O44" s="2">
        <v>0.56006947716091471</v>
      </c>
      <c r="P44" s="2">
        <v>0.53863329829507578</v>
      </c>
      <c r="Q44" s="5">
        <v>0.37159270237379349</v>
      </c>
      <c r="S44" s="9"/>
      <c r="T44" s="10" t="s">
        <v>14</v>
      </c>
      <c r="U44" s="2">
        <v>0.97410653726379703</v>
      </c>
      <c r="V44" s="2">
        <v>0.76968629023900836</v>
      </c>
      <c r="W44" s="2">
        <v>0.7402825437416316</v>
      </c>
      <c r="X44" s="2">
        <v>0.58209611620075308</v>
      </c>
      <c r="Y44" s="2">
        <v>0.54385713285174542</v>
      </c>
      <c r="Z44" s="5">
        <v>0.39020393564552935</v>
      </c>
      <c r="AB44" s="9"/>
      <c r="AC44" s="10" t="s">
        <v>14</v>
      </c>
      <c r="AD44" s="11">
        <f t="shared" ref="AD44:AE47" si="20">AVERAGE(U44,L44,C44)</f>
        <v>1.0519298891336224</v>
      </c>
      <c r="AE44" s="12">
        <f>AVERAGE(V44,M44,D44)</f>
        <v>0.94464971159363598</v>
      </c>
      <c r="AF44" s="12">
        <f t="shared" si="18"/>
        <v>0.75416384228265143</v>
      </c>
      <c r="AG44" s="12">
        <f t="shared" si="18"/>
        <v>0.57071196772798005</v>
      </c>
      <c r="AH44" s="12">
        <f t="shared" si="18"/>
        <v>0.54679713002347041</v>
      </c>
      <c r="AI44" s="13">
        <f t="shared" si="18"/>
        <v>0.39004564961967797</v>
      </c>
      <c r="AL44" s="9"/>
      <c r="AM44" s="10" t="s">
        <v>14</v>
      </c>
      <c r="AN44" s="11">
        <f t="shared" ref="AN44:AN47" si="21">AD44</f>
        <v>1.0519298891336224</v>
      </c>
      <c r="AO44" s="12">
        <f>AO43*AN44</f>
        <v>0.93617125502193288</v>
      </c>
      <c r="AP44" s="12">
        <f>AP43*AN44</f>
        <v>0.89202359638510964</v>
      </c>
      <c r="AQ44" s="12">
        <f>AQ43*AN44</f>
        <v>0.69521449240311173</v>
      </c>
      <c r="AR44" s="12">
        <f>AR43*AN44</f>
        <v>0.54262856672000936</v>
      </c>
      <c r="AS44" s="13">
        <f>AS43*AN44</f>
        <v>0.44012440896487437</v>
      </c>
      <c r="AV44" s="9"/>
      <c r="AW44" s="10" t="s">
        <v>14</v>
      </c>
      <c r="AX44" s="10"/>
      <c r="AY44" s="74">
        <f>AE44-AO44</f>
        <v>8.4784565717030969E-3</v>
      </c>
      <c r="AZ44" s="16">
        <f t="shared" ref="AZ44:BC47" si="22">AF44-AP44</f>
        <v>-0.13785975410245821</v>
      </c>
      <c r="BA44" s="16">
        <f t="shared" si="22"/>
        <v>-0.12450252467513168</v>
      </c>
      <c r="BB44" s="75">
        <f t="shared" si="22"/>
        <v>4.1685633034610481E-3</v>
      </c>
      <c r="BC44" s="8">
        <f t="shared" si="22"/>
        <v>-5.00787593451964E-2</v>
      </c>
    </row>
    <row r="45" spans="1:55" ht="15.75" thickBot="1" x14ac:dyDescent="0.3">
      <c r="A45" s="9"/>
      <c r="B45" s="10" t="s">
        <v>15</v>
      </c>
      <c r="C45" s="2">
        <v>1.1249387710290959</v>
      </c>
      <c r="D45" s="2">
        <v>1.0153615200355155</v>
      </c>
      <c r="E45" s="2">
        <v>0.84396893280559215</v>
      </c>
      <c r="F45" s="2">
        <v>0.6194414015138292</v>
      </c>
      <c r="G45" s="2">
        <v>0.59295894837281204</v>
      </c>
      <c r="H45" s="5">
        <v>0.34248543916758734</v>
      </c>
      <c r="J45" s="9"/>
      <c r="K45" s="10" t="s">
        <v>15</v>
      </c>
      <c r="L45" s="2">
        <v>0.87085567212748338</v>
      </c>
      <c r="M45" s="2">
        <v>0.92422402306401519</v>
      </c>
      <c r="N45" s="2">
        <v>0.73449875012404398</v>
      </c>
      <c r="O45" s="2">
        <v>0.57297965774925519</v>
      </c>
      <c r="P45" s="2">
        <v>0.54918064643438502</v>
      </c>
      <c r="Q45" s="5">
        <v>0.38156507743912665</v>
      </c>
      <c r="S45" s="9"/>
      <c r="T45" s="10" t="s">
        <v>15</v>
      </c>
      <c r="U45" s="2">
        <v>0.87354215348318676</v>
      </c>
      <c r="V45" s="2">
        <v>0.76601785058393179</v>
      </c>
      <c r="W45" s="2">
        <v>0.79735883572792243</v>
      </c>
      <c r="X45" s="2">
        <v>0.47875740296492952</v>
      </c>
      <c r="Y45" s="2">
        <v>0.48313691390044083</v>
      </c>
      <c r="Z45" s="5">
        <v>0.42490822272973966</v>
      </c>
      <c r="AB45" s="9"/>
      <c r="AC45" s="10" t="s">
        <v>15</v>
      </c>
      <c r="AD45" s="11">
        <f t="shared" si="20"/>
        <v>0.95644553221325534</v>
      </c>
      <c r="AE45" s="12">
        <f t="shared" si="20"/>
        <v>0.90186779789448757</v>
      </c>
      <c r="AF45" s="12">
        <f t="shared" si="18"/>
        <v>0.79194217288585289</v>
      </c>
      <c r="AG45" s="12">
        <f t="shared" si="18"/>
        <v>0.55705948740933797</v>
      </c>
      <c r="AH45" s="12">
        <f t="shared" si="18"/>
        <v>0.54175883623587928</v>
      </c>
      <c r="AI45" s="13">
        <f t="shared" si="18"/>
        <v>0.38298624644548457</v>
      </c>
      <c r="AL45" s="9"/>
      <c r="AM45" s="10" t="s">
        <v>15</v>
      </c>
      <c r="AN45" s="11">
        <f t="shared" si="21"/>
        <v>0.95644553221325534</v>
      </c>
      <c r="AO45" s="12">
        <f>AO43*AN45</f>
        <v>0.85119438424709037</v>
      </c>
      <c r="AP45" s="12">
        <f>AP43*AN45</f>
        <v>0.81105403716023061</v>
      </c>
      <c r="AQ45" s="12">
        <f>AQ43*AN45</f>
        <v>0.63210942293550365</v>
      </c>
      <c r="AR45" s="12">
        <f>AR43*AN45</f>
        <v>0.49337382049110068</v>
      </c>
      <c r="AS45" s="13">
        <f>AS43*AN45</f>
        <v>0.40017403148336772</v>
      </c>
      <c r="AV45" s="9"/>
      <c r="AW45" s="10" t="s">
        <v>15</v>
      </c>
      <c r="AX45" s="10"/>
      <c r="AY45" s="11">
        <f t="shared" ref="AY45:AY47" si="23">AE45-AO45</f>
        <v>5.0673413647397192E-2</v>
      </c>
      <c r="AZ45" s="86">
        <f t="shared" si="22"/>
        <v>-1.9111864274377721E-2</v>
      </c>
      <c r="BA45" s="86">
        <f t="shared" si="22"/>
        <v>-7.5049935526165679E-2</v>
      </c>
      <c r="BB45" s="12">
        <f t="shared" si="22"/>
        <v>4.8385015744778603E-2</v>
      </c>
      <c r="BC45" s="13">
        <f t="shared" si="22"/>
        <v>-1.7187785037883152E-2</v>
      </c>
    </row>
    <row r="46" spans="1:55" ht="15.75" thickBot="1" x14ac:dyDescent="0.3">
      <c r="A46" s="9"/>
      <c r="B46" s="10" t="s">
        <v>16</v>
      </c>
      <c r="C46" s="2">
        <v>0.90953969816244318</v>
      </c>
      <c r="D46" s="2">
        <v>0.99910240444800902</v>
      </c>
      <c r="E46" s="2">
        <v>0.81338573706338702</v>
      </c>
      <c r="F46" s="2">
        <v>0.6904237360549873</v>
      </c>
      <c r="G46" s="2">
        <v>0.60220801335454766</v>
      </c>
      <c r="H46" s="5">
        <v>0.29821388656969627</v>
      </c>
      <c r="J46" s="9"/>
      <c r="K46" s="10" t="s">
        <v>16</v>
      </c>
      <c r="L46" s="2">
        <v>1.0192198968677375</v>
      </c>
      <c r="M46" s="2">
        <v>0.93976707289975026</v>
      </c>
      <c r="N46" s="2">
        <v>0.69550293207583491</v>
      </c>
      <c r="O46" s="2">
        <v>0.60110167892143473</v>
      </c>
      <c r="P46" s="2">
        <v>0.58969755803403634</v>
      </c>
      <c r="Q46" s="5">
        <v>0.33548335994208311</v>
      </c>
      <c r="S46" s="9"/>
      <c r="T46" s="10" t="s">
        <v>16</v>
      </c>
      <c r="U46" s="2">
        <v>0.90136517451226883</v>
      </c>
      <c r="V46" s="2">
        <v>0.83276162120727748</v>
      </c>
      <c r="W46" s="2">
        <v>0.86498289062358769</v>
      </c>
      <c r="X46" s="2">
        <v>0.45631219927962868</v>
      </c>
      <c r="Y46" s="2">
        <v>0.50993456182578001</v>
      </c>
      <c r="Z46" s="5">
        <v>0.36739268623355759</v>
      </c>
      <c r="AB46" s="9"/>
      <c r="AC46" s="10" t="s">
        <v>16</v>
      </c>
      <c r="AD46" s="11">
        <f t="shared" si="20"/>
        <v>0.9433749231808165</v>
      </c>
      <c r="AE46" s="12">
        <f t="shared" si="20"/>
        <v>0.92387703285167888</v>
      </c>
      <c r="AF46" s="12">
        <f t="shared" si="18"/>
        <v>0.79129051992093657</v>
      </c>
      <c r="AG46" s="12">
        <f t="shared" si="18"/>
        <v>0.58261253808535018</v>
      </c>
      <c r="AH46" s="12">
        <f t="shared" si="18"/>
        <v>0.56728004440478808</v>
      </c>
      <c r="AI46" s="13">
        <f t="shared" si="18"/>
        <v>0.33369664424844564</v>
      </c>
      <c r="AL46" s="9"/>
      <c r="AM46" s="10" t="s">
        <v>16</v>
      </c>
      <c r="AN46" s="11">
        <f t="shared" si="21"/>
        <v>0.9433749231808165</v>
      </c>
      <c r="AO46" s="12">
        <f>AO43*AN46</f>
        <v>0.83956211807783343</v>
      </c>
      <c r="AP46" s="12">
        <f>AP43*AN46</f>
        <v>0.79997032160418491</v>
      </c>
      <c r="AQ46" s="12">
        <f>AQ43*AN46</f>
        <v>0.62347113162183965</v>
      </c>
      <c r="AR46" s="12">
        <f>AR43*AN46</f>
        <v>0.48663146444751371</v>
      </c>
      <c r="AS46" s="13">
        <f>AS43*AN46</f>
        <v>0.39470532664415925</v>
      </c>
      <c r="AV46" s="9"/>
      <c r="AW46" s="10" t="s">
        <v>16</v>
      </c>
      <c r="AX46" s="10"/>
      <c r="AY46" s="112">
        <f t="shared" si="23"/>
        <v>8.4314914773845451E-2</v>
      </c>
      <c r="AZ46" s="72">
        <f t="shared" si="22"/>
        <v>-8.6798016832483338E-3</v>
      </c>
      <c r="BA46" s="12">
        <f t="shared" si="22"/>
        <v>-4.0858593536489463E-2</v>
      </c>
      <c r="BB46" s="12">
        <f t="shared" si="22"/>
        <v>8.0648579957274369E-2</v>
      </c>
      <c r="BC46" s="13">
        <f t="shared" si="22"/>
        <v>-6.1008682395713609E-2</v>
      </c>
    </row>
    <row r="47" spans="1:55" ht="15.75" thickBot="1" x14ac:dyDescent="0.3">
      <c r="A47" s="9"/>
      <c r="B47" s="14" t="s">
        <v>17</v>
      </c>
      <c r="C47" s="15">
        <v>0.9758819350755561</v>
      </c>
      <c r="D47" s="15">
        <v>1.0863847942737672</v>
      </c>
      <c r="E47" s="15">
        <v>1.0096697249405833</v>
      </c>
      <c r="F47" s="15">
        <v>0.75314533487173962</v>
      </c>
      <c r="G47" s="15">
        <v>0.67593437166464254</v>
      </c>
      <c r="H47" s="16">
        <v>0.43832459446022598</v>
      </c>
      <c r="J47" s="9"/>
      <c r="K47" s="14" t="s">
        <v>17</v>
      </c>
      <c r="L47" s="15">
        <v>0.83969868295269823</v>
      </c>
      <c r="M47" s="15">
        <v>0.93393125122937304</v>
      </c>
      <c r="N47" s="15">
        <v>0.95937407688547327</v>
      </c>
      <c r="O47" s="15">
        <v>0.57978037411416472</v>
      </c>
      <c r="P47" s="15">
        <v>0.50794547611669993</v>
      </c>
      <c r="Q47" s="16">
        <v>0.33844742725846844</v>
      </c>
      <c r="S47" s="9"/>
      <c r="T47" s="14" t="s">
        <v>17</v>
      </c>
      <c r="U47" s="15">
        <v>0.83267524085844513</v>
      </c>
      <c r="V47" s="15">
        <v>0.80308551745080659</v>
      </c>
      <c r="W47" s="15">
        <v>0.88571278208874948</v>
      </c>
      <c r="X47" s="15">
        <v>0.65682510137688088</v>
      </c>
      <c r="Y47" s="15">
        <v>0.4554544735681294</v>
      </c>
      <c r="Z47" s="16">
        <v>0.32825940158538902</v>
      </c>
      <c r="AB47" s="9"/>
      <c r="AC47" s="14" t="s">
        <v>17</v>
      </c>
      <c r="AD47" s="17">
        <f t="shared" si="20"/>
        <v>0.88275195296223308</v>
      </c>
      <c r="AE47" s="18">
        <f t="shared" si="20"/>
        <v>0.94113385431798235</v>
      </c>
      <c r="AF47" s="18">
        <f t="shared" si="18"/>
        <v>0.95158552797160201</v>
      </c>
      <c r="AG47" s="18">
        <f t="shared" si="18"/>
        <v>0.66325027012092841</v>
      </c>
      <c r="AH47" s="18">
        <f t="shared" si="18"/>
        <v>0.54644477378315726</v>
      </c>
      <c r="AI47" s="19">
        <f t="shared" si="18"/>
        <v>0.36834380776802783</v>
      </c>
      <c r="AL47" s="9"/>
      <c r="AM47" s="14" t="s">
        <v>17</v>
      </c>
      <c r="AN47" s="17">
        <f t="shared" si="21"/>
        <v>0.88275195296223308</v>
      </c>
      <c r="AO47" s="18">
        <f>AO43*AN47</f>
        <v>0.78561034553201181</v>
      </c>
      <c r="AP47" s="18">
        <f>AP43*AN47</f>
        <v>0.74856278914737207</v>
      </c>
      <c r="AQ47" s="18">
        <f>AQ43*AN47</f>
        <v>0.58340575473327805</v>
      </c>
      <c r="AR47" s="18">
        <f>AR43*AN47</f>
        <v>0.45535965082207053</v>
      </c>
      <c r="AS47" s="19">
        <f>AS43*AN47</f>
        <v>0.36934085206009315</v>
      </c>
      <c r="AV47" s="9"/>
      <c r="AW47" s="14" t="s">
        <v>17</v>
      </c>
      <c r="AX47" s="14"/>
      <c r="AY47" s="16">
        <f t="shared" si="23"/>
        <v>0.15552350878597054</v>
      </c>
      <c r="AZ47" s="16">
        <f t="shared" si="22"/>
        <v>0.20302273882422994</v>
      </c>
      <c r="BA47" s="106">
        <f t="shared" si="22"/>
        <v>7.9844515387650361E-2</v>
      </c>
      <c r="BB47" s="18">
        <f t="shared" si="22"/>
        <v>9.1085122961086729E-2</v>
      </c>
      <c r="BC47" s="19">
        <f t="shared" si="22"/>
        <v>-9.9704429206531886E-4</v>
      </c>
    </row>
    <row r="48" spans="1:55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49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4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47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46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4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42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4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40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3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3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3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36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35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3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3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31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3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29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2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7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2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25">
      <colorScale>
        <cfvo type="min"/>
        <cfvo type="max"/>
        <color rgb="FFF8696B"/>
        <color rgb="FFFCFCFF"/>
      </colorScale>
    </cfRule>
  </conditionalFormatting>
  <conditionalFormatting sqref="U48:Z48">
    <cfRule type="colorScale" priority="24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23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2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20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Z47">
    <cfRule type="colorScale" priority="18">
      <colorScale>
        <cfvo type="min"/>
        <cfvo type="max"/>
        <color rgb="FFF8696B"/>
        <color rgb="FFFCFCFF"/>
      </colorScale>
    </cfRule>
  </conditionalFormatting>
  <conditionalFormatting sqref="U43:Z47">
    <cfRule type="colorScale" priority="1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13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11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0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44:BC4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:AI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T50"/>
  <sheetViews>
    <sheetView workbookViewId="0">
      <selection activeCell="N12" sqref="N12"/>
    </sheetView>
  </sheetViews>
  <sheetFormatPr baseColWidth="10" defaultRowHeight="15" x14ac:dyDescent="0.25"/>
  <sheetData>
    <row r="8" spans="2:14" ht="15.75" thickBot="1" x14ac:dyDescent="0.3"/>
    <row r="9" spans="2:14" ht="15.75" thickBot="1" x14ac:dyDescent="0.3">
      <c r="B9" s="143"/>
      <c r="C9" s="144"/>
      <c r="D9" s="144"/>
      <c r="E9" s="144"/>
      <c r="F9" s="144"/>
      <c r="G9" s="144"/>
      <c r="H9" s="144"/>
      <c r="I9" s="145"/>
    </row>
    <row r="10" spans="2:14" x14ac:dyDescent="0.25">
      <c r="N10" t="s">
        <v>2917</v>
      </c>
    </row>
    <row r="11" spans="2:14" ht="15.75" thickBot="1" x14ac:dyDescent="0.3">
      <c r="B11" s="1"/>
      <c r="D11" s="1" t="s">
        <v>8</v>
      </c>
      <c r="N11" t="s">
        <v>2918</v>
      </c>
    </row>
    <row r="12" spans="2:14" ht="15.75" thickBot="1" x14ac:dyDescent="0.3">
      <c r="B12" s="1"/>
      <c r="C12" s="1" t="s">
        <v>2914</v>
      </c>
      <c r="D12" s="15" t="s">
        <v>12</v>
      </c>
      <c r="E12" s="67" t="s">
        <v>2913</v>
      </c>
      <c r="F12" s="67" t="s">
        <v>13</v>
      </c>
      <c r="G12" s="67" t="s">
        <v>14</v>
      </c>
      <c r="H12" s="67" t="s">
        <v>15</v>
      </c>
      <c r="I12" s="68" t="s">
        <v>16</v>
      </c>
    </row>
    <row r="13" spans="2:14" x14ac:dyDescent="0.25">
      <c r="B13" s="1" t="s">
        <v>18</v>
      </c>
      <c r="C13" s="5" t="s">
        <v>12</v>
      </c>
      <c r="D13" s="6">
        <v>1</v>
      </c>
      <c r="E13" s="7">
        <v>1.027855563743552</v>
      </c>
      <c r="F13" s="7">
        <v>1.0622697126013265</v>
      </c>
      <c r="G13" s="7">
        <v>1.0121591746499632</v>
      </c>
      <c r="H13" s="7">
        <v>0.71282240235814298</v>
      </c>
      <c r="I13" s="8">
        <v>0.78172439204126754</v>
      </c>
    </row>
    <row r="14" spans="2:14" x14ac:dyDescent="0.25">
      <c r="B14" s="9"/>
      <c r="C14" s="65" t="s">
        <v>14</v>
      </c>
      <c r="D14" s="11">
        <v>0.97354458364038321</v>
      </c>
      <c r="E14" s="12">
        <v>0.83249815770081059</v>
      </c>
      <c r="F14" s="12">
        <v>0.94170965364775239</v>
      </c>
      <c r="G14" s="12">
        <v>0.82844509948415623</v>
      </c>
      <c r="H14" s="12">
        <v>0.87966101694915255</v>
      </c>
      <c r="I14" s="13">
        <v>0.54878408253500366</v>
      </c>
    </row>
    <row r="15" spans="2:14" x14ac:dyDescent="0.25">
      <c r="B15" s="9"/>
      <c r="C15" s="65" t="s">
        <v>15</v>
      </c>
      <c r="D15" s="11">
        <v>0.94252026529108324</v>
      </c>
      <c r="E15" s="12">
        <v>0.87037582903463517</v>
      </c>
      <c r="F15" s="12">
        <v>0.86521739130434783</v>
      </c>
      <c r="G15" s="12">
        <v>0.83566691230655854</v>
      </c>
      <c r="H15" s="12">
        <v>0.91179071481208551</v>
      </c>
      <c r="I15" s="13">
        <v>0.64966838614591005</v>
      </c>
    </row>
    <row r="16" spans="2:14" ht="15.75" thickBot="1" x14ac:dyDescent="0.3">
      <c r="B16" s="9"/>
      <c r="C16" s="66" t="s">
        <v>16</v>
      </c>
      <c r="D16" s="17">
        <v>0.92660280029476783</v>
      </c>
      <c r="E16" s="18">
        <v>1.0019896831245394</v>
      </c>
      <c r="F16" s="18">
        <v>0.68076639646278558</v>
      </c>
      <c r="G16" s="18">
        <v>0.88371407516580691</v>
      </c>
      <c r="H16" s="18">
        <v>0.77767133382461306</v>
      </c>
      <c r="I16" s="19">
        <v>0.28739867354458365</v>
      </c>
    </row>
    <row r="17" spans="1:10" x14ac:dyDescent="0.25"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C18" s="9"/>
      <c r="D18" s="9"/>
      <c r="E18" s="9"/>
      <c r="F18" s="9"/>
      <c r="G18" s="9"/>
      <c r="H18" s="9"/>
      <c r="I18" s="9"/>
      <c r="J18" s="9"/>
    </row>
    <row r="21" spans="1:10" ht="15.75" thickBot="1" x14ac:dyDescent="0.3">
      <c r="B21" s="1"/>
      <c r="D21" s="1" t="s">
        <v>8</v>
      </c>
    </row>
    <row r="22" spans="1:10" ht="15.75" thickBot="1" x14ac:dyDescent="0.3">
      <c r="A22" s="141" t="s">
        <v>2915</v>
      </c>
      <c r="B22" s="141"/>
      <c r="C22" s="142"/>
      <c r="D22" s="15" t="s">
        <v>12</v>
      </c>
      <c r="E22" s="67" t="s">
        <v>2913</v>
      </c>
      <c r="F22" s="67" t="s">
        <v>13</v>
      </c>
      <c r="G22" s="67" t="s">
        <v>14</v>
      </c>
      <c r="H22" s="67" t="s">
        <v>15</v>
      </c>
      <c r="I22" s="68" t="s">
        <v>16</v>
      </c>
    </row>
    <row r="23" spans="1:10" x14ac:dyDescent="0.25">
      <c r="B23" s="1" t="s">
        <v>18</v>
      </c>
      <c r="C23" s="5" t="s">
        <v>12</v>
      </c>
      <c r="D23" s="6">
        <v>1</v>
      </c>
      <c r="E23" s="7">
        <v>1.0478980891719745</v>
      </c>
      <c r="F23" s="7">
        <v>0.91337579617834397</v>
      </c>
      <c r="G23" s="7">
        <v>1.06828025477707</v>
      </c>
      <c r="H23" s="7">
        <v>1.1569426751592358</v>
      </c>
      <c r="I23" s="8">
        <v>0.89808917197452232</v>
      </c>
    </row>
    <row r="24" spans="1:10" x14ac:dyDescent="0.25">
      <c r="B24" s="9"/>
      <c r="C24" s="65" t="s">
        <v>14</v>
      </c>
      <c r="D24" s="11">
        <v>1.0112101910828026</v>
      </c>
      <c r="E24" s="12">
        <v>0.92560509554140125</v>
      </c>
      <c r="F24" s="12">
        <v>1.06828025477707</v>
      </c>
      <c r="G24" s="12">
        <v>0.87617834394904459</v>
      </c>
      <c r="H24" s="12">
        <v>0.80687898089171972</v>
      </c>
      <c r="I24" s="13">
        <v>1.2715923566878982</v>
      </c>
    </row>
    <row r="25" spans="1:10" x14ac:dyDescent="0.25">
      <c r="B25" s="9"/>
      <c r="C25" s="65" t="s">
        <v>15</v>
      </c>
      <c r="D25" s="11">
        <v>1.1355414012738854</v>
      </c>
      <c r="E25" s="12">
        <v>0.70955414012738849</v>
      </c>
      <c r="F25" s="12">
        <v>0.97044585987261145</v>
      </c>
      <c r="G25" s="12">
        <v>1.3592356687898088</v>
      </c>
      <c r="H25" s="12">
        <v>1.1859872611464968</v>
      </c>
      <c r="I25" s="13">
        <v>1.0270063694267515</v>
      </c>
    </row>
    <row r="26" spans="1:10" ht="15.75" thickBot="1" x14ac:dyDescent="0.3">
      <c r="B26" s="9"/>
      <c r="C26" s="66" t="s">
        <v>16</v>
      </c>
      <c r="D26" s="17">
        <v>0.88127388535031848</v>
      </c>
      <c r="E26" s="18">
        <v>1.0805095541401273</v>
      </c>
      <c r="F26" s="18">
        <v>1.1161783439490447</v>
      </c>
      <c r="G26" s="18">
        <v>1.1350318471337579</v>
      </c>
      <c r="H26" s="18">
        <v>1.0749044585987262</v>
      </c>
      <c r="I26" s="19">
        <v>0.97961783439490446</v>
      </c>
    </row>
    <row r="27" spans="1:10" x14ac:dyDescent="0.25">
      <c r="B27" s="9"/>
      <c r="C27" s="9"/>
      <c r="D27" s="9"/>
      <c r="E27" s="9"/>
      <c r="F27" s="9"/>
      <c r="G27" s="9"/>
      <c r="H27" s="9"/>
      <c r="I27" s="9"/>
    </row>
    <row r="31" spans="1:10" ht="15.75" thickBot="1" x14ac:dyDescent="0.3">
      <c r="B31" s="1"/>
      <c r="D31" s="1" t="s">
        <v>8</v>
      </c>
    </row>
    <row r="32" spans="1:10" ht="15.75" thickBot="1" x14ac:dyDescent="0.3">
      <c r="A32" s="141" t="s">
        <v>2916</v>
      </c>
      <c r="B32" s="141"/>
      <c r="C32" s="142"/>
      <c r="D32" s="2" t="s">
        <v>12</v>
      </c>
      <c r="E32" s="3" t="s">
        <v>2913</v>
      </c>
      <c r="F32" s="3" t="s">
        <v>13</v>
      </c>
      <c r="G32" s="3" t="s">
        <v>14</v>
      </c>
      <c r="H32" s="3" t="s">
        <v>15</v>
      </c>
      <c r="I32" s="3" t="s">
        <v>16</v>
      </c>
      <c r="J32" s="69" t="s">
        <v>17</v>
      </c>
    </row>
    <row r="33" spans="2:20" x14ac:dyDescent="0.25">
      <c r="B33" s="1" t="s">
        <v>18</v>
      </c>
      <c r="C33" s="2" t="s">
        <v>12</v>
      </c>
      <c r="D33" s="6">
        <v>1</v>
      </c>
      <c r="E33" s="7">
        <v>0.98657172584211206</v>
      </c>
      <c r="F33" s="7">
        <v>1.0001625699050591</v>
      </c>
      <c r="G33" s="7">
        <v>0.72314345168422423</v>
      </c>
      <c r="H33" s="7">
        <v>1.0235726362335804</v>
      </c>
      <c r="I33" s="7">
        <v>1.0660358954350371</v>
      </c>
      <c r="J33" s="8">
        <v>0.9527896995708155</v>
      </c>
      <c r="K33" s="9"/>
    </row>
    <row r="34" spans="2:20" x14ac:dyDescent="0.25">
      <c r="B34" s="9"/>
      <c r="C34" s="10" t="s">
        <v>14</v>
      </c>
      <c r="D34" s="11">
        <v>1.1041422811809078</v>
      </c>
      <c r="E34" s="12">
        <v>1.1745675640525426</v>
      </c>
      <c r="F34" s="12">
        <v>1.0813174665105996</v>
      </c>
      <c r="G34" s="12">
        <v>0.94722980881779162</v>
      </c>
      <c r="H34" s="12">
        <v>1.06980751723241</v>
      </c>
      <c r="I34" s="12">
        <v>0.95165171023540118</v>
      </c>
      <c r="J34" s="13">
        <v>0.91900767329951882</v>
      </c>
      <c r="K34" s="9"/>
    </row>
    <row r="35" spans="2:20" x14ac:dyDescent="0.25">
      <c r="B35" s="9"/>
      <c r="C35" s="10" t="s">
        <v>15</v>
      </c>
      <c r="D35" s="11">
        <v>1.1156522304590974</v>
      </c>
      <c r="E35" s="12">
        <v>1.0700026011184809</v>
      </c>
      <c r="F35" s="12">
        <v>1.0820978020548837</v>
      </c>
      <c r="G35" s="12">
        <v>1.0919820522824815</v>
      </c>
      <c r="H35" s="12">
        <v>0.99255429834828979</v>
      </c>
      <c r="I35" s="12">
        <v>0.91133437378072568</v>
      </c>
      <c r="J35" s="13">
        <v>0.80007153075822601</v>
      </c>
      <c r="K35" s="9"/>
    </row>
    <row r="36" spans="2:20" ht="15.75" thickBot="1" x14ac:dyDescent="0.3">
      <c r="B36" s="9"/>
      <c r="C36" s="14" t="s">
        <v>16</v>
      </c>
      <c r="D36" s="17">
        <v>1.0140785537781245</v>
      </c>
      <c r="E36" s="18">
        <v>1.0864546755104696</v>
      </c>
      <c r="F36" s="18">
        <v>1.1071985953960204</v>
      </c>
      <c r="G36" s="18">
        <v>1.0378137599167643</v>
      </c>
      <c r="H36" s="18">
        <v>1.1073936792820913</v>
      </c>
      <c r="I36" s="18">
        <v>0.85124853687085444</v>
      </c>
      <c r="J36" s="19">
        <v>0.66530107946416961</v>
      </c>
      <c r="K36" s="9"/>
    </row>
    <row r="37" spans="2:20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</row>
    <row r="41" spans="2:20" x14ac:dyDescent="0.25">
      <c r="B41" s="64"/>
      <c r="C41" s="9"/>
      <c r="D41" s="64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2:20" x14ac:dyDescent="0.25">
      <c r="B42" s="64"/>
      <c r="C42" s="64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2:20" x14ac:dyDescent="0.25">
      <c r="B43" s="64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2:20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2:20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2:20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2:20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2:20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2:20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2:20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</sheetData>
  <mergeCells count="3">
    <mergeCell ref="A32:C32"/>
    <mergeCell ref="A22:C22"/>
    <mergeCell ref="B9:I9"/>
  </mergeCells>
  <conditionalFormatting sqref="D13:I17">
    <cfRule type="colorScale" priority="1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I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I37 D33:J36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I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topLeftCell="U13" workbookViewId="0">
      <selection activeCell="AD36" sqref="AD36"/>
    </sheetView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</cols>
  <sheetData>
    <row r="1" spans="1:55" x14ac:dyDescent="0.25">
      <c r="A1" t="s">
        <v>32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WiDR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WiDR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WiDR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WiDR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WiDR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WiDR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0.95109576345712166</v>
      </c>
      <c r="E13" s="2">
        <v>0.86574309531211335</v>
      </c>
      <c r="F13" s="2">
        <v>0.74456221075158324</v>
      </c>
      <c r="G13" s="2">
        <v>0.75956929780583038</v>
      </c>
      <c r="H13" s="5">
        <v>0.78668847430862399</v>
      </c>
      <c r="J13" s="1" t="s">
        <v>18</v>
      </c>
      <c r="K13" s="2" t="s">
        <v>12</v>
      </c>
      <c r="L13" s="2">
        <v>1</v>
      </c>
      <c r="M13" s="2">
        <v>0.94957405222267521</v>
      </c>
      <c r="N13" s="2">
        <v>1.0735300623616741</v>
      </c>
      <c r="O13" s="2">
        <v>0.84330820883456303</v>
      </c>
      <c r="P13" s="2">
        <v>0.78768090798358381</v>
      </c>
      <c r="Q13" s="5">
        <v>0.82907302404802963</v>
      </c>
      <c r="S13" s="1" t="s">
        <v>18</v>
      </c>
      <c r="T13" s="2" t="s">
        <v>12</v>
      </c>
      <c r="U13" s="2">
        <v>1</v>
      </c>
      <c r="V13" s="2">
        <v>0.97363015003067743</v>
      </c>
      <c r="W13" s="2">
        <v>1.2355779572385588</v>
      </c>
      <c r="X13" s="2">
        <v>0.92263090080897514</v>
      </c>
      <c r="Y13" s="2">
        <v>1.052100519102674</v>
      </c>
      <c r="Z13" s="5">
        <v>0.77807115892713818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0.9580999885701581</v>
      </c>
      <c r="AF13" s="7">
        <f t="shared" si="0"/>
        <v>1.0582837049707821</v>
      </c>
      <c r="AG13" s="7">
        <f t="shared" si="0"/>
        <v>0.83683377346504051</v>
      </c>
      <c r="AH13" s="7">
        <f t="shared" si="0"/>
        <v>0.86645024163069595</v>
      </c>
      <c r="AI13" s="8">
        <f t="shared" si="0"/>
        <v>0.79794421909459723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0.9580999885701581</v>
      </c>
      <c r="AP13" s="7">
        <f t="shared" si="1"/>
        <v>1.0582837049707821</v>
      </c>
      <c r="AQ13" s="7">
        <f t="shared" si="1"/>
        <v>0.83683377346504051</v>
      </c>
      <c r="AR13" s="7">
        <f t="shared" si="1"/>
        <v>0.86645024163069595</v>
      </c>
      <c r="AS13" s="8">
        <f t="shared" si="1"/>
        <v>0.79794421909459723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0.91816360267688812</v>
      </c>
      <c r="D14" s="2">
        <v>0.84941657260562375</v>
      </c>
      <c r="E14" s="2">
        <v>0.82386669062278561</v>
      </c>
      <c r="F14" s="2">
        <v>0.8186951445633085</v>
      </c>
      <c r="G14" s="2">
        <v>0.66995176802106093</v>
      </c>
      <c r="H14" s="5">
        <v>0.67844958812090717</v>
      </c>
      <c r="J14" s="9"/>
      <c r="K14" s="10" t="s">
        <v>14</v>
      </c>
      <c r="L14" s="2">
        <v>1.0112636828537758</v>
      </c>
      <c r="M14" s="2">
        <v>1.0076895311465883</v>
      </c>
      <c r="N14" s="2">
        <v>1.0168217137776858</v>
      </c>
      <c r="O14" s="2">
        <v>0.86562881200469999</v>
      </c>
      <c r="P14" s="2">
        <v>0.72481282696914762</v>
      </c>
      <c r="Q14" s="5">
        <v>0.87394996196363139</v>
      </c>
      <c r="S14" s="9"/>
      <c r="T14" s="10" t="s">
        <v>14</v>
      </c>
      <c r="U14" s="2">
        <v>0.82810069774341299</v>
      </c>
      <c r="V14" s="2">
        <v>0.80889016586659068</v>
      </c>
      <c r="W14" s="2">
        <v>0.96904418234144329</v>
      </c>
      <c r="X14" s="2">
        <v>0.98038005575505571</v>
      </c>
      <c r="Y14" s="2">
        <v>0.89644903419902666</v>
      </c>
      <c r="Z14" s="5">
        <v>0.64562852308614915</v>
      </c>
      <c r="AB14" s="9"/>
      <c r="AC14" s="10" t="s">
        <v>14</v>
      </c>
      <c r="AD14" s="11">
        <f t="shared" ref="AD14:AD17" si="2">AVERAGE(U14,L14,C14)</f>
        <v>0.91917599442469233</v>
      </c>
      <c r="AE14" s="12">
        <f>AVERAGE(V14,M14,D14)</f>
        <v>0.88866542320626751</v>
      </c>
      <c r="AF14" s="12">
        <f t="shared" si="0"/>
        <v>0.93657752891397161</v>
      </c>
      <c r="AG14" s="12">
        <f t="shared" si="0"/>
        <v>0.88823467077435481</v>
      </c>
      <c r="AH14" s="12">
        <f t="shared" si="0"/>
        <v>0.76373787639641166</v>
      </c>
      <c r="AI14" s="13">
        <f t="shared" si="0"/>
        <v>0.73267602439022916</v>
      </c>
      <c r="AL14" s="9"/>
      <c r="AM14" s="10" t="s">
        <v>14</v>
      </c>
      <c r="AN14" s="11">
        <f t="shared" ref="AN14:AN17" si="3">AD14</f>
        <v>0.91917599442469233</v>
      </c>
      <c r="AO14" s="12">
        <f>AO13*AN14</f>
        <v>0.88066250975226146</v>
      </c>
      <c r="AP14" s="12">
        <f>AP13*AN14</f>
        <v>0.97274897689996631</v>
      </c>
      <c r="AQ14" s="12">
        <f>AQ13*AN14</f>
        <v>0.76919751589289631</v>
      </c>
      <c r="AR14" s="12">
        <f>AR13*AN14</f>
        <v>0.79642026247040987</v>
      </c>
      <c r="AS14" s="13">
        <f>AS13*AN14</f>
        <v>0.73345117108171098</v>
      </c>
      <c r="AV14" s="9"/>
      <c r="AW14" s="10" t="s">
        <v>14</v>
      </c>
      <c r="AX14" s="10"/>
      <c r="AY14" s="6">
        <f>AE14-AO14</f>
        <v>8.0029134540060554E-3</v>
      </c>
      <c r="AZ14" s="7">
        <f t="shared" ref="AZ14:BC17" si="4">AF14-AP14</f>
        <v>-3.6171447985994698E-2</v>
      </c>
      <c r="BA14" s="7">
        <f t="shared" si="4"/>
        <v>0.1190371548814585</v>
      </c>
      <c r="BB14" s="7">
        <f t="shared" si="4"/>
        <v>-3.2682386073998204E-2</v>
      </c>
      <c r="BC14" s="8">
        <f t="shared" si="4"/>
        <v>-7.7514669148182058E-4</v>
      </c>
    </row>
    <row r="15" spans="1:55" ht="15.75" thickBot="1" x14ac:dyDescent="0.3">
      <c r="A15" s="9"/>
      <c r="B15" s="10" t="s">
        <v>15</v>
      </c>
      <c r="C15" s="2">
        <v>0.89702327154908645</v>
      </c>
      <c r="D15" s="2">
        <v>0.88475633200758363</v>
      </c>
      <c r="E15" s="2">
        <v>0.76553073597152899</v>
      </c>
      <c r="F15" s="2">
        <v>0.72227449925788112</v>
      </c>
      <c r="G15" s="2">
        <v>0.68511075149469147</v>
      </c>
      <c r="H15" s="5">
        <v>0.6958017190343011</v>
      </c>
      <c r="J15" s="9"/>
      <c r="K15" s="10" t="s">
        <v>15</v>
      </c>
      <c r="L15" s="2">
        <v>0.9999051695417529</v>
      </c>
      <c r="M15" s="2">
        <v>0.95665932197803627</v>
      </c>
      <c r="N15" s="2">
        <v>1.0204840822675993</v>
      </c>
      <c r="O15" s="2">
        <v>0.83694528565282078</v>
      </c>
      <c r="P15" s="2">
        <v>0.82539141765331914</v>
      </c>
      <c r="Q15" s="5">
        <v>0.85625812957869252</v>
      </c>
      <c r="S15" s="9"/>
      <c r="T15" s="10" t="s">
        <v>15</v>
      </c>
      <c r="U15" s="2">
        <v>0.73068290663343094</v>
      </c>
      <c r="V15" s="2">
        <v>0.69351109514890019</v>
      </c>
      <c r="W15" s="2">
        <v>0.79911389064740912</v>
      </c>
      <c r="X15" s="2">
        <v>0.85688421079692867</v>
      </c>
      <c r="Y15" s="2">
        <v>0.79192521913393565</v>
      </c>
      <c r="Z15" s="5">
        <v>0.60784070377691379</v>
      </c>
      <c r="AB15" s="9"/>
      <c r="AC15" s="10" t="s">
        <v>15</v>
      </c>
      <c r="AD15" s="11">
        <f t="shared" si="2"/>
        <v>0.87587044924142354</v>
      </c>
      <c r="AE15" s="12">
        <f t="shared" si="0"/>
        <v>0.84497558304484011</v>
      </c>
      <c r="AF15" s="12">
        <f t="shared" si="0"/>
        <v>0.86170956962884582</v>
      </c>
      <c r="AG15" s="12">
        <f t="shared" si="0"/>
        <v>0.80536799856921026</v>
      </c>
      <c r="AH15" s="12">
        <f t="shared" si="0"/>
        <v>0.76747579609398198</v>
      </c>
      <c r="AI15" s="13">
        <f t="shared" si="0"/>
        <v>0.7199668507966358</v>
      </c>
      <c r="AL15" s="9"/>
      <c r="AM15" s="10" t="s">
        <v>15</v>
      </c>
      <c r="AN15" s="11">
        <f t="shared" si="3"/>
        <v>0.87587044924142354</v>
      </c>
      <c r="AO15" s="12">
        <f>AO13*AN15</f>
        <v>0.8391714674071471</v>
      </c>
      <c r="AP15" s="12">
        <f>AP13*AN15</f>
        <v>0.92691942409763706</v>
      </c>
      <c r="AQ15" s="12">
        <f>AQ13*AN15</f>
        <v>0.73295797310522071</v>
      </c>
      <c r="AR15" s="12">
        <f>AR13*AN15</f>
        <v>0.7588981623824177</v>
      </c>
      <c r="AS15" s="13">
        <f>AS13*AN15</f>
        <v>0.69889576164798173</v>
      </c>
      <c r="AV15" s="9"/>
      <c r="AW15" s="10" t="s">
        <v>15</v>
      </c>
      <c r="AX15" s="10"/>
      <c r="AY15" s="11">
        <f t="shared" ref="AY15:AY17" si="5">AE15-AO15</f>
        <v>5.8041156376930081E-3</v>
      </c>
      <c r="AZ15" s="12">
        <f t="shared" si="4"/>
        <v>-6.520985446879124E-2</v>
      </c>
      <c r="BA15" s="12">
        <f t="shared" si="4"/>
        <v>7.2410025463989558E-2</v>
      </c>
      <c r="BB15" s="12">
        <f t="shared" si="4"/>
        <v>8.5776337115642809E-3</v>
      </c>
      <c r="BC15" s="13">
        <f t="shared" si="4"/>
        <v>2.1071089148654076E-2</v>
      </c>
    </row>
    <row r="16" spans="1:55" ht="15.75" thickBot="1" x14ac:dyDescent="0.3">
      <c r="A16" s="9"/>
      <c r="B16" s="10" t="s">
        <v>16</v>
      </c>
      <c r="C16" s="2">
        <v>0.81892074040271079</v>
      </c>
      <c r="D16" s="2">
        <v>0.79227016373080583</v>
      </c>
      <c r="E16" s="2">
        <v>0.7267846261949662</v>
      </c>
      <c r="F16" s="2">
        <v>0.71149228900835326</v>
      </c>
      <c r="G16" s="2">
        <v>0.67619604628908803</v>
      </c>
      <c r="H16" s="5">
        <v>0.66898006732198878</v>
      </c>
      <c r="J16" s="9"/>
      <c r="K16" s="10" t="s">
        <v>16</v>
      </c>
      <c r="L16" s="2">
        <v>0.91158575741570247</v>
      </c>
      <c r="M16" s="2">
        <v>0.87079875264584083</v>
      </c>
      <c r="N16" s="2">
        <v>0.89780194427837956</v>
      </c>
      <c r="O16" s="2">
        <v>0.81496741530763916</v>
      </c>
      <c r="P16" s="2">
        <v>0.75874284504974743</v>
      </c>
      <c r="Q16" s="5">
        <v>0.81932154995879392</v>
      </c>
      <c r="S16" s="9"/>
      <c r="T16" s="10" t="s">
        <v>16</v>
      </c>
      <c r="U16" s="2">
        <v>0.7944114095287943</v>
      </c>
      <c r="V16" s="2">
        <v>0.74489443182569881</v>
      </c>
      <c r="W16" s="2">
        <v>1.0042965878725196</v>
      </c>
      <c r="X16" s="2">
        <v>0.74955494152708702</v>
      </c>
      <c r="Y16" s="2">
        <v>0.89997259317522182</v>
      </c>
      <c r="Z16" s="5">
        <v>0.64173657028790831</v>
      </c>
      <c r="AB16" s="9"/>
      <c r="AC16" s="10" t="s">
        <v>16</v>
      </c>
      <c r="AD16" s="11">
        <f t="shared" si="2"/>
        <v>0.84163930244906915</v>
      </c>
      <c r="AE16" s="12">
        <f t="shared" si="0"/>
        <v>0.8026544494007819</v>
      </c>
      <c r="AF16" s="12">
        <f t="shared" si="0"/>
        <v>0.87629438611528843</v>
      </c>
      <c r="AG16" s="12">
        <f t="shared" si="0"/>
        <v>0.75867154861435981</v>
      </c>
      <c r="AH16" s="12">
        <f t="shared" si="0"/>
        <v>0.77830382817135246</v>
      </c>
      <c r="AI16" s="13">
        <f t="shared" si="0"/>
        <v>0.71001272918956371</v>
      </c>
      <c r="AL16" s="9"/>
      <c r="AM16" s="10" t="s">
        <v>16</v>
      </c>
      <c r="AN16" s="11">
        <f t="shared" si="3"/>
        <v>0.84163930244906915</v>
      </c>
      <c r="AO16" s="12">
        <f>AO13*AN16</f>
        <v>0.80637460605664901</v>
      </c>
      <c r="AP16" s="12">
        <f>AP13*AN16</f>
        <v>0.89069315924482551</v>
      </c>
      <c r="AQ16" s="12">
        <f>AQ13*AN16</f>
        <v>0.704312193364939</v>
      </c>
      <c r="AR16" s="12">
        <f>AR13*AN16</f>
        <v>0.7292385769728863</v>
      </c>
      <c r="AS16" s="13">
        <f>AS13*AN16</f>
        <v>0.67158121595204401</v>
      </c>
      <c r="AV16" s="9"/>
      <c r="AW16" s="10" t="s">
        <v>16</v>
      </c>
      <c r="AX16" s="10"/>
      <c r="AY16" s="11">
        <f t="shared" si="5"/>
        <v>-3.7201566558671129E-3</v>
      </c>
      <c r="AZ16" s="12">
        <f t="shared" si="4"/>
        <v>-1.4398773129537079E-2</v>
      </c>
      <c r="BA16" s="12">
        <f t="shared" si="4"/>
        <v>5.4359355249420815E-2</v>
      </c>
      <c r="BB16" s="12">
        <f t="shared" si="4"/>
        <v>4.9065251198466164E-2</v>
      </c>
      <c r="BC16" s="13">
        <f t="shared" si="4"/>
        <v>3.8431513237519699E-2</v>
      </c>
    </row>
    <row r="17" spans="1:55" ht="15.75" thickBot="1" x14ac:dyDescent="0.3">
      <c r="A17" s="9"/>
      <c r="B17" s="14" t="s">
        <v>17</v>
      </c>
      <c r="C17" s="15">
        <v>0.75903961892353544</v>
      </c>
      <c r="D17" s="15">
        <v>0.78442847391184978</v>
      </c>
      <c r="E17" s="15">
        <v>0.73441784277635791</v>
      </c>
      <c r="F17" s="15">
        <v>0.71286727689327412</v>
      </c>
      <c r="G17" s="15">
        <v>0.66285685646650017</v>
      </c>
      <c r="H17" s="16">
        <v>0.60205373808535445</v>
      </c>
      <c r="J17" s="9"/>
      <c r="K17" s="14" t="s">
        <v>17</v>
      </c>
      <c r="L17" s="15">
        <v>0.98301962728840442</v>
      </c>
      <c r="M17" s="15">
        <v>0.91867860771147913</v>
      </c>
      <c r="N17" s="15">
        <v>0.91209950613119584</v>
      </c>
      <c r="O17" s="15">
        <v>0.80125364146279954</v>
      </c>
      <c r="P17" s="15">
        <v>0.79806159669425647</v>
      </c>
      <c r="Q17" s="16">
        <v>0.76766294879562103</v>
      </c>
      <c r="S17" s="9"/>
      <c r="T17" s="14" t="s">
        <v>17</v>
      </c>
      <c r="U17" s="15">
        <v>0.71558169223790846</v>
      </c>
      <c r="V17" s="15">
        <v>0.66870622968016302</v>
      </c>
      <c r="W17" s="15">
        <v>0.83494502240683544</v>
      </c>
      <c r="X17" s="15">
        <v>0.80742894965577239</v>
      </c>
      <c r="Y17" s="15">
        <v>0.75857607729482812</v>
      </c>
      <c r="Z17" s="16">
        <v>0.54748364306068009</v>
      </c>
      <c r="AB17" s="9"/>
      <c r="AC17" s="14" t="s">
        <v>17</v>
      </c>
      <c r="AD17" s="17">
        <f t="shared" si="2"/>
        <v>0.81921364614994951</v>
      </c>
      <c r="AE17" s="18">
        <f t="shared" si="0"/>
        <v>0.7906044371011639</v>
      </c>
      <c r="AF17" s="18">
        <f t="shared" si="0"/>
        <v>0.82715412377146313</v>
      </c>
      <c r="AG17" s="18">
        <f t="shared" si="0"/>
        <v>0.77384995600394868</v>
      </c>
      <c r="AH17" s="18">
        <f t="shared" si="0"/>
        <v>0.73983151015186166</v>
      </c>
      <c r="AI17" s="19">
        <f t="shared" si="0"/>
        <v>0.63906677664721856</v>
      </c>
      <c r="AL17" s="9"/>
      <c r="AM17" s="14" t="s">
        <v>17</v>
      </c>
      <c r="AN17" s="17">
        <f t="shared" si="3"/>
        <v>0.81921364614994951</v>
      </c>
      <c r="AO17" s="18">
        <f>AO13*AN17</f>
        <v>0.78488858501278413</v>
      </c>
      <c r="AP17" s="18">
        <f>AP13*AN17</f>
        <v>0.86696045261019183</v>
      </c>
      <c r="AQ17" s="18">
        <f>AQ13*AN17</f>
        <v>0.6855456467817167</v>
      </c>
      <c r="AR17" s="18">
        <f>AR13*AN17</f>
        <v>0.70980786165378718</v>
      </c>
      <c r="AS17" s="19">
        <f>AS13*AN17</f>
        <v>0.65368679314875922</v>
      </c>
      <c r="AV17" s="9"/>
      <c r="AW17" s="14" t="s">
        <v>17</v>
      </c>
      <c r="AX17" s="14"/>
      <c r="AY17" s="17">
        <f t="shared" si="5"/>
        <v>5.7158520883797692E-3</v>
      </c>
      <c r="AZ17" s="18">
        <f t="shared" si="4"/>
        <v>-3.98063288387287E-2</v>
      </c>
      <c r="BA17" s="18">
        <f t="shared" si="4"/>
        <v>8.830430922223198E-2</v>
      </c>
      <c r="BB17" s="18">
        <f t="shared" si="4"/>
        <v>3.0023648498074484E-2</v>
      </c>
      <c r="BC17" s="19">
        <f t="shared" si="4"/>
        <v>-1.4620016501540656E-2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WiDR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WiDR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WiDR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WiDR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WiDR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WiDR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0.64952120697244764</v>
      </c>
      <c r="E23" s="2">
        <v>0.51780427963730635</v>
      </c>
      <c r="F23" s="2">
        <v>0.37613610050430191</v>
      </c>
      <c r="G23" s="2">
        <v>0.36428084100390512</v>
      </c>
      <c r="H23" s="5">
        <v>0.28813027740727531</v>
      </c>
      <c r="J23" s="1" t="s">
        <v>18</v>
      </c>
      <c r="K23" s="2" t="s">
        <v>12</v>
      </c>
      <c r="L23" s="2">
        <v>1</v>
      </c>
      <c r="M23" s="2">
        <v>0.65959470097039863</v>
      </c>
      <c r="N23" s="2">
        <v>0.6113404369959915</v>
      </c>
      <c r="O23" s="2">
        <v>0.44735301256790749</v>
      </c>
      <c r="P23" s="2">
        <v>0.35756261491501279</v>
      </c>
      <c r="Q23" s="5">
        <v>0.31311713483891535</v>
      </c>
      <c r="S23" s="1" t="s">
        <v>18</v>
      </c>
      <c r="T23" s="2" t="s">
        <v>12</v>
      </c>
      <c r="U23" s="2">
        <v>1</v>
      </c>
      <c r="V23" s="2">
        <v>0.65121881226419198</v>
      </c>
      <c r="W23" s="2">
        <v>0.72110017381074143</v>
      </c>
      <c r="X23" s="2">
        <v>0.51546487632985361</v>
      </c>
      <c r="Y23" s="2">
        <v>0.51814606633382831</v>
      </c>
      <c r="Z23" s="5">
        <v>0.30026138884322762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0.65344490673567945</v>
      </c>
      <c r="AF23" s="7">
        <f t="shared" si="6"/>
        <v>0.61674829681467969</v>
      </c>
      <c r="AG23" s="7">
        <f t="shared" si="6"/>
        <v>0.44631799646735432</v>
      </c>
      <c r="AH23" s="7">
        <f t="shared" si="6"/>
        <v>0.41332984075091539</v>
      </c>
      <c r="AI23" s="8">
        <f t="shared" si="6"/>
        <v>0.3005029336964728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0.65344490673567945</v>
      </c>
      <c r="AP23" s="7">
        <f t="shared" si="7"/>
        <v>0.61674829681467969</v>
      </c>
      <c r="AQ23" s="7">
        <f t="shared" si="7"/>
        <v>0.44631799646735432</v>
      </c>
      <c r="AR23" s="7">
        <f t="shared" si="7"/>
        <v>0.41332984075091539</v>
      </c>
      <c r="AS23" s="8">
        <f t="shared" si="7"/>
        <v>0.3005029336964728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0.86014964744990074</v>
      </c>
      <c r="D24" s="2">
        <v>0.57824630124488186</v>
      </c>
      <c r="E24" s="2">
        <v>0.445893943194764</v>
      </c>
      <c r="F24" s="2">
        <v>0.38851989933114656</v>
      </c>
      <c r="G24" s="2">
        <v>0.32209488457220831</v>
      </c>
      <c r="H24" s="5">
        <v>0.2683503792415402</v>
      </c>
      <c r="J24" s="9"/>
      <c r="K24" s="10" t="s">
        <v>14</v>
      </c>
      <c r="L24" s="2">
        <v>0.96292202955149597</v>
      </c>
      <c r="M24" s="2">
        <v>0.67330398011968051</v>
      </c>
      <c r="N24" s="2">
        <v>0.54359647419747814</v>
      </c>
      <c r="O24" s="2">
        <v>0.48378333932484741</v>
      </c>
      <c r="P24" s="2">
        <v>0.3545036423388262</v>
      </c>
      <c r="Q24" s="5">
        <v>0.29075781085990521</v>
      </c>
      <c r="S24" s="9"/>
      <c r="T24" s="10" t="s">
        <v>14</v>
      </c>
      <c r="U24" s="2">
        <v>0.78151262351912809</v>
      </c>
      <c r="V24" s="2">
        <v>0.5606276801430673</v>
      </c>
      <c r="W24" s="2">
        <v>0.5587985917434376</v>
      </c>
      <c r="X24" s="2">
        <v>0.56551386535409764</v>
      </c>
      <c r="Y24" s="2">
        <v>0.43707271946384307</v>
      </c>
      <c r="Z24" s="5">
        <v>0.22369211335154837</v>
      </c>
      <c r="AB24" s="9"/>
      <c r="AC24" s="10" t="s">
        <v>14</v>
      </c>
      <c r="AD24" s="11">
        <f t="shared" ref="AD24:AE27" si="8">AVERAGE(U24,L24,C24)</f>
        <v>0.86819476684017494</v>
      </c>
      <c r="AE24" s="12">
        <f>AVERAGE(V24,M24,D24)</f>
        <v>0.60405932050254318</v>
      </c>
      <c r="AF24" s="12">
        <f t="shared" si="6"/>
        <v>0.51609633637855989</v>
      </c>
      <c r="AG24" s="12">
        <f t="shared" si="6"/>
        <v>0.47927236800336387</v>
      </c>
      <c r="AH24" s="12">
        <f t="shared" si="6"/>
        <v>0.37122374879162584</v>
      </c>
      <c r="AI24" s="13">
        <f t="shared" si="6"/>
        <v>0.26093343448433126</v>
      </c>
      <c r="AL24" s="9"/>
      <c r="AM24" s="10" t="s">
        <v>14</v>
      </c>
      <c r="AN24" s="11">
        <f t="shared" ref="AN24:AN27" si="9">AD24</f>
        <v>0.86819476684017494</v>
      </c>
      <c r="AO24" s="12">
        <f>AO23*AN24</f>
        <v>0.56731744844628307</v>
      </c>
      <c r="AP24" s="12">
        <f>AP23*AN24</f>
        <v>0.53545764375209581</v>
      </c>
      <c r="AQ24" s="12">
        <f>AQ23*AN24</f>
        <v>0.38749094887954871</v>
      </c>
      <c r="AR24" s="12">
        <f>AR23*AN24</f>
        <v>0.35885080471882763</v>
      </c>
      <c r="AS24" s="13">
        <f>AS23*AN24</f>
        <v>0.26089507445539772</v>
      </c>
      <c r="AV24" s="9"/>
      <c r="AW24" s="10" t="s">
        <v>14</v>
      </c>
      <c r="AX24" s="10"/>
      <c r="AY24" s="6">
        <f>AE24-AO24</f>
        <v>3.6741872056260116E-2</v>
      </c>
      <c r="AZ24" s="7">
        <f t="shared" ref="AZ24:BC27" si="10">AF24-AP24</f>
        <v>-1.9361307373535919E-2</v>
      </c>
      <c r="BA24" s="7">
        <f t="shared" si="10"/>
        <v>9.1781419123815156E-2</v>
      </c>
      <c r="BB24" s="7">
        <f t="shared" si="10"/>
        <v>1.2372944072798209E-2</v>
      </c>
      <c r="BC24" s="8">
        <f t="shared" si="10"/>
        <v>3.8360028933537293E-5</v>
      </c>
    </row>
    <row r="25" spans="1:55" ht="15.75" thickBot="1" x14ac:dyDescent="0.3">
      <c r="A25" s="9"/>
      <c r="B25" s="10" t="s">
        <v>15</v>
      </c>
      <c r="C25" s="2">
        <v>0.85900837299618948</v>
      </c>
      <c r="D25" s="2">
        <v>0.58540069720128451</v>
      </c>
      <c r="E25" s="2">
        <v>0.40433875947403097</v>
      </c>
      <c r="F25" s="2">
        <v>0.34761187795284154</v>
      </c>
      <c r="G25" s="2">
        <v>0.31083125018959296</v>
      </c>
      <c r="H25" s="5">
        <v>0.28562293958342777</v>
      </c>
      <c r="J25" s="9"/>
      <c r="K25" s="10" t="s">
        <v>15</v>
      </c>
      <c r="L25" s="2">
        <v>0.93465688736224817</v>
      </c>
      <c r="M25" s="2">
        <v>0.64750969386794366</v>
      </c>
      <c r="N25" s="2">
        <v>0.61043150822359449</v>
      </c>
      <c r="O25" s="2">
        <v>0.46360978828139043</v>
      </c>
      <c r="P25" s="2">
        <v>0.39214411090288065</v>
      </c>
      <c r="Q25" s="5">
        <v>0.30088802626841088</v>
      </c>
      <c r="S25" s="9"/>
      <c r="T25" s="10" t="s">
        <v>15</v>
      </c>
      <c r="U25" s="2">
        <v>0.69942272036216502</v>
      </c>
      <c r="V25" s="2">
        <v>0.45875370372371421</v>
      </c>
      <c r="W25" s="2">
        <v>0.45972426480693723</v>
      </c>
      <c r="X25" s="2">
        <v>0.51310123048976708</v>
      </c>
      <c r="Y25" s="2">
        <v>0.36974539390516153</v>
      </c>
      <c r="Z25" s="5">
        <v>0.24284196791812998</v>
      </c>
      <c r="AB25" s="9"/>
      <c r="AC25" s="10" t="s">
        <v>15</v>
      </c>
      <c r="AD25" s="11">
        <f t="shared" si="8"/>
        <v>0.83102932690686748</v>
      </c>
      <c r="AE25" s="12">
        <f t="shared" si="8"/>
        <v>0.56388803159764744</v>
      </c>
      <c r="AF25" s="12">
        <f t="shared" si="6"/>
        <v>0.49149817750152086</v>
      </c>
      <c r="AG25" s="12">
        <f t="shared" si="6"/>
        <v>0.44144096557466633</v>
      </c>
      <c r="AH25" s="12">
        <f t="shared" si="6"/>
        <v>0.35757358499921171</v>
      </c>
      <c r="AI25" s="13">
        <f t="shared" si="6"/>
        <v>0.2764509779233229</v>
      </c>
      <c r="AL25" s="9"/>
      <c r="AM25" s="10" t="s">
        <v>15</v>
      </c>
      <c r="AN25" s="11">
        <f t="shared" si="9"/>
        <v>0.83102932690686748</v>
      </c>
      <c r="AO25" s="12">
        <f>AO23*AN25</f>
        <v>0.54303188101527244</v>
      </c>
      <c r="AP25" s="12">
        <f>AP23*AN25</f>
        <v>0.51253592197286013</v>
      </c>
      <c r="AQ25" s="12">
        <f>AQ23*AN25</f>
        <v>0.3709033441906871</v>
      </c>
      <c r="AR25" s="12">
        <f>AR23*AN25</f>
        <v>0.34348921934975596</v>
      </c>
      <c r="AS25" s="13">
        <f>AS23*AN25</f>
        <v>0.24972675072331882</v>
      </c>
      <c r="AV25" s="9"/>
      <c r="AW25" s="10" t="s">
        <v>15</v>
      </c>
      <c r="AX25" s="10"/>
      <c r="AY25" s="11">
        <f t="shared" ref="AY25:AY27" si="11">AE25-AO25</f>
        <v>2.0856150582374999E-2</v>
      </c>
      <c r="AZ25" s="12">
        <f t="shared" si="10"/>
        <v>-2.103774447133927E-2</v>
      </c>
      <c r="BA25" s="12">
        <f t="shared" si="10"/>
        <v>7.0537621383979232E-2</v>
      </c>
      <c r="BB25" s="12">
        <f t="shared" si="10"/>
        <v>1.4084365649455755E-2</v>
      </c>
      <c r="BC25" s="13">
        <f t="shared" si="10"/>
        <v>2.6724227200004086E-2</v>
      </c>
    </row>
    <row r="26" spans="1:55" ht="15.75" thickBot="1" x14ac:dyDescent="0.3">
      <c r="A26" s="9"/>
      <c r="B26" s="10" t="s">
        <v>16</v>
      </c>
      <c r="C26" s="2">
        <v>0.74558452401491349</v>
      </c>
      <c r="D26" s="2">
        <v>0.54414830523694269</v>
      </c>
      <c r="E26" s="2">
        <v>0.40646029249382071</v>
      </c>
      <c r="F26" s="2">
        <v>0.33286342023664456</v>
      </c>
      <c r="G26" s="2">
        <v>0.30991875927751988</v>
      </c>
      <c r="H26" s="5">
        <v>0.23596026340752152</v>
      </c>
      <c r="J26" s="9"/>
      <c r="K26" s="10" t="s">
        <v>16</v>
      </c>
      <c r="L26" s="2">
        <v>0.84684406752377006</v>
      </c>
      <c r="M26" s="2">
        <v>0.57395716377079353</v>
      </c>
      <c r="N26" s="2">
        <v>0.52115934455134683</v>
      </c>
      <c r="O26" s="2">
        <v>0.45808559141769623</v>
      </c>
      <c r="P26" s="2">
        <v>0.34044205639259212</v>
      </c>
      <c r="Q26" s="5">
        <v>0.25874962269588064</v>
      </c>
      <c r="S26" s="9"/>
      <c r="T26" s="10" t="s">
        <v>16</v>
      </c>
      <c r="U26" s="2">
        <v>0.72019012906955793</v>
      </c>
      <c r="V26" s="2">
        <v>0.50961159105883724</v>
      </c>
      <c r="W26" s="2">
        <v>0.58072209303706113</v>
      </c>
      <c r="X26" s="2">
        <v>0.39979197251294818</v>
      </c>
      <c r="Y26" s="2">
        <v>0.40563700560779908</v>
      </c>
      <c r="Z26" s="5">
        <v>0.22378968256777035</v>
      </c>
      <c r="AB26" s="9"/>
      <c r="AC26" s="10" t="s">
        <v>16</v>
      </c>
      <c r="AD26" s="11">
        <f t="shared" si="8"/>
        <v>0.77087290686941368</v>
      </c>
      <c r="AE26" s="12">
        <f t="shared" si="8"/>
        <v>0.54257235335552456</v>
      </c>
      <c r="AF26" s="12">
        <f t="shared" si="6"/>
        <v>0.50278057669407616</v>
      </c>
      <c r="AG26" s="12">
        <f t="shared" si="6"/>
        <v>0.39691366138909628</v>
      </c>
      <c r="AH26" s="12">
        <f t="shared" si="6"/>
        <v>0.35199927375930368</v>
      </c>
      <c r="AI26" s="13">
        <f t="shared" si="6"/>
        <v>0.23949985622372416</v>
      </c>
      <c r="AL26" s="9"/>
      <c r="AM26" s="10" t="s">
        <v>16</v>
      </c>
      <c r="AN26" s="11">
        <f t="shared" si="9"/>
        <v>0.77087290686941368</v>
      </c>
      <c r="AO26" s="12">
        <f>AO23*AN26</f>
        <v>0.50372297473434613</v>
      </c>
      <c r="AP26" s="12">
        <f>AP23*AN26</f>
        <v>0.4754345523722921</v>
      </c>
      <c r="AQ26" s="12">
        <f>AQ23*AN26</f>
        <v>0.34405445132492213</v>
      </c>
      <c r="AR26" s="12">
        <f>AR23*AN26</f>
        <v>0.31862477583553001</v>
      </c>
      <c r="AS26" s="13">
        <f>AS23*AN26</f>
        <v>0.23164957002138667</v>
      </c>
      <c r="AV26" s="9"/>
      <c r="AW26" s="10" t="s">
        <v>16</v>
      </c>
      <c r="AX26" s="10"/>
      <c r="AY26" s="11">
        <f t="shared" si="11"/>
        <v>3.8849378621178432E-2</v>
      </c>
      <c r="AZ26" s="12">
        <f t="shared" si="10"/>
        <v>2.7346024321784068E-2</v>
      </c>
      <c r="BA26" s="12">
        <f t="shared" si="10"/>
        <v>5.2859210064174156E-2</v>
      </c>
      <c r="BB26" s="12">
        <f t="shared" si="10"/>
        <v>3.3374497923773672E-2</v>
      </c>
      <c r="BC26" s="13">
        <f t="shared" si="10"/>
        <v>7.850286202337492E-3</v>
      </c>
    </row>
    <row r="27" spans="1:55" ht="15.75" thickBot="1" x14ac:dyDescent="0.3">
      <c r="A27" s="9"/>
      <c r="B27" s="14" t="s">
        <v>17</v>
      </c>
      <c r="C27" s="15">
        <v>0.66298630428602656</v>
      </c>
      <c r="D27" s="15">
        <v>0.523763227327398</v>
      </c>
      <c r="E27" s="15">
        <v>0.42125551718483822</v>
      </c>
      <c r="F27" s="15">
        <v>0.35689706573433955</v>
      </c>
      <c r="G27" s="15">
        <v>0.28425937966397019</v>
      </c>
      <c r="H27" s="16">
        <v>0.24054493669194402</v>
      </c>
      <c r="J27" s="9"/>
      <c r="K27" s="14" t="s">
        <v>17</v>
      </c>
      <c r="L27" s="15">
        <v>0.89403512961487608</v>
      </c>
      <c r="M27" s="15">
        <v>0.62381449960169899</v>
      </c>
      <c r="N27" s="15">
        <v>0.51026221438855635</v>
      </c>
      <c r="O27" s="15">
        <v>0.42811604317247953</v>
      </c>
      <c r="P27" s="15">
        <v>0.34901671470744516</v>
      </c>
      <c r="Q27" s="16">
        <v>0.26373729886091685</v>
      </c>
      <c r="S27" s="9"/>
      <c r="T27" s="14" t="s">
        <v>17</v>
      </c>
      <c r="U27" s="15">
        <v>0.60274327009750162</v>
      </c>
      <c r="V27" s="15">
        <v>0.41911429032153208</v>
      </c>
      <c r="W27" s="15">
        <v>0.47580180851008608</v>
      </c>
      <c r="X27" s="15">
        <v>0.43901230639305272</v>
      </c>
      <c r="Y27" s="15">
        <v>0.32994150111202231</v>
      </c>
      <c r="Z27" s="16">
        <v>0.18120694592425687</v>
      </c>
      <c r="AB27" s="9"/>
      <c r="AC27" s="14" t="s">
        <v>17</v>
      </c>
      <c r="AD27" s="17">
        <f t="shared" si="8"/>
        <v>0.71992156799946816</v>
      </c>
      <c r="AE27" s="18">
        <f t="shared" si="8"/>
        <v>0.52223067241687637</v>
      </c>
      <c r="AF27" s="18">
        <f t="shared" si="6"/>
        <v>0.46910651336116022</v>
      </c>
      <c r="AG27" s="18">
        <f t="shared" si="6"/>
        <v>0.40800847176662391</v>
      </c>
      <c r="AH27" s="18">
        <f t="shared" si="6"/>
        <v>0.32107253182781254</v>
      </c>
      <c r="AI27" s="19">
        <f t="shared" si="6"/>
        <v>0.22849639382570588</v>
      </c>
      <c r="AL27" s="9"/>
      <c r="AM27" s="14" t="s">
        <v>17</v>
      </c>
      <c r="AN27" s="17">
        <f t="shared" si="9"/>
        <v>0.71992156799946816</v>
      </c>
      <c r="AO27" s="18">
        <f>AO23*AN27</f>
        <v>0.47042908185841659</v>
      </c>
      <c r="AP27" s="18">
        <f>AP23*AN27</f>
        <v>0.4440104009038256</v>
      </c>
      <c r="AQ27" s="18">
        <f>AQ23*AN27</f>
        <v>0.32131395184315881</v>
      </c>
      <c r="AR27" s="18">
        <f>AR23*AN27</f>
        <v>0.29756506705436947</v>
      </c>
      <c r="AS27" s="19">
        <f>AS23*AN27</f>
        <v>0.2163385432152049</v>
      </c>
      <c r="AV27" s="9"/>
      <c r="AW27" s="14" t="s">
        <v>17</v>
      </c>
      <c r="AX27" s="14"/>
      <c r="AY27" s="17">
        <f t="shared" si="11"/>
        <v>5.1801590558459787E-2</v>
      </c>
      <c r="AZ27" s="18">
        <f t="shared" si="10"/>
        <v>2.5096112457334618E-2</v>
      </c>
      <c r="BA27" s="18">
        <f t="shared" si="10"/>
        <v>8.6694519923465108E-2</v>
      </c>
      <c r="BB27" s="18">
        <f t="shared" si="10"/>
        <v>2.3507464773443065E-2</v>
      </c>
      <c r="BC27" s="19">
        <f t="shared" si="10"/>
        <v>1.2157850610500981E-2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WiDR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WiDR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WiDR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WiDR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WiDR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WiDR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0.52439122916088987</v>
      </c>
      <c r="E33" s="2">
        <v>0.3045325964114588</v>
      </c>
      <c r="F33" s="2">
        <v>0.16122190360031607</v>
      </c>
      <c r="G33" s="2">
        <v>0.13350222313771148</v>
      </c>
      <c r="H33" s="5">
        <v>0.10367961263316609</v>
      </c>
      <c r="J33" s="1" t="s">
        <v>18</v>
      </c>
      <c r="K33" s="2" t="s">
        <v>12</v>
      </c>
      <c r="L33" s="2">
        <v>1</v>
      </c>
      <c r="M33" s="2">
        <v>0.48542122501089169</v>
      </c>
      <c r="N33" s="2">
        <v>0.35207075437882035</v>
      </c>
      <c r="O33" s="2">
        <v>0.19748653376840664</v>
      </c>
      <c r="P33" s="2">
        <v>0.13512648244817707</v>
      </c>
      <c r="Q33" s="5">
        <v>0.11732611895892379</v>
      </c>
      <c r="S33" s="1" t="s">
        <v>18</v>
      </c>
      <c r="T33" s="2" t="s">
        <v>12</v>
      </c>
      <c r="U33" s="2">
        <v>1</v>
      </c>
      <c r="V33" s="2">
        <v>0.50509543118723121</v>
      </c>
      <c r="W33" s="2">
        <v>0.41448910411577772</v>
      </c>
      <c r="X33" s="2">
        <v>0.21707455120607386</v>
      </c>
      <c r="Y33" s="2">
        <v>0.18593983711244963</v>
      </c>
      <c r="Z33" s="5">
        <v>0.11297373799099408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0.50496929511967092</v>
      </c>
      <c r="AF33" s="7">
        <f t="shared" si="12"/>
        <v>0.35703081830201899</v>
      </c>
      <c r="AG33" s="7">
        <f t="shared" si="12"/>
        <v>0.19192766285826554</v>
      </c>
      <c r="AH33" s="7">
        <f t="shared" si="12"/>
        <v>0.15152284756611273</v>
      </c>
      <c r="AI33" s="8">
        <f t="shared" si="12"/>
        <v>0.111326489861028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0.50496929511967092</v>
      </c>
      <c r="AP33" s="7">
        <f t="shared" si="13"/>
        <v>0.35703081830201899</v>
      </c>
      <c r="AQ33" s="7">
        <f t="shared" si="13"/>
        <v>0.19192766285826554</v>
      </c>
      <c r="AR33" s="7">
        <f t="shared" si="13"/>
        <v>0.15152284756611273</v>
      </c>
      <c r="AS33" s="8">
        <f t="shared" si="13"/>
        <v>0.111326489861028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0.79276881641471719</v>
      </c>
      <c r="D34" s="2">
        <v>0.46943452668487662</v>
      </c>
      <c r="E34" s="2">
        <v>0.28809459499003709</v>
      </c>
      <c r="F34" s="2">
        <v>0.19271786158480891</v>
      </c>
      <c r="G34" s="2">
        <v>0.15204941527391175</v>
      </c>
      <c r="H34" s="5">
        <v>9.7158591953540985E-2</v>
      </c>
      <c r="J34" s="9"/>
      <c r="K34" s="10" t="s">
        <v>14</v>
      </c>
      <c r="L34" s="2">
        <v>0.9414681641833238</v>
      </c>
      <c r="M34" s="2">
        <v>0.47229178067556959</v>
      </c>
      <c r="N34" s="2">
        <v>0.2922461096083363</v>
      </c>
      <c r="O34" s="2">
        <v>0.22111408956956077</v>
      </c>
      <c r="P34" s="2">
        <v>0.1367150399241607</v>
      </c>
      <c r="Q34" s="5">
        <v>0.11238954990022854</v>
      </c>
      <c r="S34" s="9"/>
      <c r="T34" s="10" t="s">
        <v>14</v>
      </c>
      <c r="U34" s="2">
        <v>0.78952068535360886</v>
      </c>
      <c r="V34" s="2">
        <v>0.45785708361855321</v>
      </c>
      <c r="W34" s="2">
        <v>0.29735903949396342</v>
      </c>
      <c r="X34" s="2">
        <v>0.29902757993417933</v>
      </c>
      <c r="Y34" s="2">
        <v>0.17346955437030803</v>
      </c>
      <c r="Z34" s="5">
        <v>9.0951821448345377E-2</v>
      </c>
      <c r="AB34" s="9"/>
      <c r="AC34" s="10" t="s">
        <v>14</v>
      </c>
      <c r="AD34" s="11">
        <f t="shared" ref="AD34:AE37" si="14">AVERAGE(U34,L34,C34)</f>
        <v>0.84125255531721665</v>
      </c>
      <c r="AE34" s="12">
        <f>AVERAGE(V34,M34,D34)</f>
        <v>0.46652779699299979</v>
      </c>
      <c r="AF34" s="12">
        <f t="shared" si="12"/>
        <v>0.29256658136411229</v>
      </c>
      <c r="AG34" s="12">
        <f t="shared" si="12"/>
        <v>0.23761984369618303</v>
      </c>
      <c r="AH34" s="12">
        <f t="shared" si="12"/>
        <v>0.15407800318946016</v>
      </c>
      <c r="AI34" s="13">
        <f t="shared" si="12"/>
        <v>0.10016665443403831</v>
      </c>
      <c r="AL34" s="9"/>
      <c r="AM34" s="10" t="s">
        <v>14</v>
      </c>
      <c r="AN34" s="11">
        <f t="shared" ref="AN34:AN37" si="15">AD34</f>
        <v>0.84125255531721665</v>
      </c>
      <c r="AO34" s="12">
        <f>AO33*AN34</f>
        <v>0.42480670987615687</v>
      </c>
      <c r="AP34" s="12">
        <f>AP33*AN34</f>
        <v>0.30035308822357037</v>
      </c>
      <c r="AQ34" s="12">
        <f>AQ33*AN34</f>
        <v>0.16145963681557715</v>
      </c>
      <c r="AR34" s="12">
        <f>AR33*AN34</f>
        <v>0.12746898270393345</v>
      </c>
      <c r="AS34" s="13">
        <f>AS33*AN34</f>
        <v>9.3653694070086016E-2</v>
      </c>
      <c r="AV34" s="9"/>
      <c r="AW34" s="10" t="s">
        <v>14</v>
      </c>
      <c r="AX34" s="10"/>
      <c r="AY34" s="6">
        <f>AE34-AO34</f>
        <v>4.1721087116842914E-2</v>
      </c>
      <c r="AZ34" s="7">
        <f t="shared" ref="AZ34:BC37" si="16">AF34-AP34</f>
        <v>-7.7865068594580866E-3</v>
      </c>
      <c r="BA34" s="7">
        <f t="shared" si="16"/>
        <v>7.6160206880605874E-2</v>
      </c>
      <c r="BB34" s="7">
        <f t="shared" si="16"/>
        <v>2.6609020485526713E-2</v>
      </c>
      <c r="BC34" s="8">
        <f t="shared" si="16"/>
        <v>6.512960363952297E-3</v>
      </c>
    </row>
    <row r="35" spans="1:55" ht="15.75" thickBot="1" x14ac:dyDescent="0.3">
      <c r="A35" s="9"/>
      <c r="B35" s="10" t="s">
        <v>15</v>
      </c>
      <c r="C35" s="2">
        <v>0.81667629454428337</v>
      </c>
      <c r="D35" s="2">
        <v>0.46683598092623518</v>
      </c>
      <c r="E35" s="2">
        <v>0.24544101215092426</v>
      </c>
      <c r="F35" s="2">
        <v>0.17813472260145169</v>
      </c>
      <c r="G35" s="2">
        <v>0.1364393590176545</v>
      </c>
      <c r="H35" s="5">
        <v>0.11337199922473484</v>
      </c>
      <c r="J35" s="9"/>
      <c r="K35" s="10" t="s">
        <v>15</v>
      </c>
      <c r="L35" s="2">
        <v>0.90535806828930132</v>
      </c>
      <c r="M35" s="2">
        <v>0.46069073127538629</v>
      </c>
      <c r="N35" s="2">
        <v>0.34360824848802768</v>
      </c>
      <c r="O35" s="2">
        <v>0.22452709088671519</v>
      </c>
      <c r="P35" s="2">
        <v>0.19716633614395665</v>
      </c>
      <c r="Q35" s="5">
        <v>0.11623701241261249</v>
      </c>
      <c r="S35" s="9"/>
      <c r="T35" s="10" t="s">
        <v>15</v>
      </c>
      <c r="U35" s="2">
        <v>0.67373070503268151</v>
      </c>
      <c r="V35" s="2">
        <v>0.36549293028990132</v>
      </c>
      <c r="W35" s="2">
        <v>0.28886707242661486</v>
      </c>
      <c r="X35" s="2">
        <v>0.30019245792689864</v>
      </c>
      <c r="Y35" s="2">
        <v>0.16843272452519689</v>
      </c>
      <c r="Z35" s="5">
        <v>9.3632138903810266E-2</v>
      </c>
      <c r="AB35" s="9"/>
      <c r="AC35" s="10" t="s">
        <v>15</v>
      </c>
      <c r="AD35" s="11">
        <f t="shared" si="14"/>
        <v>0.7985883559554221</v>
      </c>
      <c r="AE35" s="12">
        <f t="shared" si="14"/>
        <v>0.43100654749717426</v>
      </c>
      <c r="AF35" s="12">
        <f t="shared" si="12"/>
        <v>0.29263877768852226</v>
      </c>
      <c r="AG35" s="12">
        <f t="shared" si="12"/>
        <v>0.23428475713835517</v>
      </c>
      <c r="AH35" s="12">
        <f t="shared" si="12"/>
        <v>0.16734613989560268</v>
      </c>
      <c r="AI35" s="13">
        <f t="shared" si="12"/>
        <v>0.10774705018038587</v>
      </c>
      <c r="AL35" s="9"/>
      <c r="AM35" s="10" t="s">
        <v>15</v>
      </c>
      <c r="AN35" s="11">
        <f t="shared" si="15"/>
        <v>0.7985883559554221</v>
      </c>
      <c r="AO35" s="12">
        <f>AO33*AN35</f>
        <v>0.40326259919758634</v>
      </c>
      <c r="AP35" s="12">
        <f>AP33*AN35</f>
        <v>0.28512065421322835</v>
      </c>
      <c r="AQ35" s="12">
        <f>AQ33*AN35</f>
        <v>0.1532711967443488</v>
      </c>
      <c r="AR35" s="12">
        <f>AR33*AN35</f>
        <v>0.12100438172750599</v>
      </c>
      <c r="AS35" s="13">
        <f>AS33*AN35</f>
        <v>8.8904038512406316E-2</v>
      </c>
      <c r="AV35" s="9"/>
      <c r="AW35" s="10" t="s">
        <v>15</v>
      </c>
      <c r="AX35" s="10"/>
      <c r="AY35" s="11">
        <f t="shared" ref="AY35:AY37" si="17">AE35-AO35</f>
        <v>2.7743948299587928E-2</v>
      </c>
      <c r="AZ35" s="12">
        <f t="shared" si="16"/>
        <v>7.518123475293903E-3</v>
      </c>
      <c r="BA35" s="12">
        <f t="shared" si="16"/>
        <v>8.1013560394006368E-2</v>
      </c>
      <c r="BB35" s="12">
        <f t="shared" si="16"/>
        <v>4.6341758168096686E-2</v>
      </c>
      <c r="BC35" s="13">
        <f t="shared" si="16"/>
        <v>1.8843011667979553E-2</v>
      </c>
    </row>
    <row r="36" spans="1:55" ht="15.75" thickBot="1" x14ac:dyDescent="0.3">
      <c r="A36" s="9"/>
      <c r="B36" s="10" t="s">
        <v>16</v>
      </c>
      <c r="C36" s="2">
        <v>0.68573905270402269</v>
      </c>
      <c r="D36" s="2">
        <v>0.44231739155402883</v>
      </c>
      <c r="E36" s="2">
        <v>0.25470822394651649</v>
      </c>
      <c r="F36" s="2">
        <v>0.19733784417132946</v>
      </c>
      <c r="G36" s="2">
        <v>0.15734231946244337</v>
      </c>
      <c r="H36" s="5">
        <v>9.3089763844664455E-2</v>
      </c>
      <c r="J36" s="9"/>
      <c r="K36" s="10" t="s">
        <v>16</v>
      </c>
      <c r="L36" s="2">
        <v>0.79959419304129542</v>
      </c>
      <c r="M36" s="2">
        <v>0.42182488601377016</v>
      </c>
      <c r="N36" s="2">
        <v>0.31216937574878206</v>
      </c>
      <c r="O36" s="2">
        <v>0.25887290633927862</v>
      </c>
      <c r="P36" s="2">
        <v>0.1782245064801819</v>
      </c>
      <c r="Q36" s="5">
        <v>0.10514362566226658</v>
      </c>
      <c r="S36" s="9"/>
      <c r="T36" s="10" t="s">
        <v>16</v>
      </c>
      <c r="U36" s="2">
        <v>0.65863800293147279</v>
      </c>
      <c r="V36" s="2">
        <v>0.37130920619583518</v>
      </c>
      <c r="W36" s="2">
        <v>0.34728739287123656</v>
      </c>
      <c r="X36" s="2">
        <v>0.21917052738846213</v>
      </c>
      <c r="Y36" s="2">
        <v>0.1684750197071738</v>
      </c>
      <c r="Z36" s="5">
        <v>8.9717698482863997E-2</v>
      </c>
      <c r="AB36" s="9"/>
      <c r="AC36" s="10" t="s">
        <v>16</v>
      </c>
      <c r="AD36" s="11">
        <f t="shared" si="14"/>
        <v>0.7146570828922636</v>
      </c>
      <c r="AE36" s="12">
        <f t="shared" si="14"/>
        <v>0.41181716125454471</v>
      </c>
      <c r="AF36" s="12">
        <f t="shared" si="12"/>
        <v>0.304721664188845</v>
      </c>
      <c r="AG36" s="12">
        <f t="shared" si="12"/>
        <v>0.22512709263302341</v>
      </c>
      <c r="AH36" s="12">
        <f t="shared" si="12"/>
        <v>0.16801394854993301</v>
      </c>
      <c r="AI36" s="13">
        <f t="shared" si="12"/>
        <v>9.5983695996598339E-2</v>
      </c>
      <c r="AL36" s="9"/>
      <c r="AM36" s="10" t="s">
        <v>16</v>
      </c>
      <c r="AN36" s="11">
        <f t="shared" si="15"/>
        <v>0.7146570828922636</v>
      </c>
      <c r="AO36" s="12">
        <f>AO33*AN36</f>
        <v>0.36087988340038657</v>
      </c>
      <c r="AP36" s="12">
        <f>AP33*AN36</f>
        <v>0.2551546031103587</v>
      </c>
      <c r="AQ36" s="12">
        <f>AQ33*AN36</f>
        <v>0.1371624636646179</v>
      </c>
      <c r="AR36" s="12">
        <f>AR33*AN36</f>
        <v>0.10828687623312724</v>
      </c>
      <c r="AS36" s="13">
        <f>AS33*AN36</f>
        <v>7.9560264492717428E-2</v>
      </c>
      <c r="AV36" s="9"/>
      <c r="AW36" s="10" t="s">
        <v>16</v>
      </c>
      <c r="AX36" s="10"/>
      <c r="AY36" s="11">
        <f t="shared" si="17"/>
        <v>5.0937277854158136E-2</v>
      </c>
      <c r="AZ36" s="12">
        <f t="shared" si="16"/>
        <v>4.9567061078486296E-2</v>
      </c>
      <c r="BA36" s="72">
        <f t="shared" si="16"/>
        <v>8.7964628968405512E-2</v>
      </c>
      <c r="BB36" s="12">
        <f t="shared" si="16"/>
        <v>5.9727072316805768E-2</v>
      </c>
      <c r="BC36" s="13">
        <f t="shared" si="16"/>
        <v>1.6423431503880911E-2</v>
      </c>
    </row>
    <row r="37" spans="1:55" ht="15.75" thickBot="1" x14ac:dyDescent="0.3">
      <c r="A37" s="9"/>
      <c r="B37" s="14" t="s">
        <v>17</v>
      </c>
      <c r="C37" s="15">
        <v>0.6203331998876096</v>
      </c>
      <c r="D37" s="15">
        <v>0.40372854116172102</v>
      </c>
      <c r="E37" s="15">
        <v>0.26978547571927347</v>
      </c>
      <c r="F37" s="15">
        <v>0.17649654647399377</v>
      </c>
      <c r="G37" s="15">
        <v>0.13367106978329088</v>
      </c>
      <c r="H37" s="16">
        <v>9.3083463617679274E-2</v>
      </c>
      <c r="J37" s="9"/>
      <c r="K37" s="14" t="s">
        <v>17</v>
      </c>
      <c r="L37" s="15">
        <v>0.79278578330563332</v>
      </c>
      <c r="M37" s="15">
        <v>0.4782018078397417</v>
      </c>
      <c r="N37" s="15">
        <v>0.34856452034244068</v>
      </c>
      <c r="O37" s="15">
        <v>0.24627753482511486</v>
      </c>
      <c r="P37" s="15">
        <v>0.17865008605334237</v>
      </c>
      <c r="Q37" s="16">
        <v>9.0540337992699185E-2</v>
      </c>
      <c r="S37" s="9"/>
      <c r="T37" s="14" t="s">
        <v>17</v>
      </c>
      <c r="U37" s="15">
        <v>0.57156419041117312</v>
      </c>
      <c r="V37" s="15">
        <v>0.31689841146723302</v>
      </c>
      <c r="W37" s="15">
        <v>0.31754554487352715</v>
      </c>
      <c r="X37" s="15">
        <v>0.27053403445602864</v>
      </c>
      <c r="Y37" s="15">
        <v>0.17553362364076061</v>
      </c>
      <c r="Z37" s="16">
        <v>6.8834769173375332E-2</v>
      </c>
      <c r="AB37" s="9"/>
      <c r="AC37" s="14" t="s">
        <v>17</v>
      </c>
      <c r="AD37" s="17">
        <f t="shared" si="14"/>
        <v>0.66156105786813868</v>
      </c>
      <c r="AE37" s="18">
        <f t="shared" si="14"/>
        <v>0.3996095868228986</v>
      </c>
      <c r="AF37" s="18">
        <f t="shared" si="12"/>
        <v>0.31196518031174708</v>
      </c>
      <c r="AG37" s="18">
        <f t="shared" si="12"/>
        <v>0.23110270525171242</v>
      </c>
      <c r="AH37" s="18">
        <f t="shared" si="12"/>
        <v>0.16261825982579795</v>
      </c>
      <c r="AI37" s="19">
        <f t="shared" si="12"/>
        <v>8.4152856927917921E-2</v>
      </c>
      <c r="AL37" s="9"/>
      <c r="AM37" s="14" t="s">
        <v>17</v>
      </c>
      <c r="AN37" s="17">
        <f t="shared" si="15"/>
        <v>0.66156105786813868</v>
      </c>
      <c r="AO37" s="18">
        <f>AO33*AN37</f>
        <v>0.33406802107029782</v>
      </c>
      <c r="AP37" s="18">
        <f>AP33*AN37</f>
        <v>0.23619768584741088</v>
      </c>
      <c r="AQ37" s="18">
        <f>AQ33*AN37</f>
        <v>0.12697186767467361</v>
      </c>
      <c r="AR37" s="18">
        <f>AR33*AN37</f>
        <v>0.10024161532703026</v>
      </c>
      <c r="AS37" s="19">
        <f>AS33*AN37</f>
        <v>7.3649270401208292E-2</v>
      </c>
      <c r="AV37" s="9"/>
      <c r="AW37" s="14" t="s">
        <v>17</v>
      </c>
      <c r="AX37" s="14"/>
      <c r="AY37" s="17">
        <f t="shared" si="17"/>
        <v>6.5541565752600783E-2</v>
      </c>
      <c r="AZ37" s="98">
        <f t="shared" si="16"/>
        <v>7.5767494464336199E-2</v>
      </c>
      <c r="BA37" s="16">
        <f t="shared" si="16"/>
        <v>0.10413083757703881</v>
      </c>
      <c r="BB37" s="106">
        <f t="shared" si="16"/>
        <v>6.2376644498767689E-2</v>
      </c>
      <c r="BC37" s="19">
        <f t="shared" si="16"/>
        <v>1.050358652670963E-2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  <row r="41" spans="1:55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4</v>
      </c>
      <c r="AD41" s="1" t="s">
        <v>8</v>
      </c>
      <c r="AL41" s="1" t="s">
        <v>4</v>
      </c>
      <c r="AN41" s="1" t="s">
        <v>8</v>
      </c>
      <c r="AV41" s="1" t="s">
        <v>4</v>
      </c>
      <c r="AX41" s="1" t="s">
        <v>8</v>
      </c>
    </row>
    <row r="42" spans="1:55" ht="15.75" thickBot="1" x14ac:dyDescent="0.3">
      <c r="A42" s="1" t="s">
        <v>21</v>
      </c>
      <c r="B42" s="1" t="str">
        <f>A1</f>
        <v>WiDR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WiDR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WiDR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B42" s="1" t="s">
        <v>21</v>
      </c>
      <c r="AC42" s="1" t="str">
        <f>A1</f>
        <v>WiDR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L42" s="1" t="s">
        <v>21</v>
      </c>
      <c r="AM42" s="1" t="str">
        <f>A1</f>
        <v>WiDR</v>
      </c>
      <c r="AN42" s="2" t="s">
        <v>12</v>
      </c>
      <c r="AO42" s="3" t="s">
        <v>13</v>
      </c>
      <c r="AP42" s="3" t="s">
        <v>14</v>
      </c>
      <c r="AQ42" s="3" t="s">
        <v>15</v>
      </c>
      <c r="AR42" s="3" t="s">
        <v>16</v>
      </c>
      <c r="AS42" s="4" t="s">
        <v>17</v>
      </c>
      <c r="AV42" s="1" t="s">
        <v>21</v>
      </c>
      <c r="AW42" s="1" t="str">
        <f>A1</f>
        <v>WiDR</v>
      </c>
      <c r="AX42" s="2" t="s">
        <v>12</v>
      </c>
      <c r="AY42" s="3" t="s">
        <v>13</v>
      </c>
      <c r="AZ42" s="3" t="s">
        <v>14</v>
      </c>
      <c r="BA42" s="3" t="s">
        <v>15</v>
      </c>
      <c r="BB42" s="3" t="s">
        <v>16</v>
      </c>
      <c r="BC42" s="4" t="s">
        <v>17</v>
      </c>
    </row>
    <row r="43" spans="1:55" ht="15.75" thickBot="1" x14ac:dyDescent="0.3">
      <c r="A43" s="1" t="s">
        <v>18</v>
      </c>
      <c r="B43" s="2" t="s">
        <v>12</v>
      </c>
      <c r="C43" s="2">
        <v>1</v>
      </c>
      <c r="D43" s="2">
        <v>0.52007867836024924</v>
      </c>
      <c r="E43" s="2">
        <v>0.22011677712748284</v>
      </c>
      <c r="F43" s="2">
        <v>5.9677411223836116E-2</v>
      </c>
      <c r="G43" s="2">
        <v>4.6952744206735855E-2</v>
      </c>
      <c r="H43" s="5">
        <v>3.1798880444848666E-2</v>
      </c>
      <c r="J43" s="1" t="s">
        <v>18</v>
      </c>
      <c r="K43" s="2" t="s">
        <v>12</v>
      </c>
      <c r="L43" s="2">
        <v>1</v>
      </c>
      <c r="M43" s="2">
        <v>0.53162444511778206</v>
      </c>
      <c r="N43" s="2">
        <v>0.24261068480696485</v>
      </c>
      <c r="O43" s="2">
        <v>8.6184142024788857E-2</v>
      </c>
      <c r="P43" s="2">
        <v>6.6325906601364226E-2</v>
      </c>
      <c r="Q43" s="5">
        <v>5.2759589823817003E-2</v>
      </c>
      <c r="S43" s="1" t="s">
        <v>18</v>
      </c>
      <c r="T43" s="2" t="s">
        <v>12</v>
      </c>
      <c r="U43" s="2">
        <v>1</v>
      </c>
      <c r="V43" s="2">
        <v>0.50282174900861631</v>
      </c>
      <c r="W43" s="2">
        <v>0.29903975266335286</v>
      </c>
      <c r="X43" s="2">
        <v>9.8449210387502262E-2</v>
      </c>
      <c r="Y43" s="2">
        <v>8.7408576603044894E-2</v>
      </c>
      <c r="Z43" s="5">
        <v>5.5433369651647198E-2</v>
      </c>
      <c r="AB43" s="1" t="s">
        <v>18</v>
      </c>
      <c r="AC43" s="2" t="s">
        <v>12</v>
      </c>
      <c r="AD43" s="6">
        <f>AVERAGE(U43,L43,C43)</f>
        <v>1</v>
      </c>
      <c r="AE43" s="7">
        <f t="shared" ref="AE43:AI47" si="18">AVERAGE(V43,M43,D43)</f>
        <v>0.5181749574955492</v>
      </c>
      <c r="AF43" s="7">
        <f t="shared" si="18"/>
        <v>0.25392240486593348</v>
      </c>
      <c r="AG43" s="7">
        <f t="shared" si="18"/>
        <v>8.1436921212042421E-2</v>
      </c>
      <c r="AH43" s="7">
        <f t="shared" si="18"/>
        <v>6.6895742470381658E-2</v>
      </c>
      <c r="AI43" s="8">
        <f t="shared" si="18"/>
        <v>4.6663946640104287E-2</v>
      </c>
      <c r="AL43" s="1" t="s">
        <v>18</v>
      </c>
      <c r="AM43" s="2" t="s">
        <v>12</v>
      </c>
      <c r="AN43" s="6">
        <f>AD43</f>
        <v>1</v>
      </c>
      <c r="AO43" s="7">
        <f t="shared" ref="AO43:AS43" si="19">AE43</f>
        <v>0.5181749574955492</v>
      </c>
      <c r="AP43" s="7">
        <f t="shared" si="19"/>
        <v>0.25392240486593348</v>
      </c>
      <c r="AQ43" s="7">
        <f t="shared" si="19"/>
        <v>8.1436921212042421E-2</v>
      </c>
      <c r="AR43" s="7">
        <f t="shared" si="19"/>
        <v>6.6895742470381658E-2</v>
      </c>
      <c r="AS43" s="8">
        <f t="shared" si="19"/>
        <v>4.6663946640104287E-2</v>
      </c>
      <c r="AV43" s="1" t="s">
        <v>18</v>
      </c>
      <c r="AW43" s="2" t="s">
        <v>12</v>
      </c>
      <c r="AX43" s="2"/>
      <c r="AY43" s="3"/>
      <c r="AZ43" s="3"/>
      <c r="BA43" s="3"/>
      <c r="BB43" s="3"/>
      <c r="BC43" s="4"/>
    </row>
    <row r="44" spans="1:55" ht="15.75" thickBot="1" x14ac:dyDescent="0.3">
      <c r="A44" s="9"/>
      <c r="B44" s="10" t="s">
        <v>14</v>
      </c>
      <c r="C44" s="2">
        <v>0.78658949063235739</v>
      </c>
      <c r="D44" s="2">
        <v>0.44782218024103393</v>
      </c>
      <c r="E44" s="2">
        <v>0.19234255125995506</v>
      </c>
      <c r="F44" s="2">
        <v>8.1627896058832361E-2</v>
      </c>
      <c r="G44" s="2">
        <v>6.5040277202936453E-2</v>
      </c>
      <c r="H44" s="5">
        <v>2.9191656543663704E-2</v>
      </c>
      <c r="J44" s="9"/>
      <c r="K44" s="10" t="s">
        <v>14</v>
      </c>
      <c r="L44" s="2">
        <v>0.89713437534370344</v>
      </c>
      <c r="M44" s="2">
        <v>0.4697246112862794</v>
      </c>
      <c r="N44" s="2">
        <v>0.22539107899434371</v>
      </c>
      <c r="O44" s="2">
        <v>0.12478411804109384</v>
      </c>
      <c r="P44" s="2">
        <v>5.5858757648369527E-2</v>
      </c>
      <c r="Q44" s="5">
        <v>4.923161111961559E-2</v>
      </c>
      <c r="S44" s="9"/>
      <c r="T44" s="10" t="s">
        <v>14</v>
      </c>
      <c r="U44" s="2">
        <v>0.79989424142325016</v>
      </c>
      <c r="V44" s="2">
        <v>0.46534795862047579</v>
      </c>
      <c r="W44" s="2">
        <v>0.21553439489710502</v>
      </c>
      <c r="X44" s="2">
        <v>0.12442865924884576</v>
      </c>
      <c r="Y44" s="2">
        <v>7.9607308260154469E-2</v>
      </c>
      <c r="Z44" s="5">
        <v>2.918383059057128E-2</v>
      </c>
      <c r="AB44" s="9"/>
      <c r="AC44" s="10" t="s">
        <v>14</v>
      </c>
      <c r="AD44" s="11">
        <f t="shared" ref="AD44:AE47" si="20">AVERAGE(U44,L44,C44)</f>
        <v>0.82787270246643685</v>
      </c>
      <c r="AE44" s="12">
        <f>AVERAGE(V44,M44,D44)</f>
        <v>0.46096491671592971</v>
      </c>
      <c r="AF44" s="12">
        <f t="shared" si="18"/>
        <v>0.21108934171713459</v>
      </c>
      <c r="AG44" s="12">
        <f t="shared" si="18"/>
        <v>0.11028022444959067</v>
      </c>
      <c r="AH44" s="12">
        <f t="shared" si="18"/>
        <v>6.6835447703820147E-2</v>
      </c>
      <c r="AI44" s="13">
        <f t="shared" si="18"/>
        <v>3.5869032751283524E-2</v>
      </c>
      <c r="AL44" s="9"/>
      <c r="AM44" s="10" t="s">
        <v>14</v>
      </c>
      <c r="AN44" s="11">
        <f t="shared" ref="AN44:AN47" si="21">AD44</f>
        <v>0.82787270246643685</v>
      </c>
      <c r="AO44" s="12">
        <f>AO43*AN44</f>
        <v>0.42898290241227138</v>
      </c>
      <c r="AP44" s="12">
        <f>AP43*AN44</f>
        <v>0.21021542753313707</v>
      </c>
      <c r="AQ44" s="12">
        <f>AQ43*AN44</f>
        <v>6.7419404044359851E-2</v>
      </c>
      <c r="AR44" s="12">
        <f>AR43*AN44</f>
        <v>5.5381159102453656E-2</v>
      </c>
      <c r="AS44" s="13">
        <f>AS43*AN44</f>
        <v>3.8631807612692741E-2</v>
      </c>
      <c r="AV44" s="9"/>
      <c r="AW44" s="10" t="s">
        <v>14</v>
      </c>
      <c r="AX44" s="10"/>
      <c r="AY44" s="6">
        <f>AE44-AO44</f>
        <v>3.1982014303658324E-2</v>
      </c>
      <c r="AZ44" s="7">
        <f t="shared" ref="AZ44:BC47" si="22">AF44-AP44</f>
        <v>8.7391418399751508E-4</v>
      </c>
      <c r="BA44" s="7">
        <f t="shared" si="22"/>
        <v>4.2860820405230815E-2</v>
      </c>
      <c r="BB44" s="7">
        <f t="shared" si="22"/>
        <v>1.1454288601366491E-2</v>
      </c>
      <c r="BC44" s="8">
        <f t="shared" si="22"/>
        <v>-2.7627748614092174E-3</v>
      </c>
    </row>
    <row r="45" spans="1:55" ht="15.75" thickBot="1" x14ac:dyDescent="0.3">
      <c r="A45" s="9"/>
      <c r="B45" s="10" t="s">
        <v>15</v>
      </c>
      <c r="C45" s="2">
        <v>0.84920116643038868</v>
      </c>
      <c r="D45" s="2">
        <v>0.46288440899360805</v>
      </c>
      <c r="E45" s="2">
        <v>0.17559602907440289</v>
      </c>
      <c r="F45" s="2">
        <v>6.7994382029928371E-2</v>
      </c>
      <c r="G45" s="2">
        <v>4.6191766250375167E-2</v>
      </c>
      <c r="H45" s="5">
        <v>4.3173434065982397E-2</v>
      </c>
      <c r="J45" s="9"/>
      <c r="K45" s="10" t="s">
        <v>15</v>
      </c>
      <c r="L45" s="2">
        <v>0.85339089023803061</v>
      </c>
      <c r="M45" s="2">
        <v>0.48534725571261006</v>
      </c>
      <c r="N45" s="2">
        <v>0.27471289848236724</v>
      </c>
      <c r="O45" s="2">
        <v>0.11779009898816985</v>
      </c>
      <c r="P45" s="2">
        <v>9.2741305114823105E-2</v>
      </c>
      <c r="Q45" s="5">
        <v>5.191606100593165E-2</v>
      </c>
      <c r="S45" s="9"/>
      <c r="T45" s="10" t="s">
        <v>15</v>
      </c>
      <c r="U45" s="2">
        <v>0.66060949633861132</v>
      </c>
      <c r="V45" s="2">
        <v>0.37059640674362704</v>
      </c>
      <c r="W45" s="2">
        <v>0.22844492585420223</v>
      </c>
      <c r="X45" s="2">
        <v>0.14169103360336902</v>
      </c>
      <c r="Y45" s="2">
        <v>6.6487288286682128E-2</v>
      </c>
      <c r="Z45" s="5">
        <v>3.3802837847499628E-2</v>
      </c>
      <c r="AB45" s="9"/>
      <c r="AC45" s="10" t="s">
        <v>15</v>
      </c>
      <c r="AD45" s="11">
        <f t="shared" si="20"/>
        <v>0.7877338510023435</v>
      </c>
      <c r="AE45" s="12">
        <f t="shared" si="20"/>
        <v>0.43960935714994837</v>
      </c>
      <c r="AF45" s="12">
        <f t="shared" si="18"/>
        <v>0.22625128447032414</v>
      </c>
      <c r="AG45" s="12">
        <f t="shared" si="18"/>
        <v>0.10915850487382241</v>
      </c>
      <c r="AH45" s="12">
        <f t="shared" si="18"/>
        <v>6.8473453217293465E-2</v>
      </c>
      <c r="AI45" s="13">
        <f t="shared" si="18"/>
        <v>4.2964110973137896E-2</v>
      </c>
      <c r="AL45" s="9"/>
      <c r="AM45" s="10" t="s">
        <v>15</v>
      </c>
      <c r="AN45" s="11">
        <f t="shared" si="21"/>
        <v>0.7877338510023435</v>
      </c>
      <c r="AO45" s="12">
        <f>AO43*AN45</f>
        <v>0.40818395476094466</v>
      </c>
      <c r="AP45" s="12">
        <f>AP43*AN45</f>
        <v>0.200023273840818</v>
      </c>
      <c r="AQ45" s="12">
        <f>AQ43*AN45</f>
        <v>6.415061956013661E-2</v>
      </c>
      <c r="AR45" s="12">
        <f>AR43*AN45</f>
        <v>5.2696040831854765E-2</v>
      </c>
      <c r="AS45" s="13">
        <f>AS43*AN45</f>
        <v>3.6758770389777221E-2</v>
      </c>
      <c r="AV45" s="9"/>
      <c r="AW45" s="10" t="s">
        <v>15</v>
      </c>
      <c r="AX45" s="10"/>
      <c r="AY45" s="11">
        <f t="shared" ref="AY45:AY47" si="23">AE45-AO45</f>
        <v>3.1425402389003709E-2</v>
      </c>
      <c r="AZ45" s="12">
        <f t="shared" si="22"/>
        <v>2.6228010629506138E-2</v>
      </c>
      <c r="BA45" s="12">
        <f t="shared" si="22"/>
        <v>4.5007885313685797E-2</v>
      </c>
      <c r="BB45" s="12">
        <f t="shared" si="22"/>
        <v>1.5777412385438699E-2</v>
      </c>
      <c r="BC45" s="13">
        <f t="shared" si="22"/>
        <v>6.2053405833606759E-3</v>
      </c>
    </row>
    <row r="46" spans="1:55" ht="15.75" thickBot="1" x14ac:dyDescent="0.3">
      <c r="A46" s="9"/>
      <c r="B46" s="10" t="s">
        <v>16</v>
      </c>
      <c r="C46" s="2">
        <v>0.69938478071723686</v>
      </c>
      <c r="D46" s="2">
        <v>0.5229283814706478</v>
      </c>
      <c r="E46" s="2">
        <v>0.18410593544100212</v>
      </c>
      <c r="F46" s="2">
        <v>9.8514577267935166E-2</v>
      </c>
      <c r="G46" s="2">
        <v>6.0278578505370044E-2</v>
      </c>
      <c r="H46" s="5">
        <v>3.170313775023656E-2</v>
      </c>
      <c r="J46" s="9"/>
      <c r="K46" s="10" t="s">
        <v>16</v>
      </c>
      <c r="L46" s="2">
        <v>0.80500879422508231</v>
      </c>
      <c r="M46" s="2">
        <v>0.42861793290293243</v>
      </c>
      <c r="N46" s="2">
        <v>0.25639062417455172</v>
      </c>
      <c r="O46" s="2">
        <v>0.13420464947080063</v>
      </c>
      <c r="P46" s="2">
        <v>9.0336811043216059E-2</v>
      </c>
      <c r="Q46" s="5">
        <v>4.9737274911002535E-2</v>
      </c>
      <c r="S46" s="9"/>
      <c r="T46" s="10" t="s">
        <v>16</v>
      </c>
      <c r="U46" s="2">
        <v>0.6552524519245766</v>
      </c>
      <c r="V46" s="2">
        <v>0.35327343490714291</v>
      </c>
      <c r="W46" s="2">
        <v>0.25153059047374099</v>
      </c>
      <c r="X46" s="2">
        <v>0.11345675116197287</v>
      </c>
      <c r="Y46" s="2">
        <v>7.0187464162325991E-2</v>
      </c>
      <c r="Z46" s="5">
        <v>4.1647056679267859E-2</v>
      </c>
      <c r="AB46" s="9"/>
      <c r="AC46" s="10" t="s">
        <v>16</v>
      </c>
      <c r="AD46" s="11">
        <f t="shared" si="20"/>
        <v>0.71988200895563192</v>
      </c>
      <c r="AE46" s="12">
        <f t="shared" si="20"/>
        <v>0.43493991642690771</v>
      </c>
      <c r="AF46" s="12">
        <f t="shared" si="18"/>
        <v>0.23067571669643164</v>
      </c>
      <c r="AG46" s="12">
        <f t="shared" si="18"/>
        <v>0.11539199263356954</v>
      </c>
      <c r="AH46" s="12">
        <f t="shared" si="18"/>
        <v>7.3600951236970705E-2</v>
      </c>
      <c r="AI46" s="13">
        <f t="shared" si="18"/>
        <v>4.1029156446835656E-2</v>
      </c>
      <c r="AL46" s="9"/>
      <c r="AM46" s="10" t="s">
        <v>16</v>
      </c>
      <c r="AN46" s="11">
        <f t="shared" si="21"/>
        <v>0.71988200895563192</v>
      </c>
      <c r="AO46" s="12">
        <f>AO43*AN46</f>
        <v>0.37302482939239512</v>
      </c>
      <c r="AP46" s="12">
        <f>AP43*AN46</f>
        <v>0.18279417093373351</v>
      </c>
      <c r="AQ46" s="12">
        <f>AQ43*AN46</f>
        <v>5.8624974445286616E-2</v>
      </c>
      <c r="AR46" s="12">
        <f>AR43*AN46</f>
        <v>4.8157041480156933E-2</v>
      </c>
      <c r="AS46" s="13">
        <f>AS43*AN46</f>
        <v>3.3592535653076683E-2</v>
      </c>
      <c r="AV46" s="9"/>
      <c r="AW46" s="10" t="s">
        <v>16</v>
      </c>
      <c r="AX46" s="10"/>
      <c r="AY46" s="112">
        <f t="shared" si="23"/>
        <v>6.1915087034512595E-2</v>
      </c>
      <c r="AZ46" s="72">
        <f t="shared" si="22"/>
        <v>4.7881545762698124E-2</v>
      </c>
      <c r="BA46" s="12">
        <f t="shared" si="22"/>
        <v>5.6767018188282926E-2</v>
      </c>
      <c r="BB46" s="12">
        <f t="shared" si="22"/>
        <v>2.5443909756813772E-2</v>
      </c>
      <c r="BC46" s="13">
        <f t="shared" si="22"/>
        <v>7.4366207937589732E-3</v>
      </c>
    </row>
    <row r="47" spans="1:55" ht="15.75" thickBot="1" x14ac:dyDescent="0.3">
      <c r="A47" s="9"/>
      <c r="B47" s="14" t="s">
        <v>17</v>
      </c>
      <c r="C47" s="15">
        <v>0.41549568475570997</v>
      </c>
      <c r="D47" s="15">
        <v>0.43248757670575938</v>
      </c>
      <c r="E47" s="15">
        <v>0.25867933116467212</v>
      </c>
      <c r="F47" s="15">
        <v>7.7041075676153661E-2</v>
      </c>
      <c r="G47" s="15">
        <v>5.9302918370297018E-2</v>
      </c>
      <c r="H47" s="16">
        <v>2.4825821333766537E-2</v>
      </c>
      <c r="J47" s="9"/>
      <c r="K47" s="14" t="s">
        <v>17</v>
      </c>
      <c r="L47" s="15">
        <v>0.78329283423098661</v>
      </c>
      <c r="M47" s="15">
        <v>0.51703941337292891</v>
      </c>
      <c r="N47" s="15">
        <v>0.29689939438927748</v>
      </c>
      <c r="O47" s="15">
        <v>0.15046917956875414</v>
      </c>
      <c r="P47" s="15">
        <v>9.4119547405148635E-2</v>
      </c>
      <c r="Q47" s="16">
        <v>5.3820039073130405E-2</v>
      </c>
      <c r="S47" s="9"/>
      <c r="T47" s="14" t="s">
        <v>17</v>
      </c>
      <c r="U47" s="15">
        <v>0.55771880103143412</v>
      </c>
      <c r="V47" s="15">
        <v>0.31624968012859961</v>
      </c>
      <c r="W47" s="15">
        <v>0.25520315518274572</v>
      </c>
      <c r="X47" s="15">
        <v>0.12923076210357454</v>
      </c>
      <c r="Y47" s="15">
        <v>7.7350556504276025E-2</v>
      </c>
      <c r="Z47" s="16">
        <v>3.2333963286436826E-2</v>
      </c>
      <c r="AB47" s="9"/>
      <c r="AC47" s="14" t="s">
        <v>17</v>
      </c>
      <c r="AD47" s="17">
        <f t="shared" si="20"/>
        <v>0.58550244000604357</v>
      </c>
      <c r="AE47" s="18">
        <f t="shared" si="20"/>
        <v>0.42192555673576265</v>
      </c>
      <c r="AF47" s="18">
        <f t="shared" si="18"/>
        <v>0.27026062691223179</v>
      </c>
      <c r="AG47" s="18">
        <f t="shared" si="18"/>
        <v>0.11891367244949412</v>
      </c>
      <c r="AH47" s="18">
        <f t="shared" si="18"/>
        <v>7.6924340759907228E-2</v>
      </c>
      <c r="AI47" s="19">
        <f t="shared" si="18"/>
        <v>3.6993274564444588E-2</v>
      </c>
      <c r="AL47" s="9"/>
      <c r="AM47" s="14" t="s">
        <v>17</v>
      </c>
      <c r="AN47" s="17">
        <f t="shared" si="21"/>
        <v>0.58550244000604357</v>
      </c>
      <c r="AO47" s="18">
        <f>AO43*AN47</f>
        <v>0.30339270196367196</v>
      </c>
      <c r="AP47" s="18">
        <f>AP43*AN47</f>
        <v>0.14867218762120651</v>
      </c>
      <c r="AQ47" s="18">
        <f>AQ43*AN47</f>
        <v>4.7681516076230765E-2</v>
      </c>
      <c r="AR47" s="18">
        <f>AR43*AN47</f>
        <v>3.9167620442424375E-2</v>
      </c>
      <c r="AS47" s="19">
        <f>AS43*AN47</f>
        <v>2.7321854618092879E-2</v>
      </c>
      <c r="AV47" s="9"/>
      <c r="AW47" s="14" t="s">
        <v>17</v>
      </c>
      <c r="AX47" s="14"/>
      <c r="AY47" s="16">
        <f t="shared" si="23"/>
        <v>0.11853285477209069</v>
      </c>
      <c r="AZ47" s="16">
        <f t="shared" si="22"/>
        <v>0.12158843929102528</v>
      </c>
      <c r="BA47" s="106">
        <f t="shared" si="22"/>
        <v>7.1232156373263356E-2</v>
      </c>
      <c r="BB47" s="18">
        <f t="shared" si="22"/>
        <v>3.7756720317482853E-2</v>
      </c>
      <c r="BC47" s="19">
        <f t="shared" si="22"/>
        <v>9.6714199463517093E-3</v>
      </c>
    </row>
    <row r="48" spans="1:55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</row>
    <row r="50" spans="1:10" x14ac:dyDescent="0.25">
      <c r="A50" t="s">
        <v>132</v>
      </c>
    </row>
    <row r="51" spans="1:10" x14ac:dyDescent="0.25">
      <c r="A51" t="s">
        <v>2884</v>
      </c>
    </row>
    <row r="52" spans="1:10" x14ac:dyDescent="0.25">
      <c r="A52" t="s">
        <v>2887</v>
      </c>
    </row>
    <row r="53" spans="1:10" x14ac:dyDescent="0.25">
      <c r="A53" t="s">
        <v>2885</v>
      </c>
    </row>
    <row r="54" spans="1:10" x14ac:dyDescent="0.25">
      <c r="A54" t="s">
        <v>2886</v>
      </c>
    </row>
    <row r="55" spans="1:10" x14ac:dyDescent="0.25">
      <c r="A55" t="s">
        <v>2888</v>
      </c>
    </row>
    <row r="57" spans="1:10" x14ac:dyDescent="0.25">
      <c r="A57" t="s">
        <v>133</v>
      </c>
    </row>
    <row r="58" spans="1:10" x14ac:dyDescent="0.25">
      <c r="A58" t="s">
        <v>87</v>
      </c>
      <c r="B58" t="s">
        <v>88</v>
      </c>
      <c r="C58" t="s">
        <v>89</v>
      </c>
      <c r="D58" t="s">
        <v>90</v>
      </c>
      <c r="E58" t="s">
        <v>91</v>
      </c>
      <c r="F58" t="s">
        <v>92</v>
      </c>
      <c r="G58" t="s">
        <v>93</v>
      </c>
      <c r="H58" t="s">
        <v>94</v>
      </c>
      <c r="I58" t="s">
        <v>95</v>
      </c>
      <c r="J58" t="s">
        <v>96</v>
      </c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49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4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47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46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4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42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4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40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3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3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3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36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35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3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3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31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3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29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2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7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2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25">
      <colorScale>
        <cfvo type="min"/>
        <cfvo type="max"/>
        <color rgb="FFF8696B"/>
        <color rgb="FFFCFCFF"/>
      </colorScale>
    </cfRule>
  </conditionalFormatting>
  <conditionalFormatting sqref="U48:Z48">
    <cfRule type="colorScale" priority="24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23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2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20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Z47">
    <cfRule type="colorScale" priority="18">
      <colorScale>
        <cfvo type="min"/>
        <cfvo type="max"/>
        <color rgb="FFF8696B"/>
        <color rgb="FFFCFCFF"/>
      </colorScale>
    </cfRule>
  </conditionalFormatting>
  <conditionalFormatting sqref="U43:Z47">
    <cfRule type="colorScale" priority="1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13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11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0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44:BC4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:AI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topLeftCell="AI13" workbookViewId="0">
      <selection activeCell="BC44" activeCellId="1" sqref="BB47 BC44"/>
    </sheetView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</cols>
  <sheetData>
    <row r="1" spans="1:55" x14ac:dyDescent="0.25">
      <c r="A1" t="s">
        <v>2911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Caco2KRASpool-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Caco2KRASpool-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Caco2KRASpool-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Caco2KRASpool-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Caco2KRASpool-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Caco2KRASpool-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1.0908826747254905</v>
      </c>
      <c r="E13" s="2">
        <v>0.83272594917991771</v>
      </c>
      <c r="F13" s="2">
        <v>0.75672445481344341</v>
      </c>
      <c r="G13" s="2">
        <v>0.68379364590690339</v>
      </c>
      <c r="H13" s="5">
        <v>0.83942646151797429</v>
      </c>
      <c r="J13" s="1" t="s">
        <v>18</v>
      </c>
      <c r="K13" s="2" t="s">
        <v>12</v>
      </c>
      <c r="L13" s="2">
        <v>1</v>
      </c>
      <c r="M13" s="2">
        <v>0.81184940114834714</v>
      </c>
      <c r="N13" s="2">
        <v>0.97659974798781224</v>
      </c>
      <c r="O13" s="2">
        <v>0.85539095288652001</v>
      </c>
      <c r="P13" s="2">
        <v>0.69770536235907543</v>
      </c>
      <c r="Q13" s="5">
        <v>0.78315731826590806</v>
      </c>
      <c r="S13" s="1" t="s">
        <v>18</v>
      </c>
      <c r="T13" s="2" t="s">
        <v>12</v>
      </c>
      <c r="U13" s="2">
        <v>1</v>
      </c>
      <c r="V13" s="2">
        <v>0.8570872786813527</v>
      </c>
      <c r="W13" s="2">
        <v>0.74752482277052879</v>
      </c>
      <c r="X13" s="2">
        <v>0.73327952889137216</v>
      </c>
      <c r="Y13" s="2">
        <v>0.6806537453045699</v>
      </c>
      <c r="Z13" s="5">
        <v>0.75723303679223097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0.91993978485173011</v>
      </c>
      <c r="AF13" s="7">
        <f t="shared" si="0"/>
        <v>0.85228350664608621</v>
      </c>
      <c r="AG13" s="7">
        <f t="shared" si="0"/>
        <v>0.78179831219711193</v>
      </c>
      <c r="AH13" s="7">
        <f t="shared" si="0"/>
        <v>0.68738425119018276</v>
      </c>
      <c r="AI13" s="8">
        <f t="shared" si="0"/>
        <v>0.79327227219203778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0.91993978485173011</v>
      </c>
      <c r="AP13" s="7">
        <f t="shared" si="1"/>
        <v>0.85228350664608621</v>
      </c>
      <c r="AQ13" s="7">
        <f t="shared" si="1"/>
        <v>0.78179831219711193</v>
      </c>
      <c r="AR13" s="7">
        <f t="shared" si="1"/>
        <v>0.68738425119018276</v>
      </c>
      <c r="AS13" s="8">
        <f t="shared" si="1"/>
        <v>0.79327227219203778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0.90889702864741095</v>
      </c>
      <c r="D14" s="2">
        <v>0.75241459992597781</v>
      </c>
      <c r="E14" s="2">
        <v>0.72180666710165098</v>
      </c>
      <c r="F14" s="2">
        <v>0.66944164836322684</v>
      </c>
      <c r="G14" s="2">
        <v>0.63905023724086074</v>
      </c>
      <c r="H14" s="5">
        <v>0.64478572491799013</v>
      </c>
      <c r="J14" s="9"/>
      <c r="K14" s="10" t="s">
        <v>14</v>
      </c>
      <c r="L14" s="2">
        <v>0.97275500110661395</v>
      </c>
      <c r="M14" s="2">
        <v>0.94239791963583086</v>
      </c>
      <c r="N14" s="2">
        <v>0.86377346600294624</v>
      </c>
      <c r="O14" s="2">
        <v>0.66021409369402073</v>
      </c>
      <c r="P14" s="2">
        <v>0.67023870887509784</v>
      </c>
      <c r="Q14" s="5">
        <v>0.888003407986376</v>
      </c>
      <c r="S14" s="9"/>
      <c r="T14" s="10" t="s">
        <v>14</v>
      </c>
      <c r="U14" s="2">
        <v>0.81213118423304564</v>
      </c>
      <c r="V14" s="2">
        <v>0.57350205828286194</v>
      </c>
      <c r="W14" s="2">
        <v>0.6484523391581184</v>
      </c>
      <c r="X14" s="2">
        <v>0.78512307042980289</v>
      </c>
      <c r="Y14" s="2">
        <v>0.55540724251699325</v>
      </c>
      <c r="Z14" s="5">
        <v>0.70928899254250632</v>
      </c>
      <c r="AB14" s="9"/>
      <c r="AC14" s="10" t="s">
        <v>14</v>
      </c>
      <c r="AD14" s="11">
        <f t="shared" ref="AD14:AD17" si="2">AVERAGE(U14,L14,C14)</f>
        <v>0.89792773799569015</v>
      </c>
      <c r="AE14" s="12">
        <f>AVERAGE(V14,M14,D14)</f>
        <v>0.7561048592815568</v>
      </c>
      <c r="AF14" s="12">
        <f t="shared" si="0"/>
        <v>0.7446774907542385</v>
      </c>
      <c r="AG14" s="12">
        <f t="shared" si="0"/>
        <v>0.70492627082901682</v>
      </c>
      <c r="AH14" s="12">
        <f t="shared" si="0"/>
        <v>0.62156539621098394</v>
      </c>
      <c r="AI14" s="13">
        <f t="shared" si="0"/>
        <v>0.74735937514895756</v>
      </c>
      <c r="AL14" s="9"/>
      <c r="AM14" s="10" t="s">
        <v>14</v>
      </c>
      <c r="AN14" s="11">
        <f t="shared" ref="AN14:AN17" si="3">AD14</f>
        <v>0.89792773799569015</v>
      </c>
      <c r="AO14" s="12">
        <f>AO13*AN14</f>
        <v>0.82603945010415591</v>
      </c>
      <c r="AP14" s="12">
        <f>AP13*AN14</f>
        <v>0.76528900125375499</v>
      </c>
      <c r="AQ14" s="12">
        <f>AQ13*AN14</f>
        <v>0.70199839004000109</v>
      </c>
      <c r="AR14" s="12">
        <f>AR13*AN14</f>
        <v>0.61722138580506214</v>
      </c>
      <c r="AS14" s="13">
        <f>AS13*AN14</f>
        <v>0.71230117698409789</v>
      </c>
      <c r="AV14" s="9"/>
      <c r="AW14" s="10" t="s">
        <v>14</v>
      </c>
      <c r="AX14" s="10"/>
      <c r="AY14" s="85">
        <f>AE14-AO14</f>
        <v>-6.9934590822599119E-2</v>
      </c>
      <c r="AZ14" s="7">
        <f t="shared" ref="AZ14:BC17" si="4">AF14-AP14</f>
        <v>-2.0611510499516483E-2</v>
      </c>
      <c r="BA14" s="84">
        <f t="shared" si="4"/>
        <v>2.9278807890157355E-3</v>
      </c>
      <c r="BB14" s="7">
        <f t="shared" si="4"/>
        <v>4.3440104059218054E-3</v>
      </c>
      <c r="BC14" s="8">
        <f t="shared" si="4"/>
        <v>3.5058198164859666E-2</v>
      </c>
    </row>
    <row r="15" spans="1:55" ht="15.75" thickBot="1" x14ac:dyDescent="0.3">
      <c r="A15" s="9"/>
      <c r="B15" s="10" t="s">
        <v>15</v>
      </c>
      <c r="C15" s="2">
        <v>1.0865705900195466</v>
      </c>
      <c r="D15" s="2">
        <v>0.68671509780957829</v>
      </c>
      <c r="E15" s="2">
        <v>0.8244581455044383</v>
      </c>
      <c r="F15" s="2">
        <v>0.71435922491162496</v>
      </c>
      <c r="G15" s="2">
        <v>0.66324488442312912</v>
      </c>
      <c r="H15" s="5">
        <v>0.76128746580248552</v>
      </c>
      <c r="J15" s="9"/>
      <c r="K15" s="10" t="s">
        <v>15</v>
      </c>
      <c r="L15" s="2">
        <v>1.1867047800154014</v>
      </c>
      <c r="M15" s="2">
        <v>0.82678833317618128</v>
      </c>
      <c r="N15" s="2">
        <v>0.87773038656455959</v>
      </c>
      <c r="O15" s="2">
        <v>0.69333700471669746</v>
      </c>
      <c r="P15" s="2">
        <v>0.75397203193431717</v>
      </c>
      <c r="Q15" s="5">
        <v>0.81113834044032762</v>
      </c>
      <c r="S15" s="9"/>
      <c r="T15" s="10" t="s">
        <v>15</v>
      </c>
      <c r="U15" s="2">
        <v>0.76240335203043319</v>
      </c>
      <c r="V15" s="2">
        <v>0.6006194338987777</v>
      </c>
      <c r="W15" s="2">
        <v>0.72357721289380628</v>
      </c>
      <c r="X15" s="2">
        <v>0.59993366522281844</v>
      </c>
      <c r="Y15" s="2">
        <v>0.61675773095455588</v>
      </c>
      <c r="Z15" s="5">
        <v>0.73703235891535601</v>
      </c>
      <c r="AB15" s="9"/>
      <c r="AC15" s="10" t="s">
        <v>15</v>
      </c>
      <c r="AD15" s="11">
        <f t="shared" si="2"/>
        <v>1.011892907355127</v>
      </c>
      <c r="AE15" s="12">
        <f t="shared" si="0"/>
        <v>0.70470762162817913</v>
      </c>
      <c r="AF15" s="12">
        <f t="shared" si="0"/>
        <v>0.80858858165426806</v>
      </c>
      <c r="AG15" s="12">
        <f t="shared" si="0"/>
        <v>0.66920996495038032</v>
      </c>
      <c r="AH15" s="12">
        <f t="shared" si="0"/>
        <v>0.67799154910400061</v>
      </c>
      <c r="AI15" s="13">
        <f t="shared" si="0"/>
        <v>0.76981938838605635</v>
      </c>
      <c r="AL15" s="9"/>
      <c r="AM15" s="10" t="s">
        <v>15</v>
      </c>
      <c r="AN15" s="11">
        <f t="shared" si="3"/>
        <v>1.011892907355127</v>
      </c>
      <c r="AO15" s="12">
        <f>AO13*AN15</f>
        <v>0.93088054348526728</v>
      </c>
      <c r="AP15" s="12">
        <f>AP13*AN15</f>
        <v>0.86241963543093092</v>
      </c>
      <c r="AQ15" s="12">
        <f>AQ13*AN15</f>
        <v>0.79109616709446684</v>
      </c>
      <c r="AR15" s="12">
        <f>AR13*AN15</f>
        <v>0.69555924840696093</v>
      </c>
      <c r="AS15" s="13">
        <f>AS13*AN15</f>
        <v>0.80270658583260879</v>
      </c>
      <c r="AV15" s="9"/>
      <c r="AW15" s="10" t="s">
        <v>15</v>
      </c>
      <c r="AX15" s="10"/>
      <c r="AY15" s="16">
        <f t="shared" ref="AY15:AY17" si="5">AE15-AO15</f>
        <v>-0.22617292185708815</v>
      </c>
      <c r="AZ15" s="118">
        <f t="shared" si="4"/>
        <v>-5.3831053776662863E-2</v>
      </c>
      <c r="BA15" s="16">
        <f t="shared" si="4"/>
        <v>-0.12188620214408652</v>
      </c>
      <c r="BB15" s="71">
        <f t="shared" si="4"/>
        <v>-1.7567699302960316E-2</v>
      </c>
      <c r="BC15" s="100">
        <f t="shared" si="4"/>
        <v>-3.2887197446552441E-2</v>
      </c>
    </row>
    <row r="16" spans="1:55" ht="15.75" thickBot="1" x14ac:dyDescent="0.3">
      <c r="A16" s="9"/>
      <c r="B16" s="10" t="s">
        <v>16</v>
      </c>
      <c r="C16" s="2">
        <v>1.0801621246657624</v>
      </c>
      <c r="D16" s="2">
        <v>0.75843678020218475</v>
      </c>
      <c r="E16" s="2">
        <v>0.75608263030686518</v>
      </c>
      <c r="F16" s="2">
        <v>0.57623561516419597</v>
      </c>
      <c r="G16" s="2">
        <v>0.64935202044116958</v>
      </c>
      <c r="H16" s="5">
        <v>0.64492909536684684</v>
      </c>
      <c r="J16" s="9"/>
      <c r="K16" s="10" t="s">
        <v>16</v>
      </c>
      <c r="L16" s="2">
        <v>1.0403822220469263</v>
      </c>
      <c r="M16" s="2">
        <v>0.76113014998519757</v>
      </c>
      <c r="N16" s="2">
        <v>0.80954690503766968</v>
      </c>
      <c r="O16" s="2">
        <v>0.70529309918377447</v>
      </c>
      <c r="P16" s="2">
        <v>0.79460527383999835</v>
      </c>
      <c r="Q16" s="5">
        <v>0.67518441667281481</v>
      </c>
      <c r="S16" s="9"/>
      <c r="T16" s="10" t="s">
        <v>16</v>
      </c>
      <c r="U16" s="2">
        <v>0.98401019441335302</v>
      </c>
      <c r="V16" s="2">
        <v>0.63282115909561276</v>
      </c>
      <c r="W16" s="2">
        <v>0.7115560509508484</v>
      </c>
      <c r="X16" s="2">
        <v>0.54596120392020597</v>
      </c>
      <c r="Y16" s="2">
        <v>0.6513068876168796</v>
      </c>
      <c r="Z16" s="5">
        <v>0.74291042541433472</v>
      </c>
      <c r="AB16" s="9"/>
      <c r="AC16" s="10" t="s">
        <v>16</v>
      </c>
      <c r="AD16" s="11">
        <f t="shared" si="2"/>
        <v>1.0348515137086807</v>
      </c>
      <c r="AE16" s="12">
        <f t="shared" si="0"/>
        <v>0.71746269642766503</v>
      </c>
      <c r="AF16" s="12">
        <f t="shared" si="0"/>
        <v>0.75906186209846105</v>
      </c>
      <c r="AG16" s="12">
        <f t="shared" si="0"/>
        <v>0.60916330608939218</v>
      </c>
      <c r="AH16" s="12">
        <f t="shared" si="0"/>
        <v>0.69842139396601588</v>
      </c>
      <c r="AI16" s="13">
        <f t="shared" si="0"/>
        <v>0.68767464581799886</v>
      </c>
      <c r="AL16" s="9"/>
      <c r="AM16" s="10" t="s">
        <v>16</v>
      </c>
      <c r="AN16" s="11">
        <f t="shared" si="3"/>
        <v>1.0348515137086807</v>
      </c>
      <c r="AO16" s="12">
        <f>AO13*AN16</f>
        <v>0.95200107887465091</v>
      </c>
      <c r="AP16" s="12">
        <f>AP13*AN16</f>
        <v>0.88198687696164468</v>
      </c>
      <c r="AQ16" s="12">
        <f>AQ13*AN16</f>
        <v>0.80904516679207295</v>
      </c>
      <c r="AR16" s="12">
        <f>AR13*AN16</f>
        <v>0.71134063284366866</v>
      </c>
      <c r="AS16" s="13">
        <f>AS13*AN16</f>
        <v>0.82091901166105485</v>
      </c>
      <c r="AV16" s="9"/>
      <c r="AW16" s="10" t="s">
        <v>16</v>
      </c>
      <c r="AX16" s="10"/>
      <c r="AY16" s="16">
        <f t="shared" si="5"/>
        <v>-0.23453838244698588</v>
      </c>
      <c r="AZ16" s="16">
        <f t="shared" si="4"/>
        <v>-0.12292501486318363</v>
      </c>
      <c r="BA16" s="16">
        <f t="shared" si="4"/>
        <v>-0.19988186070268077</v>
      </c>
      <c r="BB16" s="90">
        <f t="shared" si="4"/>
        <v>-1.2919238877652783E-2</v>
      </c>
      <c r="BC16" s="16">
        <f t="shared" si="4"/>
        <v>-0.13324436584305599</v>
      </c>
    </row>
    <row r="17" spans="1:55" ht="15.75" thickBot="1" x14ac:dyDescent="0.3">
      <c r="A17" s="9"/>
      <c r="B17" s="14" t="s">
        <v>17</v>
      </c>
      <c r="C17" s="15">
        <v>0.97674440888514391</v>
      </c>
      <c r="D17" s="15">
        <v>0.81991362867758033</v>
      </c>
      <c r="E17" s="15">
        <v>0.84293569022394765</v>
      </c>
      <c r="F17" s="15">
        <v>0.70975954258915697</v>
      </c>
      <c r="G17" s="15">
        <v>0.57412873448827495</v>
      </c>
      <c r="H17" s="16">
        <v>0.72758344975003453</v>
      </c>
      <c r="J17" s="9"/>
      <c r="K17" s="14" t="s">
        <v>17</v>
      </c>
      <c r="L17" s="15">
        <v>0.92225661306478157</v>
      </c>
      <c r="M17" s="15">
        <v>0.88851817242708742</v>
      </c>
      <c r="N17" s="15">
        <v>0.94307721285310342</v>
      </c>
      <c r="O17" s="15">
        <v>0.62538695228399133</v>
      </c>
      <c r="P17" s="15">
        <v>0.75254066576470102</v>
      </c>
      <c r="Q17" s="16">
        <v>0.75890752390275251</v>
      </c>
      <c r="S17" s="9"/>
      <c r="T17" s="14" t="s">
        <v>17</v>
      </c>
      <c r="U17" s="15">
        <v>0.80446154845264983</v>
      </c>
      <c r="V17" s="15">
        <v>0.6921951544204501</v>
      </c>
      <c r="W17" s="15">
        <v>0.76105657432349938</v>
      </c>
      <c r="X17" s="15">
        <v>0.59099104477961406</v>
      </c>
      <c r="Y17" s="15">
        <v>0.61962142769051387</v>
      </c>
      <c r="Z17" s="16">
        <v>0.57188595358455308</v>
      </c>
      <c r="AB17" s="9"/>
      <c r="AC17" s="14" t="s">
        <v>17</v>
      </c>
      <c r="AD17" s="17">
        <f t="shared" si="2"/>
        <v>0.90115419013419185</v>
      </c>
      <c r="AE17" s="18">
        <f t="shared" si="0"/>
        <v>0.80020898517503924</v>
      </c>
      <c r="AF17" s="18">
        <f t="shared" si="0"/>
        <v>0.84902315913351678</v>
      </c>
      <c r="AG17" s="18">
        <f t="shared" si="0"/>
        <v>0.64204584655092078</v>
      </c>
      <c r="AH17" s="18">
        <f t="shared" si="0"/>
        <v>0.64876360931449673</v>
      </c>
      <c r="AI17" s="19">
        <f t="shared" si="0"/>
        <v>0.68612564241244678</v>
      </c>
      <c r="AL17" s="9"/>
      <c r="AM17" s="14" t="s">
        <v>17</v>
      </c>
      <c r="AN17" s="17">
        <f t="shared" si="3"/>
        <v>0.90115419013419185</v>
      </c>
      <c r="AO17" s="18">
        <f>AO13*AN17</f>
        <v>0.82900759179028349</v>
      </c>
      <c r="AP17" s="18">
        <f>AP13*AN17</f>
        <v>0.76803885319638288</v>
      </c>
      <c r="AQ17" s="18">
        <f>AQ13*AN17</f>
        <v>0.70452082487626644</v>
      </c>
      <c r="AR17" s="18">
        <f>AR13*AN17</f>
        <v>0.61943919819228699</v>
      </c>
      <c r="AS17" s="19">
        <f>AS13*AN17</f>
        <v>0.714860632003126</v>
      </c>
      <c r="AV17" s="9"/>
      <c r="AW17" s="14" t="s">
        <v>17</v>
      </c>
      <c r="AX17" s="14"/>
      <c r="AY17" s="119">
        <f t="shared" si="5"/>
        <v>-2.8798606615244249E-2</v>
      </c>
      <c r="AZ17" s="73">
        <f t="shared" si="4"/>
        <v>8.0984305937133905E-2</v>
      </c>
      <c r="BA17" s="73">
        <f t="shared" si="4"/>
        <v>-6.2474978325345654E-2</v>
      </c>
      <c r="BB17" s="18">
        <f t="shared" si="4"/>
        <v>2.9324411122209737E-2</v>
      </c>
      <c r="BC17" s="104">
        <f t="shared" si="4"/>
        <v>-2.8734989590679216E-2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Caco2KRASpool-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Caco2KRASpool-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Caco2KRASpool-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Caco2KRASpool-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Caco2KRASpool-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Caco2KRASpool-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0.82076446280719473</v>
      </c>
      <c r="E23" s="2">
        <v>0.70146193306533433</v>
      </c>
      <c r="F23" s="2">
        <v>0.43192467747988189</v>
      </c>
      <c r="G23" s="2">
        <v>0.48134687431875367</v>
      </c>
      <c r="H23" s="5">
        <v>0.52493470008059517</v>
      </c>
      <c r="J23" s="1" t="s">
        <v>18</v>
      </c>
      <c r="K23" s="2" t="s">
        <v>12</v>
      </c>
      <c r="L23" s="2">
        <v>1</v>
      </c>
      <c r="M23" s="2">
        <v>0.79104998943936766</v>
      </c>
      <c r="N23" s="2">
        <v>0.77176374256464686</v>
      </c>
      <c r="O23" s="2">
        <v>0.5721284119329455</v>
      </c>
      <c r="P23" s="2">
        <v>0.51395541942977774</v>
      </c>
      <c r="Q23" s="5">
        <v>0.54831349386571593</v>
      </c>
      <c r="S23" s="1" t="s">
        <v>18</v>
      </c>
      <c r="T23" s="2" t="s">
        <v>12</v>
      </c>
      <c r="U23" s="2">
        <v>1</v>
      </c>
      <c r="V23" s="2">
        <v>0.72485586677080749</v>
      </c>
      <c r="W23" s="2">
        <v>0.59934549789101221</v>
      </c>
      <c r="X23" s="2">
        <v>0.48796347448309146</v>
      </c>
      <c r="Y23" s="2">
        <v>0.45723235698828008</v>
      </c>
      <c r="Z23" s="5">
        <v>0.48907253985267912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0.77889010633912337</v>
      </c>
      <c r="AF23" s="7">
        <f t="shared" si="6"/>
        <v>0.69085705784033113</v>
      </c>
      <c r="AG23" s="7">
        <f t="shared" si="6"/>
        <v>0.49733885463197297</v>
      </c>
      <c r="AH23" s="7">
        <f t="shared" si="6"/>
        <v>0.48417821691227053</v>
      </c>
      <c r="AI23" s="8">
        <f t="shared" si="6"/>
        <v>0.52077357793299672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0.77889010633912337</v>
      </c>
      <c r="AP23" s="7">
        <f t="shared" si="7"/>
        <v>0.69085705784033113</v>
      </c>
      <c r="AQ23" s="7">
        <f t="shared" si="7"/>
        <v>0.49733885463197297</v>
      </c>
      <c r="AR23" s="7">
        <f t="shared" si="7"/>
        <v>0.48417821691227053</v>
      </c>
      <c r="AS23" s="8">
        <f t="shared" si="7"/>
        <v>0.52077357793299672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0.76920381595563569</v>
      </c>
      <c r="D24" s="2">
        <v>0.54070683736493697</v>
      </c>
      <c r="E24" s="2">
        <v>0.49395664533005473</v>
      </c>
      <c r="F24" s="2">
        <v>0.37434268372138157</v>
      </c>
      <c r="G24" s="2">
        <v>0.34666240476244498</v>
      </c>
      <c r="H24" s="5">
        <v>0.4123677526830854</v>
      </c>
      <c r="J24" s="9"/>
      <c r="K24" s="10" t="s">
        <v>14</v>
      </c>
      <c r="L24" s="2">
        <v>0.93008850724081182</v>
      </c>
      <c r="M24" s="2">
        <v>0.6384051998612813</v>
      </c>
      <c r="N24" s="2">
        <v>0.64154507740595224</v>
      </c>
      <c r="O24" s="2">
        <v>0.44055806217346261</v>
      </c>
      <c r="P24" s="2">
        <v>0.41620382255217003</v>
      </c>
      <c r="Q24" s="5">
        <v>0.6361991179988481</v>
      </c>
      <c r="S24" s="9"/>
      <c r="T24" s="10" t="s">
        <v>14</v>
      </c>
      <c r="U24" s="2">
        <v>0.74560298613252673</v>
      </c>
      <c r="V24" s="2">
        <v>0.46222998089065487</v>
      </c>
      <c r="W24" s="2">
        <v>0.47717166264803607</v>
      </c>
      <c r="X24" s="2">
        <v>0.51190236690667745</v>
      </c>
      <c r="Y24" s="2">
        <v>0.35232932288911267</v>
      </c>
      <c r="Z24" s="5">
        <v>0.49437749427368921</v>
      </c>
      <c r="AB24" s="9"/>
      <c r="AC24" s="10" t="s">
        <v>14</v>
      </c>
      <c r="AD24" s="11">
        <f t="shared" ref="AD24:AE27" si="8">AVERAGE(U24,L24,C24)</f>
        <v>0.81496510310965808</v>
      </c>
      <c r="AE24" s="12">
        <f>AVERAGE(V24,M24,D24)</f>
        <v>0.54711400603895777</v>
      </c>
      <c r="AF24" s="12">
        <f t="shared" si="6"/>
        <v>0.53755779512801438</v>
      </c>
      <c r="AG24" s="12">
        <f t="shared" si="6"/>
        <v>0.44226770426717388</v>
      </c>
      <c r="AH24" s="12">
        <f t="shared" si="6"/>
        <v>0.37173185006790921</v>
      </c>
      <c r="AI24" s="13">
        <f t="shared" si="6"/>
        <v>0.51431478831854094</v>
      </c>
      <c r="AL24" s="9"/>
      <c r="AM24" s="10" t="s">
        <v>14</v>
      </c>
      <c r="AN24" s="11">
        <f t="shared" ref="AN24:AN27" si="9">AD24</f>
        <v>0.81496510310965808</v>
      </c>
      <c r="AO24" s="12">
        <f>AO23*AN24</f>
        <v>0.63476825582375618</v>
      </c>
      <c r="AP24" s="12">
        <f>AP23*AN24</f>
        <v>0.56302439337688048</v>
      </c>
      <c r="AQ24" s="12">
        <f>AQ23*AN24</f>
        <v>0.40531381094558511</v>
      </c>
      <c r="AR24" s="12">
        <f>AR23*AN24</f>
        <v>0.39458835046935897</v>
      </c>
      <c r="AS24" s="13">
        <f>AS23*AN24</f>
        <v>0.42441229263695024</v>
      </c>
      <c r="AV24" s="9"/>
      <c r="AW24" s="10" t="s">
        <v>14</v>
      </c>
      <c r="AX24" s="10"/>
      <c r="AY24" s="85">
        <f>AE24-AO24</f>
        <v>-8.765424978479841E-2</v>
      </c>
      <c r="AZ24" s="7">
        <f t="shared" ref="AZ24:BC27" si="10">AF24-AP24</f>
        <v>-2.5466598248866101E-2</v>
      </c>
      <c r="BA24" s="7">
        <f t="shared" si="10"/>
        <v>3.6953893321588771E-2</v>
      </c>
      <c r="BB24" s="7">
        <f t="shared" si="10"/>
        <v>-2.2856500401449764E-2</v>
      </c>
      <c r="BC24" s="8">
        <f t="shared" si="10"/>
        <v>8.9902495681590699E-2</v>
      </c>
    </row>
    <row r="25" spans="1:55" ht="15.75" thickBot="1" x14ac:dyDescent="0.3">
      <c r="A25" s="9"/>
      <c r="B25" s="10" t="s">
        <v>15</v>
      </c>
      <c r="C25" s="2">
        <v>0.81691455465453056</v>
      </c>
      <c r="D25" s="2">
        <v>0.4456360512579437</v>
      </c>
      <c r="E25" s="2">
        <v>0.47912343766276944</v>
      </c>
      <c r="F25" s="2">
        <v>0.38282235134281051</v>
      </c>
      <c r="G25" s="2">
        <v>0.42773487595697235</v>
      </c>
      <c r="H25" s="5">
        <v>0.45699658204649396</v>
      </c>
      <c r="J25" s="9"/>
      <c r="K25" s="10" t="s">
        <v>15</v>
      </c>
      <c r="L25" s="2">
        <v>1.0640748300131304</v>
      </c>
      <c r="M25" s="2">
        <v>0.57861995428975221</v>
      </c>
      <c r="N25" s="2">
        <v>0.59568517869507431</v>
      </c>
      <c r="O25" s="2">
        <v>0.4462445839281256</v>
      </c>
      <c r="P25" s="2">
        <v>0.4568991210609506</v>
      </c>
      <c r="Q25" s="5">
        <v>0.57340960424563225</v>
      </c>
      <c r="S25" s="9"/>
      <c r="T25" s="10" t="s">
        <v>15</v>
      </c>
      <c r="U25" s="2">
        <v>0.6797364248268315</v>
      </c>
      <c r="V25" s="2">
        <v>0.4804076784203008</v>
      </c>
      <c r="W25" s="2">
        <v>0.47464702269821851</v>
      </c>
      <c r="X25" s="2">
        <v>0.38338166609829816</v>
      </c>
      <c r="Y25" s="2">
        <v>0.3722641183435032</v>
      </c>
      <c r="Z25" s="5">
        <v>0.50010839119804962</v>
      </c>
      <c r="AB25" s="9"/>
      <c r="AC25" s="10" t="s">
        <v>15</v>
      </c>
      <c r="AD25" s="11">
        <f t="shared" si="8"/>
        <v>0.85357526983149745</v>
      </c>
      <c r="AE25" s="12">
        <f t="shared" si="8"/>
        <v>0.50155456132266563</v>
      </c>
      <c r="AF25" s="12">
        <f t="shared" si="6"/>
        <v>0.51648521301868744</v>
      </c>
      <c r="AG25" s="12">
        <f t="shared" si="6"/>
        <v>0.40414953378974472</v>
      </c>
      <c r="AH25" s="12">
        <f t="shared" si="6"/>
        <v>0.41896603845380875</v>
      </c>
      <c r="AI25" s="13">
        <f t="shared" si="6"/>
        <v>0.51017152583005865</v>
      </c>
      <c r="AL25" s="9"/>
      <c r="AM25" s="10" t="s">
        <v>15</v>
      </c>
      <c r="AN25" s="11">
        <f t="shared" si="9"/>
        <v>0.85357526983149745</v>
      </c>
      <c r="AO25" s="12">
        <f>AO23*AN25</f>
        <v>0.66484133268750101</v>
      </c>
      <c r="AP25" s="12">
        <f>AP23*AN25</f>
        <v>0.58969849956105513</v>
      </c>
      <c r="AQ25" s="12">
        <f>AQ23*AN25</f>
        <v>0.42451614704017421</v>
      </c>
      <c r="AR25" s="12">
        <f>AR23*AN25</f>
        <v>0.4132825521474246</v>
      </c>
      <c r="AS25" s="13">
        <f>AS23*AN25</f>
        <v>0.44451944730527204</v>
      </c>
      <c r="AV25" s="9"/>
      <c r="AW25" s="10" t="s">
        <v>15</v>
      </c>
      <c r="AX25" s="10"/>
      <c r="AY25" s="16">
        <f t="shared" ref="AY25:AY27" si="11">AE25-AO25</f>
        <v>-0.16328677136483538</v>
      </c>
      <c r="AZ25" s="71">
        <f t="shared" si="10"/>
        <v>-7.3213286542367695E-2</v>
      </c>
      <c r="BA25" s="12">
        <f t="shared" si="10"/>
        <v>-2.0366613250429488E-2</v>
      </c>
      <c r="BB25" s="12">
        <f t="shared" si="10"/>
        <v>5.6834863063841556E-3</v>
      </c>
      <c r="BC25" s="13">
        <f t="shared" si="10"/>
        <v>6.5652078524786606E-2</v>
      </c>
    </row>
    <row r="26" spans="1:55" ht="15.75" thickBot="1" x14ac:dyDescent="0.3">
      <c r="A26" s="9"/>
      <c r="B26" s="10" t="s">
        <v>16</v>
      </c>
      <c r="C26" s="2">
        <v>0.84963470415037101</v>
      </c>
      <c r="D26" s="2">
        <v>0.4435366087439398</v>
      </c>
      <c r="E26" s="2">
        <v>0.46294751360468051</v>
      </c>
      <c r="F26" s="2">
        <v>0.31684241001540941</v>
      </c>
      <c r="G26" s="2">
        <v>0.33404830115323897</v>
      </c>
      <c r="H26" s="5">
        <v>0.40543941092382318</v>
      </c>
      <c r="J26" s="9"/>
      <c r="K26" s="10" t="s">
        <v>16</v>
      </c>
      <c r="L26" s="2">
        <v>0.85589964258382467</v>
      </c>
      <c r="M26" s="2">
        <v>0.58222570125660356</v>
      </c>
      <c r="N26" s="2">
        <v>0.53436274513564364</v>
      </c>
      <c r="O26" s="2">
        <v>0.35953830582388835</v>
      </c>
      <c r="P26" s="2">
        <v>0.43617862292650433</v>
      </c>
      <c r="Q26" s="5">
        <v>0.46984480832378511</v>
      </c>
      <c r="S26" s="9"/>
      <c r="T26" s="10" t="s">
        <v>16</v>
      </c>
      <c r="U26" s="2">
        <v>0.7461701899144082</v>
      </c>
      <c r="V26" s="2">
        <v>0.48201117366406482</v>
      </c>
      <c r="W26" s="2">
        <v>0.47873986988647377</v>
      </c>
      <c r="X26" s="2">
        <v>0.35664394497206109</v>
      </c>
      <c r="Y26" s="2">
        <v>0.4125845924230081</v>
      </c>
      <c r="Z26" s="5">
        <v>0.46094897075297531</v>
      </c>
      <c r="AB26" s="9"/>
      <c r="AC26" s="10" t="s">
        <v>16</v>
      </c>
      <c r="AD26" s="11">
        <f t="shared" si="8"/>
        <v>0.81723484554953452</v>
      </c>
      <c r="AE26" s="12">
        <f t="shared" si="8"/>
        <v>0.50259116122153602</v>
      </c>
      <c r="AF26" s="12">
        <f t="shared" si="6"/>
        <v>0.49201670954226601</v>
      </c>
      <c r="AG26" s="12">
        <f t="shared" si="6"/>
        <v>0.34434155360378632</v>
      </c>
      <c r="AH26" s="12">
        <f t="shared" si="6"/>
        <v>0.39427050550091708</v>
      </c>
      <c r="AI26" s="13">
        <f t="shared" si="6"/>
        <v>0.44541106333352792</v>
      </c>
      <c r="AL26" s="9"/>
      <c r="AM26" s="10" t="s">
        <v>16</v>
      </c>
      <c r="AN26" s="11">
        <f t="shared" si="9"/>
        <v>0.81723484554953452</v>
      </c>
      <c r="AO26" s="12">
        <f>AO23*AN26</f>
        <v>0.63653613575411405</v>
      </c>
      <c r="AP26" s="12">
        <f>AP23*AN26</f>
        <v>0.56459246096094884</v>
      </c>
      <c r="AQ26" s="12">
        <f>AQ23*AN26</f>
        <v>0.40644264205094283</v>
      </c>
      <c r="AR26" s="12">
        <f>AR23*AN26</f>
        <v>0.39568731031674842</v>
      </c>
      <c r="AS26" s="13">
        <f>AS23*AN26</f>
        <v>0.42559431452835106</v>
      </c>
      <c r="AV26" s="9"/>
      <c r="AW26" s="10" t="s">
        <v>16</v>
      </c>
      <c r="AX26" s="10"/>
      <c r="AY26" s="16">
        <f t="shared" si="11"/>
        <v>-0.13394497453257803</v>
      </c>
      <c r="AZ26" s="71">
        <f t="shared" si="10"/>
        <v>-7.2575751418682832E-2</v>
      </c>
      <c r="BA26" s="12">
        <f t="shared" si="10"/>
        <v>-6.2101088447156505E-2</v>
      </c>
      <c r="BB26" s="12">
        <f t="shared" si="10"/>
        <v>-1.4168048158313407E-3</v>
      </c>
      <c r="BC26" s="13">
        <f t="shared" si="10"/>
        <v>1.9816748805176865E-2</v>
      </c>
    </row>
    <row r="27" spans="1:55" ht="15.75" thickBot="1" x14ac:dyDescent="0.3">
      <c r="A27" s="9"/>
      <c r="B27" s="14" t="s">
        <v>17</v>
      </c>
      <c r="C27" s="15">
        <v>0.76026215362751715</v>
      </c>
      <c r="D27" s="15">
        <v>0.51837845771413293</v>
      </c>
      <c r="E27" s="15">
        <v>0.51897075298893569</v>
      </c>
      <c r="F27" s="15">
        <v>0.36446059486114146</v>
      </c>
      <c r="G27" s="15">
        <v>0.33938884197808089</v>
      </c>
      <c r="H27" s="16">
        <v>0.39522534522373914</v>
      </c>
      <c r="J27" s="9"/>
      <c r="K27" s="14" t="s">
        <v>17</v>
      </c>
      <c r="L27" s="15">
        <v>0.73797786029216217</v>
      </c>
      <c r="M27" s="15">
        <v>0.51542947459172195</v>
      </c>
      <c r="N27" s="15">
        <v>0.6010766937857005</v>
      </c>
      <c r="O27" s="15">
        <v>0.36781141376051957</v>
      </c>
      <c r="P27" s="15">
        <v>0.42027049661685667</v>
      </c>
      <c r="Q27" s="16">
        <v>0.47447180679920253</v>
      </c>
      <c r="S27" s="9"/>
      <c r="T27" s="14" t="s">
        <v>17</v>
      </c>
      <c r="U27" s="15">
        <v>0.70402118982297146</v>
      </c>
      <c r="V27" s="15">
        <v>0.44658551394685742</v>
      </c>
      <c r="W27" s="15">
        <v>0.44112377775891304</v>
      </c>
      <c r="X27" s="15">
        <v>0.35445214937718461</v>
      </c>
      <c r="Y27" s="15">
        <v>0.38173350854139293</v>
      </c>
      <c r="Z27" s="16">
        <v>0.37279234882444268</v>
      </c>
      <c r="AB27" s="9"/>
      <c r="AC27" s="14" t="s">
        <v>17</v>
      </c>
      <c r="AD27" s="17">
        <f t="shared" si="8"/>
        <v>0.73408706791421696</v>
      </c>
      <c r="AE27" s="18">
        <f t="shared" si="8"/>
        <v>0.49346448208423749</v>
      </c>
      <c r="AF27" s="18">
        <f t="shared" si="6"/>
        <v>0.52039040817784976</v>
      </c>
      <c r="AG27" s="18">
        <f t="shared" si="6"/>
        <v>0.3622413859996152</v>
      </c>
      <c r="AH27" s="18">
        <f t="shared" si="6"/>
        <v>0.38046428237877677</v>
      </c>
      <c r="AI27" s="19">
        <f t="shared" si="6"/>
        <v>0.41416316694912814</v>
      </c>
      <c r="AL27" s="9"/>
      <c r="AM27" s="14" t="s">
        <v>17</v>
      </c>
      <c r="AN27" s="17">
        <f t="shared" si="9"/>
        <v>0.73408706791421696</v>
      </c>
      <c r="AO27" s="18">
        <f>AO23*AN27</f>
        <v>0.57177315438987975</v>
      </c>
      <c r="AP27" s="18">
        <f>AP23*AN27</f>
        <v>0.50714923193785133</v>
      </c>
      <c r="AQ27" s="18">
        <f>AQ23*AN27</f>
        <v>0.36509002155660003</v>
      </c>
      <c r="AR27" s="18">
        <f>AR23*AN27</f>
        <v>0.35542896760106241</v>
      </c>
      <c r="AS27" s="19">
        <f>AS23*AN27</f>
        <v>0.38229314887202953</v>
      </c>
      <c r="AV27" s="9"/>
      <c r="AW27" s="14" t="s">
        <v>17</v>
      </c>
      <c r="AX27" s="14"/>
      <c r="AY27" s="119">
        <f t="shared" si="11"/>
        <v>-7.8308672305642257E-2</v>
      </c>
      <c r="AZ27" s="18">
        <f t="shared" si="10"/>
        <v>1.3241176239998431E-2</v>
      </c>
      <c r="BA27" s="18">
        <f t="shared" si="10"/>
        <v>-2.8486355569848354E-3</v>
      </c>
      <c r="BB27" s="18">
        <f t="shared" si="10"/>
        <v>2.5035314777714368E-2</v>
      </c>
      <c r="BC27" s="19">
        <f t="shared" si="10"/>
        <v>3.1870018077098605E-2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Caco2KRASpool-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Caco2KRASpool-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Caco2KRASpool-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Caco2KRASpool-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Caco2KRASpool-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Caco2KRASpool-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0.83187214312463298</v>
      </c>
      <c r="E33" s="2">
        <v>0.72337815595212152</v>
      </c>
      <c r="F33" s="2">
        <v>0.36382788385092024</v>
      </c>
      <c r="G33" s="2">
        <v>0.41027796241589631</v>
      </c>
      <c r="H33" s="5">
        <v>0.47253692331225633</v>
      </c>
      <c r="J33" s="1" t="s">
        <v>18</v>
      </c>
      <c r="K33" s="2" t="s">
        <v>12</v>
      </c>
      <c r="L33" s="2">
        <v>1</v>
      </c>
      <c r="M33" s="2">
        <v>0.80505942163975397</v>
      </c>
      <c r="N33" s="2">
        <v>0.7748828339917726</v>
      </c>
      <c r="O33" s="2">
        <v>0.48497071300914973</v>
      </c>
      <c r="P33" s="2">
        <v>0.42957530535284844</v>
      </c>
      <c r="Q33" s="5">
        <v>0.46667346915037683</v>
      </c>
      <c r="S33" s="1" t="s">
        <v>18</v>
      </c>
      <c r="T33" s="2" t="s">
        <v>12</v>
      </c>
      <c r="U33" s="2">
        <v>1</v>
      </c>
      <c r="V33" s="2">
        <v>0.71265676050191085</v>
      </c>
      <c r="W33" s="2">
        <v>0.60611486869601372</v>
      </c>
      <c r="X33" s="2">
        <v>0.42729056538057164</v>
      </c>
      <c r="Y33" s="2">
        <v>0.36828091207395425</v>
      </c>
      <c r="Z33" s="5">
        <v>0.39997900680725534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0.78319610842209941</v>
      </c>
      <c r="AF33" s="7">
        <f t="shared" si="12"/>
        <v>0.70145861954663591</v>
      </c>
      <c r="AG33" s="7">
        <f t="shared" si="12"/>
        <v>0.42536305408021385</v>
      </c>
      <c r="AH33" s="7">
        <f t="shared" si="12"/>
        <v>0.40271139328089967</v>
      </c>
      <c r="AI33" s="8">
        <f t="shared" si="12"/>
        <v>0.44639646642329617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0.78319610842209941</v>
      </c>
      <c r="AP33" s="7">
        <f t="shared" si="13"/>
        <v>0.70145861954663591</v>
      </c>
      <c r="AQ33" s="7">
        <f t="shared" si="13"/>
        <v>0.42536305408021385</v>
      </c>
      <c r="AR33" s="7">
        <f t="shared" si="13"/>
        <v>0.40271139328089967</v>
      </c>
      <c r="AS33" s="8">
        <f t="shared" si="13"/>
        <v>0.44639646642329617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0.77248036924355179</v>
      </c>
      <c r="D34" s="2">
        <v>0.57019071081750317</v>
      </c>
      <c r="E34" s="2">
        <v>0.50272969042387072</v>
      </c>
      <c r="F34" s="2">
        <v>0.32836714748224571</v>
      </c>
      <c r="G34" s="2">
        <v>0.29209843193446738</v>
      </c>
      <c r="H34" s="5">
        <v>0.36198033102934235</v>
      </c>
      <c r="J34" s="9"/>
      <c r="K34" s="10" t="s">
        <v>14</v>
      </c>
      <c r="L34" s="2">
        <v>0.94007393477885892</v>
      </c>
      <c r="M34" s="2">
        <v>0.64820755205340019</v>
      </c>
      <c r="N34" s="2">
        <v>0.64625105748492262</v>
      </c>
      <c r="O34" s="2">
        <v>0.40643497229953585</v>
      </c>
      <c r="P34" s="2">
        <v>0.39810921252059783</v>
      </c>
      <c r="Q34" s="5">
        <v>0.55886672579555863</v>
      </c>
      <c r="S34" s="9"/>
      <c r="T34" s="10" t="s">
        <v>14</v>
      </c>
      <c r="U34" s="2">
        <v>0.68068418269460274</v>
      </c>
      <c r="V34" s="2">
        <v>0.45033122177161056</v>
      </c>
      <c r="W34" s="2">
        <v>0.4153311002335594</v>
      </c>
      <c r="X34" s="2">
        <v>0.41788125083975153</v>
      </c>
      <c r="Y34" s="2">
        <v>0.27927497040941418</v>
      </c>
      <c r="Z34" s="5">
        <v>0.37825831551237088</v>
      </c>
      <c r="AB34" s="9"/>
      <c r="AC34" s="10" t="s">
        <v>14</v>
      </c>
      <c r="AD34" s="11">
        <f t="shared" ref="AD34:AE37" si="14">AVERAGE(U34,L34,C34)</f>
        <v>0.79774616223900452</v>
      </c>
      <c r="AE34" s="12">
        <f>AVERAGE(V34,M34,D34)</f>
        <v>0.55624316154750464</v>
      </c>
      <c r="AF34" s="12">
        <f t="shared" si="12"/>
        <v>0.5214372827141176</v>
      </c>
      <c r="AG34" s="12">
        <f t="shared" si="12"/>
        <v>0.38422779020717773</v>
      </c>
      <c r="AH34" s="12">
        <f t="shared" si="12"/>
        <v>0.32316087162149315</v>
      </c>
      <c r="AI34" s="13">
        <f t="shared" si="12"/>
        <v>0.43303512411242395</v>
      </c>
      <c r="AL34" s="9"/>
      <c r="AM34" s="10" t="s">
        <v>14</v>
      </c>
      <c r="AN34" s="11">
        <f t="shared" ref="AN34:AN37" si="15">AD34</f>
        <v>0.79774616223900452</v>
      </c>
      <c r="AO34" s="12">
        <f>AO33*AN34</f>
        <v>0.62479168977425315</v>
      </c>
      <c r="AP34" s="12">
        <f>AP33*AN34</f>
        <v>0.55958592171279875</v>
      </c>
      <c r="AQ34" s="12">
        <f>AQ33*AN34</f>
        <v>0.33933174395075272</v>
      </c>
      <c r="AR34" s="12">
        <f>AR33*AN34</f>
        <v>0.32126146847976012</v>
      </c>
      <c r="AS34" s="13">
        <f>AS33*AN34</f>
        <v>0.35611106792623715</v>
      </c>
      <c r="AV34" s="9"/>
      <c r="AW34" s="10" t="s">
        <v>14</v>
      </c>
      <c r="AX34" s="10"/>
      <c r="AY34" s="85">
        <f>AE34-AO34</f>
        <v>-6.8548528226748506E-2</v>
      </c>
      <c r="AZ34" s="84">
        <f t="shared" ref="AZ34:BC37" si="16">AF34-AP34</f>
        <v>-3.814863899868115E-2</v>
      </c>
      <c r="BA34" s="7">
        <f t="shared" si="16"/>
        <v>4.4896046256425015E-2</v>
      </c>
      <c r="BB34" s="7">
        <f t="shared" si="16"/>
        <v>1.8994031417330359E-3</v>
      </c>
      <c r="BC34" s="8">
        <f t="shared" si="16"/>
        <v>7.6924056186186807E-2</v>
      </c>
    </row>
    <row r="35" spans="1:55" ht="15.75" thickBot="1" x14ac:dyDescent="0.3">
      <c r="A35" s="9"/>
      <c r="B35" s="10" t="s">
        <v>15</v>
      </c>
      <c r="C35" s="2">
        <v>0.84691994267995541</v>
      </c>
      <c r="D35" s="2">
        <v>0.42024560161015606</v>
      </c>
      <c r="E35" s="2">
        <v>0.3907675527609008</v>
      </c>
      <c r="F35" s="2">
        <v>0.31481255757458571</v>
      </c>
      <c r="G35" s="2">
        <v>0.38196043365553273</v>
      </c>
      <c r="H35" s="5">
        <v>0.4026126994958581</v>
      </c>
      <c r="J35" s="9"/>
      <c r="K35" s="10" t="s">
        <v>15</v>
      </c>
      <c r="L35" s="2">
        <v>1.0531212972171915</v>
      </c>
      <c r="M35" s="2">
        <v>0.58429927541273308</v>
      </c>
      <c r="N35" s="2">
        <v>0.56443619561002856</v>
      </c>
      <c r="O35" s="2">
        <v>0.39025187696689362</v>
      </c>
      <c r="P35" s="2">
        <v>0.39271826854084474</v>
      </c>
      <c r="Q35" s="5">
        <v>0.46225950824255185</v>
      </c>
      <c r="S35" s="9"/>
      <c r="T35" s="10" t="s">
        <v>15</v>
      </c>
      <c r="U35" s="2">
        <v>0.66056126371924129</v>
      </c>
      <c r="V35" s="2">
        <v>0.43485039747592108</v>
      </c>
      <c r="W35" s="2">
        <v>0.40695038221353064</v>
      </c>
      <c r="X35" s="2">
        <v>0.32294965874614417</v>
      </c>
      <c r="Y35" s="2">
        <v>0.32079469199627808</v>
      </c>
      <c r="Z35" s="5">
        <v>0.40357005126299922</v>
      </c>
      <c r="AB35" s="9"/>
      <c r="AC35" s="10" t="s">
        <v>15</v>
      </c>
      <c r="AD35" s="11">
        <f t="shared" si="14"/>
        <v>0.85353416787212932</v>
      </c>
      <c r="AE35" s="12">
        <f t="shared" si="14"/>
        <v>0.47979842483293678</v>
      </c>
      <c r="AF35" s="12">
        <f t="shared" si="12"/>
        <v>0.45405137686148667</v>
      </c>
      <c r="AG35" s="12">
        <f t="shared" si="12"/>
        <v>0.34267136442920787</v>
      </c>
      <c r="AH35" s="12">
        <f t="shared" si="12"/>
        <v>0.3651577980642185</v>
      </c>
      <c r="AI35" s="13">
        <f t="shared" si="12"/>
        <v>0.42281408633380302</v>
      </c>
      <c r="AL35" s="9"/>
      <c r="AM35" s="10" t="s">
        <v>15</v>
      </c>
      <c r="AN35" s="11">
        <f t="shared" si="15"/>
        <v>0.85353416787212932</v>
      </c>
      <c r="AO35" s="12">
        <f>AO33*AN35</f>
        <v>0.66848463868274655</v>
      </c>
      <c r="AP35" s="12">
        <f>AP33*AN35</f>
        <v>0.59871889913147047</v>
      </c>
      <c r="AQ35" s="12">
        <f>AQ33*AN35</f>
        <v>0.36306190040790287</v>
      </c>
      <c r="AR35" s="12">
        <f>AR33*AN35</f>
        <v>0.34372793395663853</v>
      </c>
      <c r="AS35" s="13">
        <f>AS33*AN35</f>
        <v>0.38101463650966699</v>
      </c>
      <c r="AV35" s="9"/>
      <c r="AW35" s="10" t="s">
        <v>15</v>
      </c>
      <c r="AX35" s="10"/>
      <c r="AY35" s="16">
        <f t="shared" ref="AY35:AY37" si="17">AE35-AO35</f>
        <v>-0.18868621384980977</v>
      </c>
      <c r="AZ35" s="16">
        <f t="shared" si="16"/>
        <v>-0.14466752226998381</v>
      </c>
      <c r="BA35" s="71">
        <f t="shared" si="16"/>
        <v>-2.0390535978695001E-2</v>
      </c>
      <c r="BB35" s="12">
        <f t="shared" si="16"/>
        <v>2.1429864107579966E-2</v>
      </c>
      <c r="BC35" s="13">
        <f t="shared" si="16"/>
        <v>4.1799449824136026E-2</v>
      </c>
    </row>
    <row r="36" spans="1:55" ht="15.75" thickBot="1" x14ac:dyDescent="0.3">
      <c r="A36" s="9"/>
      <c r="B36" s="10" t="s">
        <v>16</v>
      </c>
      <c r="C36" s="2">
        <v>0.8126075361650541</v>
      </c>
      <c r="D36" s="2">
        <v>0.39860173447278058</v>
      </c>
      <c r="E36" s="2">
        <v>0.41315223256502059</v>
      </c>
      <c r="F36" s="2">
        <v>0.27219288758826898</v>
      </c>
      <c r="G36" s="2">
        <v>0.27476717229090547</v>
      </c>
      <c r="H36" s="5">
        <v>0.34329022317224267</v>
      </c>
      <c r="J36" s="9"/>
      <c r="K36" s="10" t="s">
        <v>16</v>
      </c>
      <c r="L36" s="2">
        <v>0.86419967887904758</v>
      </c>
      <c r="M36" s="2">
        <v>0.53404855004302076</v>
      </c>
      <c r="N36" s="2">
        <v>0.51369116830418282</v>
      </c>
      <c r="O36" s="2">
        <v>0.33607448901462361</v>
      </c>
      <c r="P36" s="2">
        <v>0.39371434377270648</v>
      </c>
      <c r="Q36" s="5">
        <v>0.38130413554026099</v>
      </c>
      <c r="S36" s="9"/>
      <c r="T36" s="10" t="s">
        <v>16</v>
      </c>
      <c r="U36" s="2">
        <v>0.77795333464806415</v>
      </c>
      <c r="V36" s="2">
        <v>0.42433349189908054</v>
      </c>
      <c r="W36" s="2">
        <v>0.35032932291899421</v>
      </c>
      <c r="X36" s="2">
        <v>0.26055060596730678</v>
      </c>
      <c r="Y36" s="2">
        <v>0.33266518198239414</v>
      </c>
      <c r="Z36" s="5">
        <v>0.38876178623117491</v>
      </c>
      <c r="AB36" s="9"/>
      <c r="AC36" s="10" t="s">
        <v>16</v>
      </c>
      <c r="AD36" s="11">
        <f t="shared" si="14"/>
        <v>0.81825351656405532</v>
      </c>
      <c r="AE36" s="12">
        <f t="shared" si="14"/>
        <v>0.45232792547162726</v>
      </c>
      <c r="AF36" s="12">
        <f t="shared" si="12"/>
        <v>0.42572424126273251</v>
      </c>
      <c r="AG36" s="12">
        <f t="shared" si="12"/>
        <v>0.28960599419006644</v>
      </c>
      <c r="AH36" s="12">
        <f t="shared" si="12"/>
        <v>0.33371556601533542</v>
      </c>
      <c r="AI36" s="13">
        <f t="shared" si="12"/>
        <v>0.37111871498122612</v>
      </c>
      <c r="AL36" s="9"/>
      <c r="AM36" s="10" t="s">
        <v>16</v>
      </c>
      <c r="AN36" s="11">
        <f t="shared" si="15"/>
        <v>0.81825351656405532</v>
      </c>
      <c r="AO36" s="12">
        <f>AO33*AN36</f>
        <v>0.64085296987566598</v>
      </c>
      <c r="AP36" s="12">
        <f>AP33*AN36</f>
        <v>0.57397098216820264</v>
      </c>
      <c r="AQ36" s="12">
        <f>AQ33*AN36</f>
        <v>0.3480548148175614</v>
      </c>
      <c r="AR36" s="12">
        <f>AR33*AN36</f>
        <v>0.32952001371250644</v>
      </c>
      <c r="AS36" s="13">
        <f>AS33*AN36</f>
        <v>0.36526547843263035</v>
      </c>
      <c r="AV36" s="9"/>
      <c r="AW36" s="10" t="s">
        <v>16</v>
      </c>
      <c r="AX36" s="10"/>
      <c r="AY36" s="16">
        <f t="shared" si="17"/>
        <v>-0.18852504440403872</v>
      </c>
      <c r="AZ36" s="16">
        <f t="shared" si="16"/>
        <v>-0.14824674090547013</v>
      </c>
      <c r="BA36" s="71">
        <f t="shared" si="16"/>
        <v>-5.8448820627494957E-2</v>
      </c>
      <c r="BB36" s="12">
        <f t="shared" si="16"/>
        <v>4.1955523028289754E-3</v>
      </c>
      <c r="BC36" s="13">
        <f t="shared" si="16"/>
        <v>5.8532365485957638E-3</v>
      </c>
    </row>
    <row r="37" spans="1:55" ht="15.75" thickBot="1" x14ac:dyDescent="0.3">
      <c r="A37" s="9"/>
      <c r="B37" s="14" t="s">
        <v>17</v>
      </c>
      <c r="C37" s="15">
        <v>0.6622178652953602</v>
      </c>
      <c r="D37" s="15">
        <v>0.48969454796797512</v>
      </c>
      <c r="E37" s="15">
        <v>0.49161159452033304</v>
      </c>
      <c r="F37" s="15">
        <v>0.31384040995931961</v>
      </c>
      <c r="G37" s="15">
        <v>0.29976394168363668</v>
      </c>
      <c r="H37" s="16">
        <v>0.3370638764674721</v>
      </c>
      <c r="J37" s="9"/>
      <c r="K37" s="14" t="s">
        <v>17</v>
      </c>
      <c r="L37" s="15">
        <v>0.73130390325436501</v>
      </c>
      <c r="M37" s="15">
        <v>0.52163007982315623</v>
      </c>
      <c r="N37" s="15">
        <v>0.55465581058654456</v>
      </c>
      <c r="O37" s="15">
        <v>0.34063210652910586</v>
      </c>
      <c r="P37" s="15">
        <v>0.3928382235849886</v>
      </c>
      <c r="Q37" s="16">
        <v>0.4035497303176081</v>
      </c>
      <c r="S37" s="9"/>
      <c r="T37" s="14" t="s">
        <v>17</v>
      </c>
      <c r="U37" s="15">
        <v>0.61215851868280535</v>
      </c>
      <c r="V37" s="15">
        <v>0.41830592052685078</v>
      </c>
      <c r="W37" s="15">
        <v>0.40066255825435254</v>
      </c>
      <c r="X37" s="15">
        <v>0.28495840322678978</v>
      </c>
      <c r="Y37" s="15">
        <v>0.32286742617830216</v>
      </c>
      <c r="Z37" s="16">
        <v>0.2778077488491324</v>
      </c>
      <c r="AB37" s="9"/>
      <c r="AC37" s="14" t="s">
        <v>17</v>
      </c>
      <c r="AD37" s="17">
        <f t="shared" si="14"/>
        <v>0.66856009574417685</v>
      </c>
      <c r="AE37" s="18">
        <f t="shared" si="14"/>
        <v>0.47654351610599405</v>
      </c>
      <c r="AF37" s="18">
        <f t="shared" si="12"/>
        <v>0.48230998778707668</v>
      </c>
      <c r="AG37" s="18">
        <f t="shared" si="12"/>
        <v>0.31314363990507171</v>
      </c>
      <c r="AH37" s="18">
        <f t="shared" si="12"/>
        <v>0.33848986381564244</v>
      </c>
      <c r="AI37" s="19">
        <f t="shared" si="12"/>
        <v>0.3394737852114042</v>
      </c>
      <c r="AL37" s="9"/>
      <c r="AM37" s="14" t="s">
        <v>17</v>
      </c>
      <c r="AN37" s="17">
        <f t="shared" si="15"/>
        <v>0.66856009574417685</v>
      </c>
      <c r="AO37" s="18">
        <f>AO33*AN37</f>
        <v>0.52361366523314545</v>
      </c>
      <c r="AP37" s="18">
        <f>AP33*AN37</f>
        <v>0.46896724184467703</v>
      </c>
      <c r="AQ37" s="18">
        <f>AQ33*AN37</f>
        <v>0.28438076416190328</v>
      </c>
      <c r="AR37" s="18">
        <f>AR33*AN37</f>
        <v>0.26923676764914911</v>
      </c>
      <c r="AS37" s="19">
        <f>AS33*AN37</f>
        <v>0.2984428643318211</v>
      </c>
      <c r="AV37" s="9"/>
      <c r="AW37" s="14" t="s">
        <v>17</v>
      </c>
      <c r="AX37" s="14"/>
      <c r="AY37" s="119">
        <f t="shared" si="17"/>
        <v>-4.7070149127151406E-2</v>
      </c>
      <c r="AZ37" s="73">
        <f t="shared" si="16"/>
        <v>1.3342745942399648E-2</v>
      </c>
      <c r="BA37" s="18">
        <f t="shared" si="16"/>
        <v>2.8762875743168437E-2</v>
      </c>
      <c r="BB37" s="18">
        <f t="shared" si="16"/>
        <v>6.9253096166493333E-2</v>
      </c>
      <c r="BC37" s="19">
        <f t="shared" si="16"/>
        <v>4.1030920879583099E-2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  <row r="41" spans="1:55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4</v>
      </c>
      <c r="AD41" s="1" t="s">
        <v>8</v>
      </c>
      <c r="AL41" s="1" t="s">
        <v>4</v>
      </c>
      <c r="AN41" s="1" t="s">
        <v>8</v>
      </c>
      <c r="AV41" s="1" t="s">
        <v>4</v>
      </c>
      <c r="AX41" s="1" t="s">
        <v>8</v>
      </c>
    </row>
    <row r="42" spans="1:55" ht="15.75" thickBot="1" x14ac:dyDescent="0.3">
      <c r="A42" s="1" t="s">
        <v>21</v>
      </c>
      <c r="B42" s="1" t="str">
        <f>A1</f>
        <v>Caco2KRASpool-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Caco2KRASpool-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Caco2KRASpool-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B42" s="1" t="s">
        <v>21</v>
      </c>
      <c r="AC42" s="1" t="str">
        <f>A1</f>
        <v>Caco2KRASpool-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L42" s="1" t="s">
        <v>21</v>
      </c>
      <c r="AM42" s="1" t="str">
        <f>A1</f>
        <v>Caco2KRASpool-</v>
      </c>
      <c r="AN42" s="2" t="s">
        <v>12</v>
      </c>
      <c r="AO42" s="3" t="s">
        <v>13</v>
      </c>
      <c r="AP42" s="3" t="s">
        <v>14</v>
      </c>
      <c r="AQ42" s="3" t="s">
        <v>15</v>
      </c>
      <c r="AR42" s="3" t="s">
        <v>16</v>
      </c>
      <c r="AS42" s="4" t="s">
        <v>17</v>
      </c>
      <c r="AV42" s="1" t="s">
        <v>21</v>
      </c>
      <c r="AW42" s="1" t="str">
        <f>A1</f>
        <v>Caco2KRASpool-</v>
      </c>
      <c r="AX42" s="2" t="s">
        <v>12</v>
      </c>
      <c r="AY42" s="3" t="s">
        <v>13</v>
      </c>
      <c r="AZ42" s="3" t="s">
        <v>14</v>
      </c>
      <c r="BA42" s="3" t="s">
        <v>15</v>
      </c>
      <c r="BB42" s="3" t="s">
        <v>16</v>
      </c>
      <c r="BC42" s="4" t="s">
        <v>17</v>
      </c>
    </row>
    <row r="43" spans="1:55" ht="15.75" thickBot="1" x14ac:dyDescent="0.3">
      <c r="A43" s="1" t="s">
        <v>18</v>
      </c>
      <c r="B43" s="2" t="s">
        <v>12</v>
      </c>
      <c r="C43" s="2">
        <v>1</v>
      </c>
      <c r="D43" s="2">
        <v>0.79022512077448037</v>
      </c>
      <c r="E43" s="2">
        <v>0.66437680681539313</v>
      </c>
      <c r="F43" s="2">
        <v>0.32214518173970697</v>
      </c>
      <c r="G43" s="2">
        <v>0.3310981068188798</v>
      </c>
      <c r="H43" s="5">
        <v>0.43125944519608045</v>
      </c>
      <c r="J43" s="1" t="s">
        <v>18</v>
      </c>
      <c r="K43" s="2" t="s">
        <v>12</v>
      </c>
      <c r="L43" s="2">
        <v>1</v>
      </c>
      <c r="M43" s="2">
        <v>0.7199139821603362</v>
      </c>
      <c r="N43" s="2">
        <v>0.64220293561236286</v>
      </c>
      <c r="O43" s="2">
        <v>0.45497478301864513</v>
      </c>
      <c r="P43" s="2">
        <v>0.38494617289402983</v>
      </c>
      <c r="Q43" s="5">
        <v>0.40626773899428614</v>
      </c>
      <c r="S43" s="1" t="s">
        <v>18</v>
      </c>
      <c r="T43" s="2" t="s">
        <v>12</v>
      </c>
      <c r="U43" s="2">
        <v>1</v>
      </c>
      <c r="V43" s="2">
        <v>0.70540185917569342</v>
      </c>
      <c r="W43" s="2">
        <v>0.53909446325946042</v>
      </c>
      <c r="X43" s="2">
        <v>0.37737358632633194</v>
      </c>
      <c r="Y43" s="2">
        <v>0.29748000429548144</v>
      </c>
      <c r="Z43" s="5">
        <v>0.34233382001142348</v>
      </c>
      <c r="AB43" s="1" t="s">
        <v>18</v>
      </c>
      <c r="AC43" s="2" t="s">
        <v>12</v>
      </c>
      <c r="AD43" s="6">
        <f>AVERAGE(U43,L43,C43)</f>
        <v>1</v>
      </c>
      <c r="AE43" s="7">
        <f t="shared" ref="AE43:AI47" si="18">AVERAGE(V43,M43,D43)</f>
        <v>0.73851365403683678</v>
      </c>
      <c r="AF43" s="7">
        <f t="shared" si="18"/>
        <v>0.61522473522907217</v>
      </c>
      <c r="AG43" s="7">
        <f t="shared" si="18"/>
        <v>0.38483118369489472</v>
      </c>
      <c r="AH43" s="7">
        <f t="shared" si="18"/>
        <v>0.33784142800279704</v>
      </c>
      <c r="AI43" s="8">
        <f t="shared" si="18"/>
        <v>0.39328700140059669</v>
      </c>
      <c r="AL43" s="1" t="s">
        <v>18</v>
      </c>
      <c r="AM43" s="2" t="s">
        <v>12</v>
      </c>
      <c r="AN43" s="6">
        <f>AD43</f>
        <v>1</v>
      </c>
      <c r="AO43" s="7">
        <f t="shared" ref="AO43:AS43" si="19">AE43</f>
        <v>0.73851365403683678</v>
      </c>
      <c r="AP43" s="7">
        <f t="shared" si="19"/>
        <v>0.61522473522907217</v>
      </c>
      <c r="AQ43" s="7">
        <f t="shared" si="19"/>
        <v>0.38483118369489472</v>
      </c>
      <c r="AR43" s="7">
        <f t="shared" si="19"/>
        <v>0.33784142800279704</v>
      </c>
      <c r="AS43" s="8">
        <f t="shared" si="19"/>
        <v>0.39328700140059669</v>
      </c>
      <c r="AV43" s="1" t="s">
        <v>18</v>
      </c>
      <c r="AW43" s="2" t="s">
        <v>12</v>
      </c>
      <c r="AX43" s="2"/>
      <c r="AY43" s="3"/>
      <c r="AZ43" s="3"/>
      <c r="BA43" s="3"/>
      <c r="BB43" s="3"/>
      <c r="BC43" s="4"/>
    </row>
    <row r="44" spans="1:55" ht="15.75" thickBot="1" x14ac:dyDescent="0.3">
      <c r="A44" s="9"/>
      <c r="B44" s="10" t="s">
        <v>14</v>
      </c>
      <c r="C44" s="2">
        <v>0.7194131306122078</v>
      </c>
      <c r="D44" s="2">
        <v>0.49748384078497376</v>
      </c>
      <c r="E44" s="2">
        <v>0.38902008359508056</v>
      </c>
      <c r="F44" s="2">
        <v>0.27676673419887982</v>
      </c>
      <c r="G44" s="2">
        <v>0.23971126320928476</v>
      </c>
      <c r="H44" s="5">
        <v>0.31421817466889557</v>
      </c>
      <c r="J44" s="9"/>
      <c r="K44" s="10" t="s">
        <v>14</v>
      </c>
      <c r="L44" s="2">
        <v>0.81357185271848187</v>
      </c>
      <c r="M44" s="2">
        <v>0.51613901008439467</v>
      </c>
      <c r="N44" s="2">
        <v>0.51094332669620557</v>
      </c>
      <c r="O44" s="2">
        <v>0.35039952508848249</v>
      </c>
      <c r="P44" s="2">
        <v>0.31085460506774615</v>
      </c>
      <c r="Q44" s="5">
        <v>0.48377746396720994</v>
      </c>
      <c r="S44" s="9"/>
      <c r="T44" s="10" t="s">
        <v>14</v>
      </c>
      <c r="U44" s="2">
        <v>0.63462727311608125</v>
      </c>
      <c r="V44" s="2">
        <v>0.3858358302125392</v>
      </c>
      <c r="W44" s="2">
        <v>0.39027965437460371</v>
      </c>
      <c r="X44" s="2">
        <v>0.38776564846472644</v>
      </c>
      <c r="Y44" s="2">
        <v>0.23757815225174722</v>
      </c>
      <c r="Z44" s="5">
        <v>0.35725160616130702</v>
      </c>
      <c r="AB44" s="9"/>
      <c r="AC44" s="10" t="s">
        <v>14</v>
      </c>
      <c r="AD44" s="11">
        <f t="shared" ref="AD44:AE47" si="20">AVERAGE(U44,L44,C44)</f>
        <v>0.72253741881559019</v>
      </c>
      <c r="AE44" s="12">
        <f>AVERAGE(V44,M44,D44)</f>
        <v>0.46648622702730252</v>
      </c>
      <c r="AF44" s="12">
        <f t="shared" si="18"/>
        <v>0.43008102155529659</v>
      </c>
      <c r="AG44" s="12">
        <f t="shared" si="18"/>
        <v>0.33831063591736288</v>
      </c>
      <c r="AH44" s="12">
        <f t="shared" si="18"/>
        <v>0.26271467350959271</v>
      </c>
      <c r="AI44" s="13">
        <f t="shared" si="18"/>
        <v>0.38508241493247092</v>
      </c>
      <c r="AL44" s="9"/>
      <c r="AM44" s="10" t="s">
        <v>14</v>
      </c>
      <c r="AN44" s="11">
        <f t="shared" ref="AN44:AN47" si="21">AD44</f>
        <v>0.72253741881559019</v>
      </c>
      <c r="AO44" s="12">
        <f>AO43*AN44</f>
        <v>0.53360374934784582</v>
      </c>
      <c r="AP44" s="12">
        <f>AP43*AN44</f>
        <v>0.44452289218391872</v>
      </c>
      <c r="AQ44" s="12">
        <f>AQ43*AN44</f>
        <v>0.27805493014665744</v>
      </c>
      <c r="AR44" s="12">
        <f>AR43*AN44</f>
        <v>0.24410307335811401</v>
      </c>
      <c r="AS44" s="13">
        <f>AS43*AN44</f>
        <v>0.28416457484571056</v>
      </c>
      <c r="AV44" s="9"/>
      <c r="AW44" s="10" t="s">
        <v>14</v>
      </c>
      <c r="AX44" s="10"/>
      <c r="AY44" s="85">
        <f>AE44-AO44</f>
        <v>-6.7117522320543299E-2</v>
      </c>
      <c r="AZ44" s="7">
        <f t="shared" ref="AZ44:BC47" si="22">AF44-AP44</f>
        <v>-1.4441870628622122E-2</v>
      </c>
      <c r="BA44" s="7">
        <f t="shared" si="22"/>
        <v>6.0255705770705437E-2</v>
      </c>
      <c r="BB44" s="89">
        <f t="shared" si="22"/>
        <v>1.8611600151478697E-2</v>
      </c>
      <c r="BC44" s="16">
        <f t="shared" si="22"/>
        <v>0.10091784008676036</v>
      </c>
    </row>
    <row r="45" spans="1:55" ht="15.75" thickBot="1" x14ac:dyDescent="0.3">
      <c r="A45" s="9"/>
      <c r="B45" s="10" t="s">
        <v>15</v>
      </c>
      <c r="C45" s="2">
        <v>0.7538989521026811</v>
      </c>
      <c r="D45" s="2">
        <v>0.34458605572476997</v>
      </c>
      <c r="E45" s="2">
        <v>0.28419680882140663</v>
      </c>
      <c r="F45" s="2">
        <v>0.28873489164961241</v>
      </c>
      <c r="G45" s="2">
        <v>0.33890383299051513</v>
      </c>
      <c r="H45" s="5">
        <v>0.34603839822907168</v>
      </c>
      <c r="J45" s="9"/>
      <c r="K45" s="10" t="s">
        <v>15</v>
      </c>
      <c r="L45" s="2">
        <v>0.88297741823635867</v>
      </c>
      <c r="M45" s="2">
        <v>0.40648805235836144</v>
      </c>
      <c r="N45" s="2">
        <v>0.45432532672232856</v>
      </c>
      <c r="O45" s="2">
        <v>0.33279274143147419</v>
      </c>
      <c r="P45" s="2">
        <v>0.3469330349708159</v>
      </c>
      <c r="Q45" s="5">
        <v>0.39156094284785981</v>
      </c>
      <c r="S45" s="9"/>
      <c r="T45" s="10" t="s">
        <v>15</v>
      </c>
      <c r="U45" s="2">
        <v>0.56967750426172992</v>
      </c>
      <c r="V45" s="2">
        <v>0.36869991070768005</v>
      </c>
      <c r="W45" s="2">
        <v>0.33969883753270447</v>
      </c>
      <c r="X45" s="2">
        <v>0.27492999430669712</v>
      </c>
      <c r="Y45" s="2">
        <v>0.28188900186340254</v>
      </c>
      <c r="Z45" s="5">
        <v>0.33971967066946634</v>
      </c>
      <c r="AB45" s="9"/>
      <c r="AC45" s="10" t="s">
        <v>15</v>
      </c>
      <c r="AD45" s="11">
        <f t="shared" si="20"/>
        <v>0.73551795820025656</v>
      </c>
      <c r="AE45" s="12">
        <f t="shared" si="20"/>
        <v>0.37325800626360378</v>
      </c>
      <c r="AF45" s="12">
        <f t="shared" si="18"/>
        <v>0.35940699102547985</v>
      </c>
      <c r="AG45" s="12">
        <f t="shared" si="18"/>
        <v>0.29881920912926124</v>
      </c>
      <c r="AH45" s="12">
        <f t="shared" si="18"/>
        <v>0.32257528994157786</v>
      </c>
      <c r="AI45" s="13">
        <f t="shared" si="18"/>
        <v>0.35910633724879926</v>
      </c>
      <c r="AL45" s="9"/>
      <c r="AM45" s="10" t="s">
        <v>15</v>
      </c>
      <c r="AN45" s="11">
        <f t="shared" si="21"/>
        <v>0.73551795820025656</v>
      </c>
      <c r="AO45" s="12">
        <f>AO43*AN45</f>
        <v>0.54319005492018479</v>
      </c>
      <c r="AP45" s="12">
        <f>AP43*AN45</f>
        <v>0.45250884108998063</v>
      </c>
      <c r="AQ45" s="12">
        <f>AQ43*AN45</f>
        <v>0.28305024648305682</v>
      </c>
      <c r="AR45" s="12">
        <f>AR43*AN45</f>
        <v>0.24848843732007625</v>
      </c>
      <c r="AS45" s="13">
        <f>AS43*AN45</f>
        <v>0.28926965225686835</v>
      </c>
      <c r="AV45" s="9"/>
      <c r="AW45" s="10" t="s">
        <v>15</v>
      </c>
      <c r="AX45" s="10"/>
      <c r="AY45" s="16">
        <f t="shared" ref="AY45:AY47" si="23">AE45-AO45</f>
        <v>-0.16993204865658101</v>
      </c>
      <c r="AZ45" s="107">
        <f t="shared" si="22"/>
        <v>-9.310185006450078E-2</v>
      </c>
      <c r="BA45" s="12">
        <f t="shared" si="22"/>
        <v>1.5768962646204421E-2</v>
      </c>
      <c r="BB45" s="12">
        <f t="shared" si="22"/>
        <v>7.4086852621501609E-2</v>
      </c>
      <c r="BC45" s="96">
        <f t="shared" si="22"/>
        <v>6.9836684991930909E-2</v>
      </c>
    </row>
    <row r="46" spans="1:55" ht="15.75" thickBot="1" x14ac:dyDescent="0.3">
      <c r="A46" s="9"/>
      <c r="B46" s="10" t="s">
        <v>16</v>
      </c>
      <c r="C46" s="2">
        <v>0.71331306330719013</v>
      </c>
      <c r="D46" s="2">
        <v>0.29726291285635226</v>
      </c>
      <c r="E46" s="2">
        <v>0.28228923307921189</v>
      </c>
      <c r="F46" s="2">
        <v>0.24574303630617847</v>
      </c>
      <c r="G46" s="2">
        <v>0.24830781569864019</v>
      </c>
      <c r="H46" s="5">
        <v>0.30713593224597202</v>
      </c>
      <c r="J46" s="9"/>
      <c r="K46" s="10" t="s">
        <v>16</v>
      </c>
      <c r="L46" s="2">
        <v>0.76078092137855036</v>
      </c>
      <c r="M46" s="2">
        <v>0.40956279779918126</v>
      </c>
      <c r="N46" s="2">
        <v>0.4093439500436849</v>
      </c>
      <c r="O46" s="2">
        <v>0.2507929613655086</v>
      </c>
      <c r="P46" s="2">
        <v>0.34735974014755006</v>
      </c>
      <c r="Q46" s="5">
        <v>0.32970289415405224</v>
      </c>
      <c r="S46" s="9"/>
      <c r="T46" s="10" t="s">
        <v>16</v>
      </c>
      <c r="U46" s="2">
        <v>0.65556109887876979</v>
      </c>
      <c r="V46" s="2">
        <v>0.34573201318810864</v>
      </c>
      <c r="W46" s="2">
        <v>0.27396880433751108</v>
      </c>
      <c r="X46" s="2">
        <v>0.24308489607018194</v>
      </c>
      <c r="Y46" s="2">
        <v>0.30863078099390823</v>
      </c>
      <c r="Z46" s="5">
        <v>0.33399581027116854</v>
      </c>
      <c r="AB46" s="9"/>
      <c r="AC46" s="10" t="s">
        <v>16</v>
      </c>
      <c r="AD46" s="11">
        <f t="shared" si="20"/>
        <v>0.70988502785483665</v>
      </c>
      <c r="AE46" s="12">
        <f t="shared" si="20"/>
        <v>0.35085257461454739</v>
      </c>
      <c r="AF46" s="12">
        <f t="shared" si="18"/>
        <v>0.32186732915346927</v>
      </c>
      <c r="AG46" s="12">
        <f t="shared" si="18"/>
        <v>0.24654029791395635</v>
      </c>
      <c r="AH46" s="12">
        <f t="shared" si="18"/>
        <v>0.30143277894669951</v>
      </c>
      <c r="AI46" s="13">
        <f t="shared" si="18"/>
        <v>0.32361154555706423</v>
      </c>
      <c r="AL46" s="9"/>
      <c r="AM46" s="10" t="s">
        <v>16</v>
      </c>
      <c r="AN46" s="11">
        <f t="shared" si="21"/>
        <v>0.70988502785483665</v>
      </c>
      <c r="AO46" s="12">
        <f>AO43*AN46</f>
        <v>0.52425978586711708</v>
      </c>
      <c r="AP46" s="12">
        <f>AP43*AN46</f>
        <v>0.43673882830507438</v>
      </c>
      <c r="AQ46" s="12">
        <f>AQ43*AN46</f>
        <v>0.27318589555666012</v>
      </c>
      <c r="AR46" s="12">
        <f>AR43*AN46</f>
        <v>0.23982857152828338</v>
      </c>
      <c r="AS46" s="13">
        <f>AS43*AN46</f>
        <v>0.27918855394420777</v>
      </c>
      <c r="AV46" s="9"/>
      <c r="AW46" s="10" t="s">
        <v>16</v>
      </c>
      <c r="AX46" s="10"/>
      <c r="AY46" s="16">
        <f t="shared" si="23"/>
        <v>-0.17340721125256969</v>
      </c>
      <c r="AZ46" s="16">
        <f t="shared" si="22"/>
        <v>-0.11487149915160511</v>
      </c>
      <c r="BA46" s="71">
        <f t="shared" si="22"/>
        <v>-2.6645597642703772E-2</v>
      </c>
      <c r="BB46" s="72">
        <f t="shared" si="22"/>
        <v>6.1604207418416129E-2</v>
      </c>
      <c r="BC46" s="13">
        <f t="shared" si="22"/>
        <v>4.4422991612856455E-2</v>
      </c>
    </row>
    <row r="47" spans="1:55" ht="15.75" thickBot="1" x14ac:dyDescent="0.3">
      <c r="A47" s="9"/>
      <c r="B47" s="14" t="s">
        <v>17</v>
      </c>
      <c r="C47" s="15">
        <v>0.58610231757678033</v>
      </c>
      <c r="D47" s="15">
        <v>0.39423821310678953</v>
      </c>
      <c r="E47" s="15">
        <v>0.35775290171047097</v>
      </c>
      <c r="F47" s="15">
        <v>0.25940951017542863</v>
      </c>
      <c r="G47" s="15">
        <v>0.25436515040986701</v>
      </c>
      <c r="H47" s="16">
        <v>0.26733512083608146</v>
      </c>
      <c r="J47" s="9"/>
      <c r="K47" s="14" t="s">
        <v>17</v>
      </c>
      <c r="L47" s="15">
        <v>0.61855197014437935</v>
      </c>
      <c r="M47" s="15">
        <v>0.41660436452213717</v>
      </c>
      <c r="N47" s="15">
        <v>0.49274835151079327</v>
      </c>
      <c r="O47" s="15">
        <v>0.28146870363685617</v>
      </c>
      <c r="P47" s="15">
        <v>0.35246131165165395</v>
      </c>
      <c r="Q47" s="16">
        <v>0.34203080234438404</v>
      </c>
      <c r="S47" s="9"/>
      <c r="T47" s="14" t="s">
        <v>17</v>
      </c>
      <c r="U47" s="15">
        <v>0.51098656443552359</v>
      </c>
      <c r="V47" s="15">
        <v>0.34693257862202675</v>
      </c>
      <c r="W47" s="15">
        <v>0.33421763499127938</v>
      </c>
      <c r="X47" s="15">
        <v>0.24839496450535165</v>
      </c>
      <c r="Y47" s="15">
        <v>0.2830274595878316</v>
      </c>
      <c r="Z47" s="16">
        <v>0.24494423636659537</v>
      </c>
      <c r="AB47" s="9"/>
      <c r="AC47" s="14" t="s">
        <v>17</v>
      </c>
      <c r="AD47" s="17">
        <f t="shared" si="20"/>
        <v>0.57188028405222779</v>
      </c>
      <c r="AE47" s="18">
        <f t="shared" si="20"/>
        <v>0.38592505208365119</v>
      </c>
      <c r="AF47" s="18">
        <f t="shared" si="18"/>
        <v>0.39490629607084787</v>
      </c>
      <c r="AG47" s="18">
        <f t="shared" si="18"/>
        <v>0.26309105943921213</v>
      </c>
      <c r="AH47" s="18">
        <f t="shared" si="18"/>
        <v>0.29661797388311756</v>
      </c>
      <c r="AI47" s="19">
        <f t="shared" si="18"/>
        <v>0.28477005318235366</v>
      </c>
      <c r="AL47" s="9"/>
      <c r="AM47" s="14" t="s">
        <v>17</v>
      </c>
      <c r="AN47" s="17">
        <f t="shared" si="21"/>
        <v>0.57188028405222779</v>
      </c>
      <c r="AO47" s="18">
        <f>AO43*AN47</f>
        <v>0.42234139824703493</v>
      </c>
      <c r="AP47" s="18">
        <f>AP43*AN47</f>
        <v>0.35183489633875842</v>
      </c>
      <c r="AQ47" s="18">
        <f>AQ43*AN47</f>
        <v>0.22007736664359145</v>
      </c>
      <c r="AR47" s="18">
        <f>AR43*AN47</f>
        <v>0.19320485181084984</v>
      </c>
      <c r="AS47" s="19">
        <f>AS43*AN47</f>
        <v>0.22491308207502214</v>
      </c>
      <c r="AV47" s="9"/>
      <c r="AW47" s="14" t="s">
        <v>17</v>
      </c>
      <c r="AX47" s="14"/>
      <c r="AY47" s="119">
        <f t="shared" si="23"/>
        <v>-3.6416346163383739E-2</v>
      </c>
      <c r="AZ47" s="73">
        <f t="shared" si="22"/>
        <v>4.3071399732089455E-2</v>
      </c>
      <c r="BA47" s="98">
        <f t="shared" si="22"/>
        <v>4.3013692795620673E-2</v>
      </c>
      <c r="BB47" s="16">
        <f t="shared" si="22"/>
        <v>0.10341312207226772</v>
      </c>
      <c r="BC47" s="111">
        <f t="shared" si="22"/>
        <v>5.9856971107331514E-2</v>
      </c>
    </row>
    <row r="48" spans="1:55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49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4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47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46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4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42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4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40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3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3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3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36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35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3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3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31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3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29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2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7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2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25">
      <colorScale>
        <cfvo type="min"/>
        <cfvo type="max"/>
        <color rgb="FFF8696B"/>
        <color rgb="FFFCFCFF"/>
      </colorScale>
    </cfRule>
  </conditionalFormatting>
  <conditionalFormatting sqref="U48:Z48">
    <cfRule type="colorScale" priority="24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23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2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20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Z47">
    <cfRule type="colorScale" priority="18">
      <colorScale>
        <cfvo type="min"/>
        <cfvo type="max"/>
        <color rgb="FFF8696B"/>
        <color rgb="FFFCFCFF"/>
      </colorScale>
    </cfRule>
  </conditionalFormatting>
  <conditionalFormatting sqref="U43:Z47">
    <cfRule type="colorScale" priority="1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13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11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0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44:BC4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:AI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topLeftCell="AI13" workbookViewId="0">
      <selection activeCell="BA60" sqref="BA60"/>
    </sheetView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</cols>
  <sheetData>
    <row r="1" spans="1:55" ht="15.75" thickBot="1" x14ac:dyDescent="0.3">
      <c r="A1" s="16" t="s">
        <v>2910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Caco2KRASpool+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Caco2KRASpool+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Caco2KRASpool+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Caco2KRASpool+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Caco2KRASpool+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Caco2KRASpool+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0.66873217054260148</v>
      </c>
      <c r="E13" s="2">
        <v>0.81308500202973677</v>
      </c>
      <c r="F13" s="2">
        <v>0.67123526345457218</v>
      </c>
      <c r="G13" s="2">
        <v>0.89242703786953037</v>
      </c>
      <c r="H13" s="5">
        <v>0.75113576387983505</v>
      </c>
      <c r="J13" s="1" t="s">
        <v>18</v>
      </c>
      <c r="K13" s="2" t="s">
        <v>12</v>
      </c>
      <c r="L13" s="2">
        <v>1</v>
      </c>
      <c r="M13" s="2">
        <v>0.81552794312451515</v>
      </c>
      <c r="N13" s="2">
        <v>0.90047670077922792</v>
      </c>
      <c r="O13" s="2">
        <v>0.83549866358660763</v>
      </c>
      <c r="P13" s="2">
        <v>0.77294585155343876</v>
      </c>
      <c r="Q13" s="5">
        <v>0.76801520198543716</v>
      </c>
      <c r="S13" s="1" t="s">
        <v>18</v>
      </c>
      <c r="T13" s="2" t="s">
        <v>12</v>
      </c>
      <c r="U13" s="2">
        <v>1</v>
      </c>
      <c r="V13" s="2">
        <v>1.0881579367914394</v>
      </c>
      <c r="W13" s="2">
        <v>0.89280728682190802</v>
      </c>
      <c r="X13" s="2">
        <v>0.78197256702492446</v>
      </c>
      <c r="Y13" s="2">
        <v>0.85292444234066045</v>
      </c>
      <c r="Z13" s="5">
        <v>0.86100093002031886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0.85747268348618544</v>
      </c>
      <c r="AF13" s="7">
        <f t="shared" si="0"/>
        <v>0.86878966321029083</v>
      </c>
      <c r="AG13" s="7">
        <f t="shared" si="0"/>
        <v>0.76290216468870142</v>
      </c>
      <c r="AH13" s="7">
        <f t="shared" si="0"/>
        <v>0.83943244392120986</v>
      </c>
      <c r="AI13" s="8">
        <f t="shared" si="0"/>
        <v>0.79338396529519706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0.85747268348618544</v>
      </c>
      <c r="AP13" s="7">
        <f t="shared" si="1"/>
        <v>0.86878966321029083</v>
      </c>
      <c r="AQ13" s="7">
        <f t="shared" si="1"/>
        <v>0.76290216468870142</v>
      </c>
      <c r="AR13" s="7">
        <f t="shared" si="1"/>
        <v>0.83943244392120986</v>
      </c>
      <c r="AS13" s="8">
        <f t="shared" si="1"/>
        <v>0.79338396529519706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1.0751616415187213</v>
      </c>
      <c r="D14" s="2">
        <v>0.75179598338022258</v>
      </c>
      <c r="E14" s="2">
        <v>0.85396481828569759</v>
      </c>
      <c r="F14" s="2">
        <v>0.65589602626095778</v>
      </c>
      <c r="G14" s="2">
        <v>0.62953954044388061</v>
      </c>
      <c r="H14" s="5">
        <v>0.69368569759122622</v>
      </c>
      <c r="J14" s="9"/>
      <c r="K14" s="10" t="s">
        <v>14</v>
      </c>
      <c r="L14" s="2">
        <v>1.1093007959919978</v>
      </c>
      <c r="M14" s="2">
        <v>0.99536525138965215</v>
      </c>
      <c r="N14" s="2">
        <v>0.84644823384848211</v>
      </c>
      <c r="O14" s="2">
        <v>0.75664680924754502</v>
      </c>
      <c r="P14" s="2">
        <v>0.67379743344593501</v>
      </c>
      <c r="Q14" s="5">
        <v>0.87288669712405687</v>
      </c>
      <c r="S14" s="9"/>
      <c r="T14" s="10" t="s">
        <v>14</v>
      </c>
      <c r="U14" s="2">
        <v>1.0828379073706977</v>
      </c>
      <c r="V14" s="2">
        <v>0.93470616034150544</v>
      </c>
      <c r="W14" s="2">
        <v>0.94925002702583072</v>
      </c>
      <c r="X14" s="2">
        <v>0.90062006215458001</v>
      </c>
      <c r="Y14" s="2">
        <v>0.88119899197081963</v>
      </c>
      <c r="Z14" s="5">
        <v>0.9623805703481072</v>
      </c>
      <c r="AB14" s="9"/>
      <c r="AC14" s="10" t="s">
        <v>14</v>
      </c>
      <c r="AD14" s="11">
        <f t="shared" ref="AD14:AD17" si="2">AVERAGE(U14,L14,C14)</f>
        <v>1.0891001149604722</v>
      </c>
      <c r="AE14" s="12">
        <f>AVERAGE(V14,M14,D14)</f>
        <v>0.89395579837046002</v>
      </c>
      <c r="AF14" s="12">
        <f t="shared" si="0"/>
        <v>0.8832210263866701</v>
      </c>
      <c r="AG14" s="12">
        <f t="shared" si="0"/>
        <v>0.77105429922102753</v>
      </c>
      <c r="AH14" s="12">
        <f t="shared" si="0"/>
        <v>0.72817865528687842</v>
      </c>
      <c r="AI14" s="13">
        <f t="shared" si="0"/>
        <v>0.8429843216877968</v>
      </c>
      <c r="AL14" s="9"/>
      <c r="AM14" s="10" t="s">
        <v>14</v>
      </c>
      <c r="AN14" s="11">
        <f t="shared" ref="AN14:AN17" si="3">AD14</f>
        <v>1.0891001149604722</v>
      </c>
      <c r="AO14" s="12">
        <f>AO13*AN14</f>
        <v>0.93387359816026916</v>
      </c>
      <c r="AP14" s="12">
        <f>AP13*AN14</f>
        <v>0.94619892207879763</v>
      </c>
      <c r="AQ14" s="12">
        <f>AQ13*AN14</f>
        <v>0.83087683526605782</v>
      </c>
      <c r="AR14" s="12">
        <f>AR13*AN14</f>
        <v>0.9142259711761398</v>
      </c>
      <c r="AS14" s="13">
        <f>AS13*AN14</f>
        <v>0.86407456781079439</v>
      </c>
      <c r="AV14" s="9"/>
      <c r="AW14" s="10" t="s">
        <v>14</v>
      </c>
      <c r="AX14" s="10"/>
      <c r="AY14" s="6">
        <f>AE14-AO14</f>
        <v>-3.9917799789809139E-2</v>
      </c>
      <c r="AZ14" s="7">
        <f t="shared" ref="AZ14:BC17" si="4">AF14-AP14</f>
        <v>-6.2977895692127528E-2</v>
      </c>
      <c r="BA14" s="7">
        <f t="shared" si="4"/>
        <v>-5.9822536045030295E-2</v>
      </c>
      <c r="BB14" s="16">
        <f t="shared" si="4"/>
        <v>-0.18604731588926138</v>
      </c>
      <c r="BC14" s="92">
        <f t="shared" si="4"/>
        <v>-2.1090246122997591E-2</v>
      </c>
    </row>
    <row r="15" spans="1:55" ht="15.75" thickBot="1" x14ac:dyDescent="0.3">
      <c r="A15" s="9"/>
      <c r="B15" s="10" t="s">
        <v>15</v>
      </c>
      <c r="C15" s="2">
        <v>0.91519239848973943</v>
      </c>
      <c r="D15" s="2">
        <v>0.77289239426800582</v>
      </c>
      <c r="E15" s="2">
        <v>0.76315475137097444</v>
      </c>
      <c r="F15" s="2">
        <v>0.64016226692833156</v>
      </c>
      <c r="G15" s="2">
        <v>0.59000834849789341</v>
      </c>
      <c r="H15" s="5">
        <v>0.74259500271592049</v>
      </c>
      <c r="J15" s="9"/>
      <c r="K15" s="10" t="s">
        <v>15</v>
      </c>
      <c r="L15" s="2">
        <v>1.05197384085684</v>
      </c>
      <c r="M15" s="2">
        <v>0.79934164977416433</v>
      </c>
      <c r="N15" s="2">
        <v>0.73423799703503889</v>
      </c>
      <c r="O15" s="2">
        <v>0.69986626132817276</v>
      </c>
      <c r="P15" s="2">
        <v>0.70060412441926589</v>
      </c>
      <c r="Q15" s="5">
        <v>0.73274545387156065</v>
      </c>
      <c r="S15" s="9"/>
      <c r="T15" s="10" t="s">
        <v>15</v>
      </c>
      <c r="U15" s="2">
        <v>0.93065206983879367</v>
      </c>
      <c r="V15" s="2">
        <v>0.78956664595644377</v>
      </c>
      <c r="W15" s="2">
        <v>0.78156269299797587</v>
      </c>
      <c r="X15" s="2">
        <v>0.71363460462379513</v>
      </c>
      <c r="Y15" s="2">
        <v>0.76499020316027344</v>
      </c>
      <c r="Z15" s="5">
        <v>0.81618029959508842</v>
      </c>
      <c r="AB15" s="9"/>
      <c r="AC15" s="10" t="s">
        <v>15</v>
      </c>
      <c r="AD15" s="11">
        <f t="shared" si="2"/>
        <v>0.96593943639512447</v>
      </c>
      <c r="AE15" s="12">
        <f t="shared" si="0"/>
        <v>0.78726689666620464</v>
      </c>
      <c r="AF15" s="12">
        <f t="shared" si="0"/>
        <v>0.75965181380132973</v>
      </c>
      <c r="AG15" s="12">
        <f t="shared" si="0"/>
        <v>0.68455437762676652</v>
      </c>
      <c r="AH15" s="12">
        <f t="shared" si="0"/>
        <v>0.68520089202581091</v>
      </c>
      <c r="AI15" s="13">
        <f t="shared" si="0"/>
        <v>0.76384025206085659</v>
      </c>
      <c r="AL15" s="9"/>
      <c r="AM15" s="10" t="s">
        <v>15</v>
      </c>
      <c r="AN15" s="11">
        <f t="shared" si="3"/>
        <v>0.96593943639512447</v>
      </c>
      <c r="AO15" s="12">
        <f>AO13*AN15</f>
        <v>0.82826668061086095</v>
      </c>
      <c r="AP15" s="12">
        <f>AP13*AN15</f>
        <v>0.83919819762725834</v>
      </c>
      <c r="AQ15" s="12">
        <f>AQ13*AN15</f>
        <v>0.7369172869840247</v>
      </c>
      <c r="AR15" s="12">
        <f>AR13*AN15</f>
        <v>0.81084090177303536</v>
      </c>
      <c r="AS15" s="13">
        <f>AS13*AN15</f>
        <v>0.76636086028217165</v>
      </c>
      <c r="AV15" s="9"/>
      <c r="AW15" s="10" t="s">
        <v>15</v>
      </c>
      <c r="AX15" s="10"/>
      <c r="AY15" s="11">
        <f t="shared" ref="AY15:AY17" si="5">AE15-AO15</f>
        <v>-4.0999783944656309E-2</v>
      </c>
      <c r="AZ15" s="12">
        <f t="shared" si="4"/>
        <v>-7.9546383825928602E-2</v>
      </c>
      <c r="BA15" s="12">
        <f t="shared" si="4"/>
        <v>-5.2362909357258181E-2</v>
      </c>
      <c r="BB15" s="16">
        <f t="shared" si="4"/>
        <v>-0.12564000974722445</v>
      </c>
      <c r="BC15" s="93">
        <f t="shared" si="4"/>
        <v>-2.5206082213150571E-3</v>
      </c>
    </row>
    <row r="16" spans="1:55" ht="15.75" thickBot="1" x14ac:dyDescent="0.3">
      <c r="A16" s="9"/>
      <c r="B16" s="10" t="s">
        <v>16</v>
      </c>
      <c r="C16" s="2">
        <v>0.87888283412444179</v>
      </c>
      <c r="D16" s="2">
        <v>0.80041843046394501</v>
      </c>
      <c r="E16" s="2">
        <v>0.77213158489648182</v>
      </c>
      <c r="F16" s="2">
        <v>0.63659642119026449</v>
      </c>
      <c r="G16" s="2">
        <v>0.65366932468775762</v>
      </c>
      <c r="H16" s="5">
        <v>0.60151710806382064</v>
      </c>
      <c r="J16" s="9"/>
      <c r="K16" s="10" t="s">
        <v>16</v>
      </c>
      <c r="L16" s="2">
        <v>1.0312593254126541</v>
      </c>
      <c r="M16" s="2">
        <v>0.71018913390395622</v>
      </c>
      <c r="N16" s="2">
        <v>0.789172483394047</v>
      </c>
      <c r="O16" s="2">
        <v>0.72992575975851137</v>
      </c>
      <c r="P16" s="2">
        <v>0.63659727271063704</v>
      </c>
      <c r="Q16" s="5">
        <v>0.81274970776148825</v>
      </c>
      <c r="S16" s="9"/>
      <c r="T16" s="10" t="s">
        <v>16</v>
      </c>
      <c r="U16" s="2">
        <v>0.90510090280006816</v>
      </c>
      <c r="V16" s="2">
        <v>0.8463247837531912</v>
      </c>
      <c r="W16" s="2">
        <v>0.71381014739307769</v>
      </c>
      <c r="X16" s="2">
        <v>0.84687138443478049</v>
      </c>
      <c r="Y16" s="2">
        <v>0.79174753549090005</v>
      </c>
      <c r="Z16" s="5">
        <v>0.75150752093010131</v>
      </c>
      <c r="AB16" s="9"/>
      <c r="AC16" s="10" t="s">
        <v>16</v>
      </c>
      <c r="AD16" s="11">
        <f t="shared" si="2"/>
        <v>0.93841435411238805</v>
      </c>
      <c r="AE16" s="12">
        <f t="shared" si="0"/>
        <v>0.7856441160403641</v>
      </c>
      <c r="AF16" s="12">
        <f t="shared" si="0"/>
        <v>0.75837140522786883</v>
      </c>
      <c r="AG16" s="12">
        <f t="shared" si="0"/>
        <v>0.73779785512785212</v>
      </c>
      <c r="AH16" s="12">
        <f t="shared" si="0"/>
        <v>0.69400471096309824</v>
      </c>
      <c r="AI16" s="13">
        <f t="shared" si="0"/>
        <v>0.72192477891847007</v>
      </c>
      <c r="AL16" s="9"/>
      <c r="AM16" s="10" t="s">
        <v>16</v>
      </c>
      <c r="AN16" s="11">
        <f t="shared" si="3"/>
        <v>0.93841435411238805</v>
      </c>
      <c r="AO16" s="12">
        <f>AO13*AN16</f>
        <v>0.80466467444270484</v>
      </c>
      <c r="AP16" s="12">
        <f>AP13*AN16</f>
        <v>0.81528469066100417</v>
      </c>
      <c r="AQ16" s="12">
        <f>AQ13*AN16</f>
        <v>0.71591834212729044</v>
      </c>
      <c r="AR16" s="12">
        <f>AR13*AN16</f>
        <v>0.78773545468330552</v>
      </c>
      <c r="AS16" s="13">
        <f>AS13*AN16</f>
        <v>0.74452290135561761</v>
      </c>
      <c r="AV16" s="9"/>
      <c r="AW16" s="10" t="s">
        <v>16</v>
      </c>
      <c r="AX16" s="10"/>
      <c r="AY16" s="112">
        <f t="shared" si="5"/>
        <v>-1.9020558402340737E-2</v>
      </c>
      <c r="AZ16" s="12">
        <f t="shared" si="4"/>
        <v>-5.6913285433135341E-2</v>
      </c>
      <c r="BA16" s="12">
        <f t="shared" si="4"/>
        <v>2.1879513000561679E-2</v>
      </c>
      <c r="BB16" s="12">
        <f t="shared" si="4"/>
        <v>-9.3730743720207288E-2</v>
      </c>
      <c r="BC16" s="13">
        <f t="shared" si="4"/>
        <v>-2.2598122437147539E-2</v>
      </c>
    </row>
    <row r="17" spans="1:55" ht="15.75" thickBot="1" x14ac:dyDescent="0.3">
      <c r="A17" s="9"/>
      <c r="B17" s="14" t="s">
        <v>17</v>
      </c>
      <c r="C17" s="15">
        <v>0.9772336568618144</v>
      </c>
      <c r="D17" s="15">
        <v>0.64377866145263485</v>
      </c>
      <c r="E17" s="15">
        <v>0.77237952869370763</v>
      </c>
      <c r="F17" s="15">
        <v>0.6434611645724595</v>
      </c>
      <c r="G17" s="15">
        <v>0.73468934309374023</v>
      </c>
      <c r="H17" s="16">
        <v>0.76453907065592519</v>
      </c>
      <c r="J17" s="9"/>
      <c r="K17" s="14" t="s">
        <v>17</v>
      </c>
      <c r="L17" s="15">
        <v>1.0433827622354339</v>
      </c>
      <c r="M17" s="15">
        <v>0.76080754006632068</v>
      </c>
      <c r="N17" s="15">
        <v>0.79398895823259796</v>
      </c>
      <c r="O17" s="15">
        <v>0.72355878751304759</v>
      </c>
      <c r="P17" s="15">
        <v>0.66669330128257476</v>
      </c>
      <c r="Q17" s="16">
        <v>0.77065860345288795</v>
      </c>
      <c r="S17" s="9"/>
      <c r="T17" s="14" t="s">
        <v>17</v>
      </c>
      <c r="U17" s="15">
        <v>0.98157417584333151</v>
      </c>
      <c r="V17" s="15">
        <v>0.83959873587526801</v>
      </c>
      <c r="W17" s="15">
        <v>0.817867152135481</v>
      </c>
      <c r="X17" s="15">
        <v>0.80681577645735447</v>
      </c>
      <c r="Y17" s="15">
        <v>0.84205993226651843</v>
      </c>
      <c r="Z17" s="16">
        <v>0.91178723144465246</v>
      </c>
      <c r="AB17" s="9"/>
      <c r="AC17" s="14" t="s">
        <v>17</v>
      </c>
      <c r="AD17" s="17">
        <f t="shared" si="2"/>
        <v>1.0007301983135266</v>
      </c>
      <c r="AE17" s="18">
        <f t="shared" si="0"/>
        <v>0.74806164579807444</v>
      </c>
      <c r="AF17" s="18">
        <f t="shared" si="0"/>
        <v>0.79474521302059564</v>
      </c>
      <c r="AG17" s="18">
        <f t="shared" si="0"/>
        <v>0.72461190951428722</v>
      </c>
      <c r="AH17" s="18">
        <f t="shared" si="0"/>
        <v>0.74781419221427781</v>
      </c>
      <c r="AI17" s="19">
        <f t="shared" si="0"/>
        <v>0.81566163518448853</v>
      </c>
      <c r="AL17" s="9"/>
      <c r="AM17" s="14" t="s">
        <v>17</v>
      </c>
      <c r="AN17" s="17">
        <f t="shared" si="3"/>
        <v>1.0007301983135266</v>
      </c>
      <c r="AO17" s="18">
        <f>AO13*AN17</f>
        <v>0.85809880859356213</v>
      </c>
      <c r="AP17" s="18">
        <f>AP13*AN17</f>
        <v>0.86942405195717631</v>
      </c>
      <c r="AQ17" s="18">
        <f>AQ13*AN17</f>
        <v>0.76345923456274289</v>
      </c>
      <c r="AR17" s="18">
        <f>AR13*AN17</f>
        <v>0.84004539607608064</v>
      </c>
      <c r="AS17" s="19">
        <f>AS13*AN17</f>
        <v>0.79396329292863466</v>
      </c>
      <c r="AV17" s="9"/>
      <c r="AW17" s="14" t="s">
        <v>17</v>
      </c>
      <c r="AX17" s="14"/>
      <c r="AY17" s="16">
        <f t="shared" si="5"/>
        <v>-0.1100371627954877</v>
      </c>
      <c r="AZ17" s="106">
        <f t="shared" si="4"/>
        <v>-7.4678838936580672E-2</v>
      </c>
      <c r="BA17" s="18">
        <f t="shared" si="4"/>
        <v>-3.8847325048455672E-2</v>
      </c>
      <c r="BB17" s="18">
        <f t="shared" si="4"/>
        <v>-9.2231203861802835E-2</v>
      </c>
      <c r="BC17" s="19">
        <f t="shared" si="4"/>
        <v>2.1698342255853875E-2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Caco2KRASpool+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Caco2KRASpool+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Caco2KRASpool+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Caco2KRASpool+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Caco2KRASpool+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Caco2KRASpool+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0.5565147334535735</v>
      </c>
      <c r="E23" s="2">
        <v>0.68518474546529873</v>
      </c>
      <c r="F23" s="2">
        <v>0.54320781394178919</v>
      </c>
      <c r="G23" s="2">
        <v>0.58740430235177288</v>
      </c>
      <c r="H23" s="5">
        <v>0.67140619655236866</v>
      </c>
      <c r="J23" s="1" t="s">
        <v>18</v>
      </c>
      <c r="K23" s="2" t="s">
        <v>12</v>
      </c>
      <c r="L23" s="2">
        <v>1</v>
      </c>
      <c r="M23" s="2">
        <v>0.71127046530389038</v>
      </c>
      <c r="N23" s="2">
        <v>0.80685295221060438</v>
      </c>
      <c r="O23" s="2">
        <v>0.63548780718731201</v>
      </c>
      <c r="P23" s="2">
        <v>0.61523243093898172</v>
      </c>
      <c r="Q23" s="5">
        <v>0.70224255667917657</v>
      </c>
      <c r="S23" s="1" t="s">
        <v>18</v>
      </c>
      <c r="T23" s="2" t="s">
        <v>12</v>
      </c>
      <c r="U23" s="2">
        <v>1</v>
      </c>
      <c r="V23" s="2">
        <v>0.89038193545081701</v>
      </c>
      <c r="W23" s="2">
        <v>0.77743476452052973</v>
      </c>
      <c r="X23" s="2">
        <v>0.66710271090812157</v>
      </c>
      <c r="Y23" s="2">
        <v>0.65275925017753467</v>
      </c>
      <c r="Z23" s="5">
        <v>0.72943691754773465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0.71938904473609355</v>
      </c>
      <c r="AF23" s="7">
        <f t="shared" si="6"/>
        <v>0.75649082073214435</v>
      </c>
      <c r="AG23" s="7">
        <f t="shared" si="6"/>
        <v>0.61526611067907433</v>
      </c>
      <c r="AH23" s="7">
        <f t="shared" si="6"/>
        <v>0.61846532782276309</v>
      </c>
      <c r="AI23" s="8">
        <f t="shared" si="6"/>
        <v>0.70102855692642663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0.71938904473609355</v>
      </c>
      <c r="AP23" s="7">
        <f t="shared" si="7"/>
        <v>0.75649082073214435</v>
      </c>
      <c r="AQ23" s="7">
        <f t="shared" si="7"/>
        <v>0.61526611067907433</v>
      </c>
      <c r="AR23" s="7">
        <f t="shared" si="7"/>
        <v>0.61846532782276309</v>
      </c>
      <c r="AS23" s="8">
        <f t="shared" si="7"/>
        <v>0.70102855692642663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1.0684915905605805</v>
      </c>
      <c r="D24" s="2">
        <v>0.62054171064237384</v>
      </c>
      <c r="E24" s="2">
        <v>0.74475141592145577</v>
      </c>
      <c r="F24" s="2">
        <v>0.51246290219357038</v>
      </c>
      <c r="G24" s="2">
        <v>0.5098652328457981</v>
      </c>
      <c r="H24" s="5">
        <v>0.636705391039462</v>
      </c>
      <c r="J24" s="9"/>
      <c r="K24" s="10" t="s">
        <v>14</v>
      </c>
      <c r="L24" s="2">
        <v>1.1159507993019984</v>
      </c>
      <c r="M24" s="2">
        <v>0.78475826336807764</v>
      </c>
      <c r="N24" s="2">
        <v>0.73602542022702744</v>
      </c>
      <c r="O24" s="2">
        <v>0.62093486852818869</v>
      </c>
      <c r="P24" s="2">
        <v>0.56059888899533727</v>
      </c>
      <c r="Q24" s="5">
        <v>0.80648513607935723</v>
      </c>
      <c r="S24" s="9"/>
      <c r="T24" s="10" t="s">
        <v>14</v>
      </c>
      <c r="U24" s="2">
        <v>1.1006844021350912</v>
      </c>
      <c r="V24" s="2">
        <v>0.81589190514427767</v>
      </c>
      <c r="W24" s="2">
        <v>0.84652959817369566</v>
      </c>
      <c r="X24" s="2">
        <v>0.68158705433383104</v>
      </c>
      <c r="Y24" s="2">
        <v>0.83425249100688115</v>
      </c>
      <c r="Z24" s="5">
        <v>0.91633986787294253</v>
      </c>
      <c r="AB24" s="9"/>
      <c r="AC24" s="10" t="s">
        <v>14</v>
      </c>
      <c r="AD24" s="11">
        <f t="shared" ref="AD24:AE27" si="8">AVERAGE(U24,L24,C24)</f>
        <v>1.0950422639992234</v>
      </c>
      <c r="AE24" s="12">
        <f>AVERAGE(V24,M24,D24)</f>
        <v>0.74039729305157642</v>
      </c>
      <c r="AF24" s="12">
        <f t="shared" si="6"/>
        <v>0.77576881144072629</v>
      </c>
      <c r="AG24" s="12">
        <f t="shared" si="6"/>
        <v>0.60499494168519663</v>
      </c>
      <c r="AH24" s="12">
        <f t="shared" si="6"/>
        <v>0.63490553761600543</v>
      </c>
      <c r="AI24" s="13">
        <f t="shared" si="6"/>
        <v>0.78651013166392048</v>
      </c>
      <c r="AL24" s="9"/>
      <c r="AM24" s="10" t="s">
        <v>14</v>
      </c>
      <c r="AN24" s="11">
        <f t="shared" ref="AN24:AN27" si="9">AD24</f>
        <v>1.0950422639992234</v>
      </c>
      <c r="AO24" s="12">
        <f>AO23*AN24</f>
        <v>0.7877614082440505</v>
      </c>
      <c r="AP24" s="12">
        <f>AP23*AN24</f>
        <v>0.82838942102915802</v>
      </c>
      <c r="AQ24" s="12">
        <f>AQ23*AN24</f>
        <v>0.6737423948000103</v>
      </c>
      <c r="AR24" s="12">
        <f>AR23*AN24</f>
        <v>0.67724567278406045</v>
      </c>
      <c r="AS24" s="13">
        <f>AS23*AN24</f>
        <v>0.76765589810482271</v>
      </c>
      <c r="AV24" s="9"/>
      <c r="AW24" s="10" t="s">
        <v>14</v>
      </c>
      <c r="AX24" s="10"/>
      <c r="AY24" s="6">
        <f>AE24-AO24</f>
        <v>-4.7364115192474077E-2</v>
      </c>
      <c r="AZ24" s="84">
        <f t="shared" ref="AZ24:BC27" si="10">AF24-AP24</f>
        <v>-5.2620609588431733E-2</v>
      </c>
      <c r="BA24" s="84">
        <f t="shared" si="10"/>
        <v>-6.8747453114813672E-2</v>
      </c>
      <c r="BB24" s="7">
        <f t="shared" si="10"/>
        <v>-4.2340135168055015E-2</v>
      </c>
      <c r="BC24" s="8">
        <f t="shared" si="10"/>
        <v>1.8854233559097766E-2</v>
      </c>
    </row>
    <row r="25" spans="1:55" ht="15.75" thickBot="1" x14ac:dyDescent="0.3">
      <c r="A25" s="9"/>
      <c r="B25" s="10" t="s">
        <v>15</v>
      </c>
      <c r="C25" s="2">
        <v>1.1016158912460357</v>
      </c>
      <c r="D25" s="2">
        <v>0.63993638081911164</v>
      </c>
      <c r="E25" s="2">
        <v>0.64870801075042528</v>
      </c>
      <c r="F25" s="2">
        <v>0.50281221010065824</v>
      </c>
      <c r="G25" s="2">
        <v>0.48862234702185631</v>
      </c>
      <c r="H25" s="5">
        <v>0.69706910350586804</v>
      </c>
      <c r="J25" s="9"/>
      <c r="K25" s="10" t="s">
        <v>15</v>
      </c>
      <c r="L25" s="2">
        <v>1.0526036894808144</v>
      </c>
      <c r="M25" s="2">
        <v>0.74749648039912364</v>
      </c>
      <c r="N25" s="2">
        <v>0.65885494140899969</v>
      </c>
      <c r="O25" s="2">
        <v>0.56097834098526866</v>
      </c>
      <c r="P25" s="2">
        <v>0.56728320861134196</v>
      </c>
      <c r="Q25" s="5">
        <v>0.71852420319208687</v>
      </c>
      <c r="S25" s="9"/>
      <c r="T25" s="10" t="s">
        <v>15</v>
      </c>
      <c r="U25" s="2">
        <v>1.0353700166254214</v>
      </c>
      <c r="V25" s="2">
        <v>0.70415009037977749</v>
      </c>
      <c r="W25" s="2">
        <v>0.76704371357913548</v>
      </c>
      <c r="X25" s="2">
        <v>0.59169153945992292</v>
      </c>
      <c r="Y25" s="2">
        <v>0.71824762200633629</v>
      </c>
      <c r="Z25" s="5">
        <v>0.78470195958479028</v>
      </c>
      <c r="AB25" s="9"/>
      <c r="AC25" s="10" t="s">
        <v>15</v>
      </c>
      <c r="AD25" s="11">
        <f t="shared" si="8"/>
        <v>1.0631965324507571</v>
      </c>
      <c r="AE25" s="12">
        <f t="shared" si="8"/>
        <v>0.69719431719933755</v>
      </c>
      <c r="AF25" s="12">
        <f t="shared" si="6"/>
        <v>0.69153555524618682</v>
      </c>
      <c r="AG25" s="12">
        <f t="shared" si="6"/>
        <v>0.55182736351528328</v>
      </c>
      <c r="AH25" s="12">
        <f t="shared" si="6"/>
        <v>0.59138439254651154</v>
      </c>
      <c r="AI25" s="13">
        <f t="shared" si="6"/>
        <v>0.73343175542758166</v>
      </c>
      <c r="AL25" s="9"/>
      <c r="AM25" s="10" t="s">
        <v>15</v>
      </c>
      <c r="AN25" s="11">
        <f t="shared" si="9"/>
        <v>1.0631965324507571</v>
      </c>
      <c r="AO25" s="12">
        <f>AO23*AN25</f>
        <v>0.7648519378464772</v>
      </c>
      <c r="AP25" s="12">
        <f>AP23*AN25</f>
        <v>0.80429841743324315</v>
      </c>
      <c r="AQ25" s="12">
        <f>AQ23*AN25</f>
        <v>0.6541487954084555</v>
      </c>
      <c r="AR25" s="12">
        <f>AR23*AN25</f>
        <v>0.65755019198218245</v>
      </c>
      <c r="AS25" s="13">
        <f>AS23*AN25</f>
        <v>0.74533113087313496</v>
      </c>
      <c r="AV25" s="9"/>
      <c r="AW25" s="10" t="s">
        <v>15</v>
      </c>
      <c r="AX25" s="10"/>
      <c r="AY25" s="11">
        <f t="shared" ref="AY25:AY27" si="11">AE25-AO25</f>
        <v>-6.7657620647139649E-2</v>
      </c>
      <c r="AZ25" s="16">
        <f t="shared" si="10"/>
        <v>-0.11276286218705633</v>
      </c>
      <c r="BA25" s="16">
        <f t="shared" si="10"/>
        <v>-0.10232143189317222</v>
      </c>
      <c r="BB25" s="71">
        <f t="shared" si="10"/>
        <v>-6.6165799435670913E-2</v>
      </c>
      <c r="BC25" s="13">
        <f t="shared" si="10"/>
        <v>-1.1899375445553306E-2</v>
      </c>
    </row>
    <row r="26" spans="1:55" ht="15.75" thickBot="1" x14ac:dyDescent="0.3">
      <c r="A26" s="9"/>
      <c r="B26" s="10" t="s">
        <v>16</v>
      </c>
      <c r="C26" s="2">
        <v>1.0284876710421749</v>
      </c>
      <c r="D26" s="2">
        <v>0.63276373044816969</v>
      </c>
      <c r="E26" s="2">
        <v>0.69170997131007117</v>
      </c>
      <c r="F26" s="2">
        <v>0.44981440620761165</v>
      </c>
      <c r="G26" s="2">
        <v>0.54350837597353718</v>
      </c>
      <c r="H26" s="5">
        <v>0.53431431498836091</v>
      </c>
      <c r="J26" s="9"/>
      <c r="K26" s="10" t="s">
        <v>16</v>
      </c>
      <c r="L26" s="2">
        <v>1.1857452131533279</v>
      </c>
      <c r="M26" s="2">
        <v>0.58888540413714108</v>
      </c>
      <c r="N26" s="2">
        <v>0.7071465498981534</v>
      </c>
      <c r="O26" s="2">
        <v>0.56303338378133694</v>
      </c>
      <c r="P26" s="2">
        <v>0.4702487898713002</v>
      </c>
      <c r="Q26" s="5">
        <v>0.71377974402018352</v>
      </c>
      <c r="S26" s="9"/>
      <c r="T26" s="10" t="s">
        <v>16</v>
      </c>
      <c r="U26" s="2">
        <v>0.84580480939535008</v>
      </c>
      <c r="V26" s="2">
        <v>0.7686318761555373</v>
      </c>
      <c r="W26" s="2">
        <v>0.63681591980211771</v>
      </c>
      <c r="X26" s="2">
        <v>0.65309126631091197</v>
      </c>
      <c r="Y26" s="2">
        <v>0.61296197644594064</v>
      </c>
      <c r="Z26" s="5">
        <v>0.69621330192848774</v>
      </c>
      <c r="AB26" s="9"/>
      <c r="AC26" s="10" t="s">
        <v>16</v>
      </c>
      <c r="AD26" s="11">
        <f t="shared" si="8"/>
        <v>1.0200125645302842</v>
      </c>
      <c r="AE26" s="12">
        <f t="shared" si="8"/>
        <v>0.66342700358028273</v>
      </c>
      <c r="AF26" s="12">
        <f t="shared" si="6"/>
        <v>0.67855748033678065</v>
      </c>
      <c r="AG26" s="12">
        <f t="shared" si="6"/>
        <v>0.5553130187666202</v>
      </c>
      <c r="AH26" s="12">
        <f t="shared" si="6"/>
        <v>0.54223971409692595</v>
      </c>
      <c r="AI26" s="13">
        <f t="shared" si="6"/>
        <v>0.64810245364567731</v>
      </c>
      <c r="AL26" s="9"/>
      <c r="AM26" s="10" t="s">
        <v>16</v>
      </c>
      <c r="AN26" s="11">
        <f t="shared" si="9"/>
        <v>1.0200125645302842</v>
      </c>
      <c r="AO26" s="12">
        <f>AO23*AN26</f>
        <v>0.73378586441625415</v>
      </c>
      <c r="AP26" s="12">
        <f>AP23*AN26</f>
        <v>0.77163014209861402</v>
      </c>
      <c r="AQ26" s="12">
        <f>AQ23*AN26</f>
        <v>0.62757916342233633</v>
      </c>
      <c r="AR26" s="12">
        <f>AR23*AN26</f>
        <v>0.63084240510555956</v>
      </c>
      <c r="AS26" s="13">
        <f>AS23*AN26</f>
        <v>0.71505793615948876</v>
      </c>
      <c r="AV26" s="9"/>
      <c r="AW26" s="10" t="s">
        <v>16</v>
      </c>
      <c r="AX26" s="10"/>
      <c r="AY26" s="112">
        <f t="shared" si="11"/>
        <v>-7.0358860835971426E-2</v>
      </c>
      <c r="AZ26" s="72">
        <f t="shared" si="10"/>
        <v>-9.3072661761833375E-2</v>
      </c>
      <c r="BA26" s="72">
        <f t="shared" si="10"/>
        <v>-7.2266144655716125E-2</v>
      </c>
      <c r="BB26" s="72">
        <f t="shared" si="10"/>
        <v>-8.8602691008633605E-2</v>
      </c>
      <c r="BC26" s="13">
        <f t="shared" si="10"/>
        <v>-6.6955482513811448E-2</v>
      </c>
    </row>
    <row r="27" spans="1:55" ht="15.75" thickBot="1" x14ac:dyDescent="0.3">
      <c r="A27" s="9"/>
      <c r="B27" s="14" t="s">
        <v>17</v>
      </c>
      <c r="C27" s="15">
        <v>1.1260242424410705</v>
      </c>
      <c r="D27" s="15">
        <v>0.60318615632525385</v>
      </c>
      <c r="E27" s="15">
        <v>0.73795692543111224</v>
      </c>
      <c r="F27" s="15">
        <v>0.54319350271182809</v>
      </c>
      <c r="G27" s="15">
        <v>0.54809522518205811</v>
      </c>
      <c r="H27" s="16">
        <v>0.77149626326657694</v>
      </c>
      <c r="J27" s="9"/>
      <c r="K27" s="14" t="s">
        <v>17</v>
      </c>
      <c r="L27" s="15">
        <v>1.1712720471846843</v>
      </c>
      <c r="M27" s="15">
        <v>0.7472853330285959</v>
      </c>
      <c r="N27" s="15">
        <v>0.7605145609201106</v>
      </c>
      <c r="O27" s="15">
        <v>0.5968997071078872</v>
      </c>
      <c r="P27" s="15">
        <v>0.56706185211852611</v>
      </c>
      <c r="Q27" s="16">
        <v>0.67830384591101711</v>
      </c>
      <c r="S27" s="9"/>
      <c r="T27" s="14" t="s">
        <v>17</v>
      </c>
      <c r="U27" s="15">
        <v>1.1569727175330013</v>
      </c>
      <c r="V27" s="15">
        <v>0.77468878319145518</v>
      </c>
      <c r="W27" s="15">
        <v>0.71283329460862122</v>
      </c>
      <c r="X27" s="15">
        <v>0.61248384055696692</v>
      </c>
      <c r="Y27" s="15">
        <v>0.68228564613493325</v>
      </c>
      <c r="Z27" s="16">
        <v>0.76648620548484703</v>
      </c>
      <c r="AB27" s="9"/>
      <c r="AC27" s="14" t="s">
        <v>17</v>
      </c>
      <c r="AD27" s="17">
        <f t="shared" si="8"/>
        <v>1.1514230023862519</v>
      </c>
      <c r="AE27" s="18">
        <f t="shared" si="8"/>
        <v>0.70838675751510161</v>
      </c>
      <c r="AF27" s="18">
        <f t="shared" si="6"/>
        <v>0.73710159365328132</v>
      </c>
      <c r="AG27" s="18">
        <f t="shared" si="6"/>
        <v>0.58419235012556081</v>
      </c>
      <c r="AH27" s="18">
        <f t="shared" si="6"/>
        <v>0.59914757447850586</v>
      </c>
      <c r="AI27" s="19">
        <f t="shared" si="6"/>
        <v>0.7387621048874804</v>
      </c>
      <c r="AL27" s="9"/>
      <c r="AM27" s="14" t="s">
        <v>17</v>
      </c>
      <c r="AN27" s="17">
        <f t="shared" si="9"/>
        <v>1.1514230023862519</v>
      </c>
      <c r="AO27" s="18">
        <f>AO23*AN27</f>
        <v>0.82832109377381058</v>
      </c>
      <c r="AP27" s="18">
        <f>AP23*AN27</f>
        <v>0.87104093208504552</v>
      </c>
      <c r="AQ27" s="18">
        <f>AQ23*AN27</f>
        <v>0.70843155242461175</v>
      </c>
      <c r="AR27" s="18">
        <f>AR23*AN27</f>
        <v>0.71211520463348343</v>
      </c>
      <c r="AS27" s="19">
        <f>AS23*AN27</f>
        <v>0.80718040577472772</v>
      </c>
      <c r="AV27" s="9"/>
      <c r="AW27" s="14" t="s">
        <v>17</v>
      </c>
      <c r="AX27" s="14"/>
      <c r="AY27" s="16">
        <f t="shared" si="11"/>
        <v>-0.11993433625870897</v>
      </c>
      <c r="AZ27" s="16">
        <f t="shared" si="10"/>
        <v>-0.1339393384317642</v>
      </c>
      <c r="BA27" s="16">
        <f t="shared" si="10"/>
        <v>-0.12423920229905094</v>
      </c>
      <c r="BB27" s="16">
        <f t="shared" si="10"/>
        <v>-0.11296763015497757</v>
      </c>
      <c r="BC27" s="111">
        <f t="shared" si="10"/>
        <v>-6.8418300887247319E-2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Caco2KRASpool+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Caco2KRASpool+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Caco2KRASpool+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Caco2KRASpool+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Caco2KRASpool+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Caco2KRASpool+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0.51236414782756057</v>
      </c>
      <c r="E33" s="2">
        <v>0.69926807748041553</v>
      </c>
      <c r="F33" s="2">
        <v>0.52851827371435633</v>
      </c>
      <c r="G33" s="2">
        <v>0.59483839906091174</v>
      </c>
      <c r="H33" s="5">
        <v>0.62200803127193249</v>
      </c>
      <c r="J33" s="1" t="s">
        <v>18</v>
      </c>
      <c r="K33" s="2" t="s">
        <v>12</v>
      </c>
      <c r="L33" s="2">
        <v>1</v>
      </c>
      <c r="M33" s="2">
        <v>0.6228272291203798</v>
      </c>
      <c r="N33" s="2">
        <v>0.70889468278028012</v>
      </c>
      <c r="O33" s="2">
        <v>0.59370981634141928</v>
      </c>
      <c r="P33" s="2">
        <v>0.53629466906238299</v>
      </c>
      <c r="Q33" s="5">
        <v>0.67113993770004976</v>
      </c>
      <c r="S33" s="1" t="s">
        <v>18</v>
      </c>
      <c r="T33" s="2" t="s">
        <v>12</v>
      </c>
      <c r="U33" s="2">
        <v>1</v>
      </c>
      <c r="V33" s="2">
        <v>0.7657186641850906</v>
      </c>
      <c r="W33" s="2">
        <v>0.62572403088286777</v>
      </c>
      <c r="X33" s="2">
        <v>0.5854872146939103</v>
      </c>
      <c r="Y33" s="2">
        <v>0.58198083810267487</v>
      </c>
      <c r="Z33" s="5">
        <v>0.58139503898956568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0.63363668037767695</v>
      </c>
      <c r="AF33" s="7">
        <f t="shared" si="12"/>
        <v>0.67796226371452117</v>
      </c>
      <c r="AG33" s="7">
        <f t="shared" si="12"/>
        <v>0.56923843491656201</v>
      </c>
      <c r="AH33" s="7">
        <f t="shared" si="12"/>
        <v>0.57103796874198987</v>
      </c>
      <c r="AI33" s="8">
        <f t="shared" si="12"/>
        <v>0.62484766932051594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0.63363668037767695</v>
      </c>
      <c r="AP33" s="7">
        <f t="shared" si="13"/>
        <v>0.67796226371452117</v>
      </c>
      <c r="AQ33" s="7">
        <f t="shared" si="13"/>
        <v>0.56923843491656201</v>
      </c>
      <c r="AR33" s="7">
        <f t="shared" si="13"/>
        <v>0.57103796874198987</v>
      </c>
      <c r="AS33" s="8">
        <f t="shared" si="13"/>
        <v>0.62484766932051594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1.1541706858319145</v>
      </c>
      <c r="D34" s="2">
        <v>0.66458222628660724</v>
      </c>
      <c r="E34" s="2">
        <v>0.7409825787897294</v>
      </c>
      <c r="F34" s="2">
        <v>0.51427012583568876</v>
      </c>
      <c r="G34" s="2">
        <v>0.50741017173378222</v>
      </c>
      <c r="H34" s="5">
        <v>0.64143218181389172</v>
      </c>
      <c r="J34" s="9"/>
      <c r="K34" s="10" t="s">
        <v>14</v>
      </c>
      <c r="L34" s="2">
        <v>1.0749527456461789</v>
      </c>
      <c r="M34" s="2">
        <v>0.80805809520580685</v>
      </c>
      <c r="N34" s="2">
        <v>0.64595032550041864</v>
      </c>
      <c r="O34" s="2">
        <v>0.5651596541450844</v>
      </c>
      <c r="P34" s="2">
        <v>0.52676635369924008</v>
      </c>
      <c r="Q34" s="5">
        <v>0.71420207402547242</v>
      </c>
      <c r="S34" s="9"/>
      <c r="T34" s="10" t="s">
        <v>14</v>
      </c>
      <c r="U34" s="2">
        <v>0.97741816916790858</v>
      </c>
      <c r="V34" s="2">
        <v>0.65834216021466396</v>
      </c>
      <c r="W34" s="2">
        <v>0.68756665413674845</v>
      </c>
      <c r="X34" s="2">
        <v>0.57725803785847174</v>
      </c>
      <c r="Y34" s="2">
        <v>0.67639879237441936</v>
      </c>
      <c r="Z34" s="5">
        <v>0.76532354535902547</v>
      </c>
      <c r="AB34" s="9"/>
      <c r="AC34" s="10" t="s">
        <v>14</v>
      </c>
      <c r="AD34" s="11">
        <f t="shared" ref="AD34:AE37" si="14">AVERAGE(U34,L34,C34)</f>
        <v>1.068847200215334</v>
      </c>
      <c r="AE34" s="12">
        <f>AVERAGE(V34,M34,D34)</f>
        <v>0.71032749390235939</v>
      </c>
      <c r="AF34" s="12">
        <f t="shared" si="12"/>
        <v>0.69149985280896553</v>
      </c>
      <c r="AG34" s="12">
        <f t="shared" si="12"/>
        <v>0.55222927261308163</v>
      </c>
      <c r="AH34" s="12">
        <f t="shared" si="12"/>
        <v>0.57019177260248055</v>
      </c>
      <c r="AI34" s="13">
        <f t="shared" si="12"/>
        <v>0.7069859337327965</v>
      </c>
      <c r="AL34" s="9"/>
      <c r="AM34" s="10" t="s">
        <v>14</v>
      </c>
      <c r="AN34" s="11">
        <f t="shared" ref="AN34:AN37" si="15">AD34</f>
        <v>1.068847200215334</v>
      </c>
      <c r="AO34" s="12">
        <f>AO33*AN34</f>
        <v>0.67726079177541842</v>
      </c>
      <c r="AP34" s="12">
        <f>AP33*AN34</f>
        <v>0.72463806742291581</v>
      </c>
      <c r="AQ34" s="12">
        <f>AQ33*AN34</f>
        <v>0.60842890741552591</v>
      </c>
      <c r="AR34" s="12">
        <f>AR33*AN34</f>
        <v>0.61035233410652723</v>
      </c>
      <c r="AS34" s="13">
        <f>AS33*AN34</f>
        <v>0.66786668191431031</v>
      </c>
      <c r="AV34" s="9"/>
      <c r="AW34" s="10" t="s">
        <v>14</v>
      </c>
      <c r="AX34" s="10"/>
      <c r="AY34" s="6">
        <f>AE34-AO34</f>
        <v>3.3066702126940961E-2</v>
      </c>
      <c r="AZ34" s="7">
        <f t="shared" ref="AZ34:BC37" si="16">AF34-AP34</f>
        <v>-3.3138214613950279E-2</v>
      </c>
      <c r="BA34" s="84">
        <f t="shared" si="16"/>
        <v>-5.6199634802444276E-2</v>
      </c>
      <c r="BB34" s="84">
        <f t="shared" si="16"/>
        <v>-4.0160561504046677E-2</v>
      </c>
      <c r="BC34" s="8">
        <f t="shared" si="16"/>
        <v>3.9119251818486189E-2</v>
      </c>
    </row>
    <row r="35" spans="1:55" ht="15.75" thickBot="1" x14ac:dyDescent="0.3">
      <c r="A35" s="9"/>
      <c r="B35" s="10" t="s">
        <v>15</v>
      </c>
      <c r="C35" s="2">
        <v>1.2032077349531869</v>
      </c>
      <c r="D35" s="2">
        <v>0.63633965559309746</v>
      </c>
      <c r="E35" s="2">
        <v>0.74316999788310178</v>
      </c>
      <c r="F35" s="2">
        <v>0.482388069213041</v>
      </c>
      <c r="G35" s="2">
        <v>0.487210226521197</v>
      </c>
      <c r="H35" s="5">
        <v>0.60419502080622545</v>
      </c>
      <c r="J35" s="9"/>
      <c r="K35" s="10" t="s">
        <v>15</v>
      </c>
      <c r="L35" s="2">
        <v>1.1757369188325906</v>
      </c>
      <c r="M35" s="2">
        <v>0.6656712132814695</v>
      </c>
      <c r="N35" s="2">
        <v>0.56548514341291312</v>
      </c>
      <c r="O35" s="2">
        <v>0.52582738486546576</v>
      </c>
      <c r="P35" s="2">
        <v>0.54882211129733538</v>
      </c>
      <c r="Q35" s="5">
        <v>0.70335219222042666</v>
      </c>
      <c r="S35" s="9"/>
      <c r="T35" s="10" t="s">
        <v>15</v>
      </c>
      <c r="U35" s="2">
        <v>0.87841953643446202</v>
      </c>
      <c r="V35" s="2">
        <v>0.56519630799143949</v>
      </c>
      <c r="W35" s="2">
        <v>0.66108560469266242</v>
      </c>
      <c r="X35" s="2">
        <v>0.51202021897239836</v>
      </c>
      <c r="Y35" s="2">
        <v>0.51913448941964224</v>
      </c>
      <c r="Z35" s="5">
        <v>0.63325415188315537</v>
      </c>
      <c r="AB35" s="9"/>
      <c r="AC35" s="10" t="s">
        <v>15</v>
      </c>
      <c r="AD35" s="11">
        <f t="shared" si="14"/>
        <v>1.0857880634067465</v>
      </c>
      <c r="AE35" s="12">
        <f t="shared" si="14"/>
        <v>0.62240239228866878</v>
      </c>
      <c r="AF35" s="12">
        <f t="shared" si="12"/>
        <v>0.65658024866289244</v>
      </c>
      <c r="AG35" s="12">
        <f t="shared" si="12"/>
        <v>0.50674522435030178</v>
      </c>
      <c r="AH35" s="12">
        <f t="shared" si="12"/>
        <v>0.51838894241272493</v>
      </c>
      <c r="AI35" s="13">
        <f t="shared" si="12"/>
        <v>0.6469337883032692</v>
      </c>
      <c r="AL35" s="9"/>
      <c r="AM35" s="10" t="s">
        <v>15</v>
      </c>
      <c r="AN35" s="11">
        <f t="shared" si="15"/>
        <v>1.0857880634067465</v>
      </c>
      <c r="AO35" s="12">
        <f>AO33*AN35</f>
        <v>0.68799514409075746</v>
      </c>
      <c r="AP35" s="12">
        <f>AP33*AN35</f>
        <v>0.73612333338144387</v>
      </c>
      <c r="AQ35" s="12">
        <f>AQ33*AN35</f>
        <v>0.61807229786474116</v>
      </c>
      <c r="AR35" s="12">
        <f>AR33*AN35</f>
        <v>0.62002621021208737</v>
      </c>
      <c r="AS35" s="13">
        <f>AS33*AN35</f>
        <v>0.67845214079574212</v>
      </c>
      <c r="AV35" s="9"/>
      <c r="AW35" s="10" t="s">
        <v>15</v>
      </c>
      <c r="AX35" s="10"/>
      <c r="AY35" s="11">
        <f t="shared" ref="AY35:AY37" si="17">AE35-AO35</f>
        <v>-6.5592751802088678E-2</v>
      </c>
      <c r="AZ35" s="12">
        <f t="shared" si="16"/>
        <v>-7.9543084718551427E-2</v>
      </c>
      <c r="BA35" s="16">
        <f t="shared" si="16"/>
        <v>-0.11132707351443938</v>
      </c>
      <c r="BB35" s="16">
        <f t="shared" si="16"/>
        <v>-0.10163726779936244</v>
      </c>
      <c r="BC35" s="93">
        <f t="shared" si="16"/>
        <v>-3.1518352492472923E-2</v>
      </c>
    </row>
    <row r="36" spans="1:55" ht="15.75" thickBot="1" x14ac:dyDescent="0.3">
      <c r="A36" s="9"/>
      <c r="B36" s="10" t="s">
        <v>16</v>
      </c>
      <c r="C36" s="2">
        <v>1.2283803388068815</v>
      </c>
      <c r="D36" s="2">
        <v>0.68945928247006383</v>
      </c>
      <c r="E36" s="2">
        <v>0.78780890972397444</v>
      </c>
      <c r="F36" s="2">
        <v>0.42638526399366899</v>
      </c>
      <c r="G36" s="2">
        <v>0.53779865929283321</v>
      </c>
      <c r="H36" s="5">
        <v>0.55982366532845984</v>
      </c>
      <c r="J36" s="9"/>
      <c r="K36" s="10" t="s">
        <v>16</v>
      </c>
      <c r="L36" s="2">
        <v>1.2663276488343957</v>
      </c>
      <c r="M36" s="2">
        <v>0.59301385288602415</v>
      </c>
      <c r="N36" s="2">
        <v>0.66109625530982397</v>
      </c>
      <c r="O36" s="2">
        <v>0.51807317871884928</v>
      </c>
      <c r="P36" s="2">
        <v>0.47005514605795967</v>
      </c>
      <c r="Q36" s="5">
        <v>0.66216771241608008</v>
      </c>
      <c r="S36" s="9"/>
      <c r="T36" s="10" t="s">
        <v>16</v>
      </c>
      <c r="U36" s="2">
        <v>0.81157431601081542</v>
      </c>
      <c r="V36" s="2">
        <v>0.64353081060653494</v>
      </c>
      <c r="W36" s="2">
        <v>0.59058687177604197</v>
      </c>
      <c r="X36" s="2">
        <v>0.54508317099943127</v>
      </c>
      <c r="Y36" s="2">
        <v>0.52980250228193093</v>
      </c>
      <c r="Z36" s="5">
        <v>0.54410050954658717</v>
      </c>
      <c r="AB36" s="9"/>
      <c r="AC36" s="10" t="s">
        <v>16</v>
      </c>
      <c r="AD36" s="11">
        <f t="shared" si="14"/>
        <v>1.1020941012173642</v>
      </c>
      <c r="AE36" s="12">
        <f t="shared" si="14"/>
        <v>0.64200131532087423</v>
      </c>
      <c r="AF36" s="12">
        <f t="shared" si="12"/>
        <v>0.67983067893661353</v>
      </c>
      <c r="AG36" s="12">
        <f t="shared" si="12"/>
        <v>0.4965138712373165</v>
      </c>
      <c r="AH36" s="12">
        <f t="shared" si="12"/>
        <v>0.51255210254424133</v>
      </c>
      <c r="AI36" s="13">
        <f t="shared" si="12"/>
        <v>0.58869729576370899</v>
      </c>
      <c r="AL36" s="9"/>
      <c r="AM36" s="10" t="s">
        <v>16</v>
      </c>
      <c r="AN36" s="11">
        <f t="shared" si="15"/>
        <v>1.1020941012173642</v>
      </c>
      <c r="AO36" s="12">
        <f>AO33*AN36</f>
        <v>0.69832724775919008</v>
      </c>
      <c r="AP36" s="12">
        <f>AP33*AN36</f>
        <v>0.74717821168774479</v>
      </c>
      <c r="AQ36" s="12">
        <f>AQ33*AN36</f>
        <v>0.62735432130774749</v>
      </c>
      <c r="AR36" s="12">
        <f>AR33*AN36</f>
        <v>0.62933757692169257</v>
      </c>
      <c r="AS36" s="13">
        <f>AS33*AN36</f>
        <v>0.68864093051755881</v>
      </c>
      <c r="AV36" s="9"/>
      <c r="AW36" s="10" t="s">
        <v>16</v>
      </c>
      <c r="AX36" s="10"/>
      <c r="AY36" s="11">
        <f t="shared" si="17"/>
        <v>-5.6325932438315851E-2</v>
      </c>
      <c r="AZ36" s="12">
        <f t="shared" si="16"/>
        <v>-6.7347532751131256E-2</v>
      </c>
      <c r="BA36" s="16">
        <f t="shared" si="16"/>
        <v>-0.13084045007043099</v>
      </c>
      <c r="BB36" s="16">
        <f t="shared" si="16"/>
        <v>-0.11678547437745124</v>
      </c>
      <c r="BC36" s="99">
        <f t="shared" si="16"/>
        <v>-9.9943634753849819E-2</v>
      </c>
    </row>
    <row r="37" spans="1:55" ht="15.75" thickBot="1" x14ac:dyDescent="0.3">
      <c r="A37" s="9"/>
      <c r="B37" s="14" t="s">
        <v>17</v>
      </c>
      <c r="C37" s="15">
        <v>1.4325638836856713</v>
      </c>
      <c r="D37" s="15">
        <v>0.66651066764965772</v>
      </c>
      <c r="E37" s="15">
        <v>0.86969459770531621</v>
      </c>
      <c r="F37" s="15">
        <v>0.51663704993462234</v>
      </c>
      <c r="G37" s="15">
        <v>0.54622324002592126</v>
      </c>
      <c r="H37" s="16">
        <v>0.68628074832337915</v>
      </c>
      <c r="J37" s="9"/>
      <c r="K37" s="14" t="s">
        <v>17</v>
      </c>
      <c r="L37" s="15">
        <v>1.2452081572565747</v>
      </c>
      <c r="M37" s="15">
        <v>0.74897701225534863</v>
      </c>
      <c r="N37" s="15">
        <v>0.78466198984250624</v>
      </c>
      <c r="O37" s="15">
        <v>0.51489677620787289</v>
      </c>
      <c r="P37" s="15">
        <v>0.51369930402038311</v>
      </c>
      <c r="Q37" s="16">
        <v>0.60820875394171192</v>
      </c>
      <c r="S37" s="9"/>
      <c r="T37" s="14" t="s">
        <v>17</v>
      </c>
      <c r="U37" s="15">
        <v>1.1241334282555548</v>
      </c>
      <c r="V37" s="15">
        <v>0.76263875798587177</v>
      </c>
      <c r="W37" s="15">
        <v>0.6732303149128952</v>
      </c>
      <c r="X37" s="15">
        <v>0.48385772378204922</v>
      </c>
      <c r="Y37" s="15">
        <v>0.60240761541884946</v>
      </c>
      <c r="Z37" s="16">
        <v>0.6585011430071066</v>
      </c>
      <c r="AB37" s="9"/>
      <c r="AC37" s="14" t="s">
        <v>17</v>
      </c>
      <c r="AD37" s="17">
        <f t="shared" si="14"/>
        <v>1.2673018230659336</v>
      </c>
      <c r="AE37" s="18">
        <f t="shared" si="14"/>
        <v>0.72604214596362604</v>
      </c>
      <c r="AF37" s="18">
        <f t="shared" si="12"/>
        <v>0.77586230082023933</v>
      </c>
      <c r="AG37" s="18">
        <f t="shared" si="12"/>
        <v>0.50513051664151476</v>
      </c>
      <c r="AH37" s="18">
        <f t="shared" si="12"/>
        <v>0.55411005315505124</v>
      </c>
      <c r="AI37" s="19">
        <f t="shared" si="12"/>
        <v>0.65099688175739923</v>
      </c>
      <c r="AL37" s="9"/>
      <c r="AM37" s="14" t="s">
        <v>17</v>
      </c>
      <c r="AN37" s="17">
        <f t="shared" si="15"/>
        <v>1.2673018230659336</v>
      </c>
      <c r="AO37" s="18">
        <f>AO33*AN37</f>
        <v>0.80300892020407633</v>
      </c>
      <c r="AP37" s="18">
        <f>AP33*AN37</f>
        <v>0.85918281277531994</v>
      </c>
      <c r="AQ37" s="18">
        <f>AQ33*AN37</f>
        <v>0.72139690632895781</v>
      </c>
      <c r="AR37" s="18">
        <f>AR33*AN37</f>
        <v>0.7236774588265914</v>
      </c>
      <c r="AS37" s="19">
        <f>AS33*AN37</f>
        <v>0.79187059046838948</v>
      </c>
      <c r="AV37" s="9"/>
      <c r="AW37" s="14" t="s">
        <v>17</v>
      </c>
      <c r="AX37" s="14"/>
      <c r="AY37" s="17">
        <f t="shared" si="17"/>
        <v>-7.6966774240450286E-2</v>
      </c>
      <c r="AZ37" s="18">
        <f t="shared" si="16"/>
        <v>-8.3320511955080612E-2</v>
      </c>
      <c r="BA37" s="16">
        <f t="shared" si="16"/>
        <v>-0.21626638968744305</v>
      </c>
      <c r="BB37" s="16">
        <f t="shared" si="16"/>
        <v>-0.16956740567154016</v>
      </c>
      <c r="BC37" s="16">
        <f t="shared" si="16"/>
        <v>-0.14087370871099025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  <row r="41" spans="1:55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4</v>
      </c>
      <c r="AD41" s="1" t="s">
        <v>8</v>
      </c>
      <c r="AL41" s="1" t="s">
        <v>4</v>
      </c>
      <c r="AN41" s="1" t="s">
        <v>8</v>
      </c>
      <c r="AV41" s="1" t="s">
        <v>4</v>
      </c>
      <c r="AX41" s="1" t="s">
        <v>8</v>
      </c>
    </row>
    <row r="42" spans="1:55" ht="15.75" thickBot="1" x14ac:dyDescent="0.3">
      <c r="A42" s="1" t="s">
        <v>21</v>
      </c>
      <c r="B42" s="1" t="str">
        <f>A1</f>
        <v>Caco2KRASpool+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Caco2KRASpool+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Caco2KRASpool+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B42" s="1" t="s">
        <v>21</v>
      </c>
      <c r="AC42" s="1" t="str">
        <f>A1</f>
        <v>Caco2KRASpool+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L42" s="1" t="s">
        <v>21</v>
      </c>
      <c r="AM42" s="1" t="str">
        <f>A1</f>
        <v>Caco2KRASpool+</v>
      </c>
      <c r="AN42" s="2" t="s">
        <v>12</v>
      </c>
      <c r="AO42" s="3" t="s">
        <v>13</v>
      </c>
      <c r="AP42" s="3" t="s">
        <v>14</v>
      </c>
      <c r="AQ42" s="3" t="s">
        <v>15</v>
      </c>
      <c r="AR42" s="3" t="s">
        <v>16</v>
      </c>
      <c r="AS42" s="4" t="s">
        <v>17</v>
      </c>
      <c r="AV42" s="1" t="s">
        <v>21</v>
      </c>
      <c r="AW42" s="1" t="str">
        <f>A1</f>
        <v>Caco2KRASpool+</v>
      </c>
      <c r="AX42" s="2" t="s">
        <v>12</v>
      </c>
      <c r="AY42" s="3" t="s">
        <v>13</v>
      </c>
      <c r="AZ42" s="3" t="s">
        <v>14</v>
      </c>
      <c r="BA42" s="3" t="s">
        <v>15</v>
      </c>
      <c r="BB42" s="3" t="s">
        <v>16</v>
      </c>
      <c r="BC42" s="4" t="s">
        <v>17</v>
      </c>
    </row>
    <row r="43" spans="1:55" ht="15.75" thickBot="1" x14ac:dyDescent="0.3">
      <c r="A43" s="1" t="s">
        <v>18</v>
      </c>
      <c r="B43" s="2" t="s">
        <v>12</v>
      </c>
      <c r="C43" s="2">
        <v>1</v>
      </c>
      <c r="D43" s="2">
        <v>0.4106463833514109</v>
      </c>
      <c r="E43" s="2">
        <v>0.50358914423654477</v>
      </c>
      <c r="F43" s="2">
        <v>0.56841631244877178</v>
      </c>
      <c r="G43" s="2">
        <v>0.55381406597250071</v>
      </c>
      <c r="H43" s="5">
        <v>0.59567808818845069</v>
      </c>
      <c r="J43" s="1" t="s">
        <v>18</v>
      </c>
      <c r="K43" s="2" t="s">
        <v>12</v>
      </c>
      <c r="L43" s="2">
        <v>1</v>
      </c>
      <c r="M43" s="2">
        <v>0.50153913814011175</v>
      </c>
      <c r="N43" s="2">
        <v>0.53936818440920409</v>
      </c>
      <c r="O43" s="2">
        <v>0.42734447132902476</v>
      </c>
      <c r="P43" s="2">
        <v>0.3517772644358847</v>
      </c>
      <c r="Q43" s="5">
        <v>0.64027754656622549</v>
      </c>
      <c r="S43" s="1" t="s">
        <v>18</v>
      </c>
      <c r="T43" s="2" t="s">
        <v>12</v>
      </c>
      <c r="U43" s="2">
        <v>1</v>
      </c>
      <c r="V43" s="2">
        <v>0.56593592804741877</v>
      </c>
      <c r="W43" s="2">
        <v>0.45892974788996937</v>
      </c>
      <c r="X43" s="2">
        <v>0.58041654526479691</v>
      </c>
      <c r="Y43" s="2">
        <v>0.50787517307643448</v>
      </c>
      <c r="Z43" s="5">
        <v>0.38554068126802837</v>
      </c>
      <c r="AB43" s="1" t="s">
        <v>18</v>
      </c>
      <c r="AC43" s="2" t="s">
        <v>12</v>
      </c>
      <c r="AD43" s="6">
        <f>AVERAGE(U43,L43,C43)</f>
        <v>1</v>
      </c>
      <c r="AE43" s="7">
        <f t="shared" ref="AE43:AI47" si="18">AVERAGE(V43,M43,D43)</f>
        <v>0.49270714984631381</v>
      </c>
      <c r="AF43" s="7">
        <f t="shared" si="18"/>
        <v>0.50062902551190602</v>
      </c>
      <c r="AG43" s="7">
        <f t="shared" si="18"/>
        <v>0.52539244301419785</v>
      </c>
      <c r="AH43" s="7">
        <f t="shared" si="18"/>
        <v>0.47115550116160659</v>
      </c>
      <c r="AI43" s="8">
        <f t="shared" si="18"/>
        <v>0.54049877200756813</v>
      </c>
      <c r="AL43" s="1" t="s">
        <v>18</v>
      </c>
      <c r="AM43" s="2" t="s">
        <v>12</v>
      </c>
      <c r="AN43" s="6">
        <f>AD43</f>
        <v>1</v>
      </c>
      <c r="AO43" s="7">
        <f t="shared" ref="AO43:AS43" si="19">AE43</f>
        <v>0.49270714984631381</v>
      </c>
      <c r="AP43" s="7">
        <f t="shared" si="19"/>
        <v>0.50062902551190602</v>
      </c>
      <c r="AQ43" s="7">
        <f t="shared" si="19"/>
        <v>0.52539244301419785</v>
      </c>
      <c r="AR43" s="7">
        <f t="shared" si="19"/>
        <v>0.47115550116160659</v>
      </c>
      <c r="AS43" s="8">
        <f t="shared" si="19"/>
        <v>0.54049877200756813</v>
      </c>
      <c r="AV43" s="1" t="s">
        <v>18</v>
      </c>
      <c r="AW43" s="2" t="s">
        <v>12</v>
      </c>
      <c r="AX43" s="2"/>
      <c r="AY43" s="3"/>
      <c r="AZ43" s="3"/>
      <c r="BA43" s="3"/>
      <c r="BB43" s="3"/>
      <c r="BC43" s="4"/>
    </row>
    <row r="44" spans="1:55" ht="15.75" thickBot="1" x14ac:dyDescent="0.3">
      <c r="A44" s="9"/>
      <c r="B44" s="10" t="s">
        <v>14</v>
      </c>
      <c r="C44" s="2">
        <v>1.1345891342761059</v>
      </c>
      <c r="D44" s="2">
        <v>0.55368096621769147</v>
      </c>
      <c r="E44" s="2">
        <v>0.55552342732776494</v>
      </c>
      <c r="F44" s="2">
        <v>0.56897169254851765</v>
      </c>
      <c r="G44" s="2">
        <v>0.52920584430781403</v>
      </c>
      <c r="H44" s="5">
        <v>0.65735739598633236</v>
      </c>
      <c r="J44" s="9"/>
      <c r="K44" s="10" t="s">
        <v>14</v>
      </c>
      <c r="L44" s="2">
        <v>1.1326356775648416</v>
      </c>
      <c r="M44" s="2">
        <v>0.61136956649978069</v>
      </c>
      <c r="N44" s="2">
        <v>0.4940790211823875</v>
      </c>
      <c r="O44" s="2">
        <v>0.4116618015145514</v>
      </c>
      <c r="P44" s="2">
        <v>0.49672271184477512</v>
      </c>
      <c r="Q44" s="5">
        <v>0.69601140090750901</v>
      </c>
      <c r="S44" s="9"/>
      <c r="T44" s="10" t="s">
        <v>14</v>
      </c>
      <c r="U44" s="2">
        <v>0.9869910544426882</v>
      </c>
      <c r="V44" s="2">
        <v>0.49355126841105529</v>
      </c>
      <c r="W44" s="2">
        <v>0.49269648960083201</v>
      </c>
      <c r="X44" s="2">
        <v>0.5425645380687959</v>
      </c>
      <c r="Y44" s="2">
        <v>0.57283011572508458</v>
      </c>
      <c r="Z44" s="5">
        <v>0.61568389015728731</v>
      </c>
      <c r="AB44" s="9"/>
      <c r="AC44" s="10" t="s">
        <v>14</v>
      </c>
      <c r="AD44" s="11">
        <f t="shared" ref="AD44:AE47" si="20">AVERAGE(U44,L44,C44)</f>
        <v>1.0847386220945452</v>
      </c>
      <c r="AE44" s="12">
        <f>AVERAGE(V44,M44,D44)</f>
        <v>0.5528672670428425</v>
      </c>
      <c r="AF44" s="12">
        <f t="shared" si="18"/>
        <v>0.51409964603699476</v>
      </c>
      <c r="AG44" s="12">
        <f t="shared" si="18"/>
        <v>0.50773267737728833</v>
      </c>
      <c r="AH44" s="12">
        <f t="shared" si="18"/>
        <v>0.53291955729255791</v>
      </c>
      <c r="AI44" s="13">
        <f t="shared" si="18"/>
        <v>0.65635089568370952</v>
      </c>
      <c r="AL44" s="9"/>
      <c r="AM44" s="10" t="s">
        <v>14</v>
      </c>
      <c r="AN44" s="11">
        <f t="shared" ref="AN44:AN47" si="21">AD44</f>
        <v>1.0847386220945452</v>
      </c>
      <c r="AO44" s="12">
        <f>AO43*AN44</f>
        <v>0.53445847482042108</v>
      </c>
      <c r="AP44" s="12">
        <f>AP43*AN44</f>
        <v>0.54305163931431988</v>
      </c>
      <c r="AQ44" s="12">
        <f>AQ43*AN44</f>
        <v>0.5699134746941078</v>
      </c>
      <c r="AR44" s="12">
        <f>AR43*AN44</f>
        <v>0.51108056912230604</v>
      </c>
      <c r="AS44" s="13">
        <f>AS43*AN44</f>
        <v>0.58629989319128317</v>
      </c>
      <c r="AV44" s="9"/>
      <c r="AW44" s="10" t="s">
        <v>14</v>
      </c>
      <c r="AX44" s="10"/>
      <c r="AY44" s="6">
        <f>AE44-AO44</f>
        <v>1.8408792222421422E-2</v>
      </c>
      <c r="AZ44" s="7">
        <f t="shared" ref="AZ44:BC47" si="22">AF44-AP44</f>
        <v>-2.8951993277325117E-2</v>
      </c>
      <c r="BA44" s="84">
        <f t="shared" si="22"/>
        <v>-6.2180797316819469E-2</v>
      </c>
      <c r="BB44" s="7">
        <f t="shared" si="22"/>
        <v>2.1838988170251872E-2</v>
      </c>
      <c r="BC44" s="8">
        <f t="shared" si="22"/>
        <v>7.0051002492426351E-2</v>
      </c>
    </row>
    <row r="45" spans="1:55" ht="15.75" thickBot="1" x14ac:dyDescent="0.3">
      <c r="A45" s="9"/>
      <c r="B45" s="10" t="s">
        <v>15</v>
      </c>
      <c r="C45" s="2">
        <v>1.2361073582303956</v>
      </c>
      <c r="D45" s="2">
        <v>0.54112110662864032</v>
      </c>
      <c r="E45" s="2">
        <v>0.62892555358569913</v>
      </c>
      <c r="F45" s="2">
        <v>0.47230715230969195</v>
      </c>
      <c r="G45" s="2">
        <v>0.49538357844017616</v>
      </c>
      <c r="H45" s="5">
        <v>0.62885346510966811</v>
      </c>
      <c r="J45" s="9"/>
      <c r="K45" s="10" t="s">
        <v>15</v>
      </c>
      <c r="L45" s="2">
        <v>1.1207713999013942</v>
      </c>
      <c r="M45" s="2">
        <v>0.55995497220723045</v>
      </c>
      <c r="N45" s="2">
        <v>0.45514579199211769</v>
      </c>
      <c r="O45" s="2">
        <v>0.43858697633186944</v>
      </c>
      <c r="P45" s="2">
        <v>0.48262677640633567</v>
      </c>
      <c r="Q45" s="5">
        <v>0.66704203557832897</v>
      </c>
      <c r="S45" s="9"/>
      <c r="T45" s="10" t="s">
        <v>15</v>
      </c>
      <c r="U45" s="2">
        <v>0.99431973971489995</v>
      </c>
      <c r="V45" s="2">
        <v>0.48460286249828233</v>
      </c>
      <c r="W45" s="2">
        <v>0.51449896823282892</v>
      </c>
      <c r="X45" s="2">
        <v>0.52041662982410797</v>
      </c>
      <c r="Y45" s="2">
        <v>0.55875753379292703</v>
      </c>
      <c r="Z45" s="5">
        <v>0.46640460533994527</v>
      </c>
      <c r="AB45" s="9"/>
      <c r="AC45" s="10" t="s">
        <v>15</v>
      </c>
      <c r="AD45" s="11">
        <f t="shared" si="20"/>
        <v>1.1170661659488965</v>
      </c>
      <c r="AE45" s="12">
        <f t="shared" si="20"/>
        <v>0.52855964711138437</v>
      </c>
      <c r="AF45" s="12">
        <f t="shared" si="18"/>
        <v>0.53285677127021525</v>
      </c>
      <c r="AG45" s="12">
        <f t="shared" si="18"/>
        <v>0.47710358615522314</v>
      </c>
      <c r="AH45" s="12">
        <f t="shared" si="18"/>
        <v>0.5122559628798129</v>
      </c>
      <c r="AI45" s="13">
        <f t="shared" si="18"/>
        <v>0.58743336867598073</v>
      </c>
      <c r="AL45" s="9"/>
      <c r="AM45" s="10" t="s">
        <v>15</v>
      </c>
      <c r="AN45" s="11">
        <f t="shared" si="21"/>
        <v>1.1170661659488965</v>
      </c>
      <c r="AO45" s="12">
        <f>AO43*AN45</f>
        <v>0.55038648681443025</v>
      </c>
      <c r="AP45" s="12">
        <f>AP43*AN45</f>
        <v>0.55923574609131721</v>
      </c>
      <c r="AQ45" s="12">
        <f>AQ43*AN45</f>
        <v>0.58689812193639412</v>
      </c>
      <c r="AR45" s="12">
        <f>AR43*AN45</f>
        <v>0.52631186924832674</v>
      </c>
      <c r="AS45" s="13">
        <f>AS43*AN45</f>
        <v>0.60377289094658093</v>
      </c>
      <c r="AV45" s="9"/>
      <c r="AW45" s="10" t="s">
        <v>15</v>
      </c>
      <c r="AX45" s="10"/>
      <c r="AY45" s="11">
        <f t="shared" ref="AY45:AY47" si="23">AE45-AO45</f>
        <v>-2.1826839703045886E-2</v>
      </c>
      <c r="AZ45" s="12">
        <f t="shared" si="22"/>
        <v>-2.6378974821101964E-2</v>
      </c>
      <c r="BA45" s="16">
        <f t="shared" si="22"/>
        <v>-0.10979453578117099</v>
      </c>
      <c r="BB45" s="71">
        <f t="shared" si="22"/>
        <v>-1.4055906368513837E-2</v>
      </c>
      <c r="BC45" s="13">
        <f t="shared" si="22"/>
        <v>-1.6339522270600204E-2</v>
      </c>
    </row>
    <row r="46" spans="1:55" ht="15.75" thickBot="1" x14ac:dyDescent="0.3">
      <c r="A46" s="9"/>
      <c r="B46" s="10" t="s">
        <v>16</v>
      </c>
      <c r="C46" s="2">
        <v>1.333235744375364</v>
      </c>
      <c r="D46" s="2">
        <v>0.70229532382308246</v>
      </c>
      <c r="E46" s="2">
        <v>0.75505016485818632</v>
      </c>
      <c r="F46" s="2">
        <v>0.44192327365140743</v>
      </c>
      <c r="G46" s="2">
        <v>0.54177637435618653</v>
      </c>
      <c r="H46" s="5">
        <v>0.57187604249251955</v>
      </c>
      <c r="J46" s="9"/>
      <c r="K46" s="10" t="s">
        <v>16</v>
      </c>
      <c r="L46" s="2">
        <v>1.3274151911529259</v>
      </c>
      <c r="M46" s="2">
        <v>0.50195986602786158</v>
      </c>
      <c r="N46" s="2">
        <v>0.5586783123721093</v>
      </c>
      <c r="O46" s="2">
        <v>0.48708398460046171</v>
      </c>
      <c r="P46" s="2">
        <v>0.35996800352056002</v>
      </c>
      <c r="Q46" s="5">
        <v>0.61124463237093096</v>
      </c>
      <c r="S46" s="9"/>
      <c r="T46" s="10" t="s">
        <v>16</v>
      </c>
      <c r="U46" s="2">
        <v>0.91061218051883741</v>
      </c>
      <c r="V46" s="2">
        <v>0.58043741185759945</v>
      </c>
      <c r="W46" s="2">
        <v>0.53711043689735016</v>
      </c>
      <c r="X46" s="2">
        <v>0.55905626692348342</v>
      </c>
      <c r="Y46" s="2">
        <v>0.56797605017680741</v>
      </c>
      <c r="Z46" s="5">
        <v>0.46018565393473587</v>
      </c>
      <c r="AB46" s="9"/>
      <c r="AC46" s="10" t="s">
        <v>16</v>
      </c>
      <c r="AD46" s="11">
        <f t="shared" si="20"/>
        <v>1.1904210386823759</v>
      </c>
      <c r="AE46" s="12">
        <f t="shared" si="20"/>
        <v>0.59489753390284783</v>
      </c>
      <c r="AF46" s="12">
        <f t="shared" si="18"/>
        <v>0.6169463047092153</v>
      </c>
      <c r="AG46" s="12">
        <f t="shared" si="18"/>
        <v>0.49602117505845084</v>
      </c>
      <c r="AH46" s="12">
        <f t="shared" si="18"/>
        <v>0.48990680935118469</v>
      </c>
      <c r="AI46" s="13">
        <f t="shared" si="18"/>
        <v>0.54776877626606213</v>
      </c>
      <c r="AL46" s="9"/>
      <c r="AM46" s="10" t="s">
        <v>16</v>
      </c>
      <c r="AN46" s="11">
        <f t="shared" si="21"/>
        <v>1.1904210386823759</v>
      </c>
      <c r="AO46" s="12">
        <f>AO43*AN46</f>
        <v>0.58652895708628194</v>
      </c>
      <c r="AP46" s="12">
        <f>AP43*AN46</f>
        <v>0.59595932454442879</v>
      </c>
      <c r="AQ46" s="12">
        <f>AQ43*AN46</f>
        <v>0.62543821772883246</v>
      </c>
      <c r="AR46" s="12">
        <f>AR43*AN46</f>
        <v>0.56087342107371507</v>
      </c>
      <c r="AS46" s="13">
        <f>AS43*AN46</f>
        <v>0.64342110957979792</v>
      </c>
      <c r="AV46" s="9"/>
      <c r="AW46" s="10" t="s">
        <v>16</v>
      </c>
      <c r="AX46" s="10"/>
      <c r="AY46" s="11">
        <f t="shared" si="23"/>
        <v>8.3685768165658869E-3</v>
      </c>
      <c r="AZ46" s="12">
        <f t="shared" si="22"/>
        <v>2.0986980164786506E-2</v>
      </c>
      <c r="BA46" s="16">
        <f t="shared" si="22"/>
        <v>-0.12941704267038162</v>
      </c>
      <c r="BB46" s="71">
        <f t="shared" si="22"/>
        <v>-7.0966611722530382E-2</v>
      </c>
      <c r="BC46" s="100">
        <f t="shared" si="22"/>
        <v>-9.5652333313735793E-2</v>
      </c>
    </row>
    <row r="47" spans="1:55" ht="15.75" thickBot="1" x14ac:dyDescent="0.3">
      <c r="A47" s="9"/>
      <c r="B47" s="14" t="s">
        <v>17</v>
      </c>
      <c r="C47" s="15">
        <v>1.5322328214441734</v>
      </c>
      <c r="D47" s="15">
        <v>0.67482712860004224</v>
      </c>
      <c r="E47" s="15">
        <v>0.87759871126570288</v>
      </c>
      <c r="F47" s="15">
        <v>0.5117699980649143</v>
      </c>
      <c r="G47" s="15">
        <v>0.60130058530139507</v>
      </c>
      <c r="H47" s="16">
        <v>0.63796005621064933</v>
      </c>
      <c r="J47" s="9"/>
      <c r="K47" s="14" t="s">
        <v>17</v>
      </c>
      <c r="L47" s="15">
        <v>1.2466168613358697</v>
      </c>
      <c r="M47" s="15">
        <v>0.78464028070990444</v>
      </c>
      <c r="N47" s="15">
        <v>0.7573398195817389</v>
      </c>
      <c r="O47" s="15">
        <v>0.49604892918030985</v>
      </c>
      <c r="P47" s="15">
        <v>0.50793768206463541</v>
      </c>
      <c r="Q47" s="16">
        <v>0.5647672020375083</v>
      </c>
      <c r="S47" s="9"/>
      <c r="T47" s="14" t="s">
        <v>17</v>
      </c>
      <c r="U47" s="15">
        <v>1.2416145904456795</v>
      </c>
      <c r="V47" s="15">
        <v>0.78330940883275824</v>
      </c>
      <c r="W47" s="15">
        <v>0.7058073789544711</v>
      </c>
      <c r="X47" s="15">
        <v>0.51793340196498783</v>
      </c>
      <c r="Y47" s="15">
        <v>0.5911719799110704</v>
      </c>
      <c r="Z47" s="16">
        <v>0.58928813422404258</v>
      </c>
      <c r="AB47" s="9"/>
      <c r="AC47" s="14" t="s">
        <v>17</v>
      </c>
      <c r="AD47" s="17">
        <f t="shared" si="20"/>
        <v>1.3401547577419075</v>
      </c>
      <c r="AE47" s="18">
        <f t="shared" si="20"/>
        <v>0.7475922727142349</v>
      </c>
      <c r="AF47" s="18">
        <f t="shared" si="18"/>
        <v>0.7802486366006377</v>
      </c>
      <c r="AG47" s="18">
        <f t="shared" si="18"/>
        <v>0.5085841097367374</v>
      </c>
      <c r="AH47" s="18">
        <f t="shared" si="18"/>
        <v>0.56680341575903359</v>
      </c>
      <c r="AI47" s="19">
        <f t="shared" si="18"/>
        <v>0.59733846415740011</v>
      </c>
      <c r="AL47" s="9"/>
      <c r="AM47" s="14" t="s">
        <v>17</v>
      </c>
      <c r="AN47" s="17">
        <f t="shared" si="21"/>
        <v>1.3401547577419075</v>
      </c>
      <c r="AO47" s="18">
        <f>AO43*AN47</f>
        <v>0.66030383103999235</v>
      </c>
      <c r="AP47" s="18">
        <f>AP43*AN47</f>
        <v>0.67092037040347563</v>
      </c>
      <c r="AQ47" s="18">
        <f>AQ43*AN47</f>
        <v>0.70410718218712132</v>
      </c>
      <c r="AR47" s="18">
        <f>AR43*AN47</f>
        <v>0.63142128651799989</v>
      </c>
      <c r="AS47" s="19">
        <f>AS43*AN47</f>
        <v>0.72435200085960094</v>
      </c>
      <c r="AV47" s="9"/>
      <c r="AW47" s="14" t="s">
        <v>17</v>
      </c>
      <c r="AX47" s="14"/>
      <c r="AY47" s="17">
        <f t="shared" si="23"/>
        <v>8.7288441674242545E-2</v>
      </c>
      <c r="AZ47" s="18">
        <f t="shared" si="22"/>
        <v>0.10932826619716207</v>
      </c>
      <c r="BA47" s="16">
        <f t="shared" si="22"/>
        <v>-0.19552307245038392</v>
      </c>
      <c r="BB47" s="106">
        <f t="shared" si="22"/>
        <v>-6.46178707589663E-2</v>
      </c>
      <c r="BC47" s="16">
        <f t="shared" si="22"/>
        <v>-0.12701353670220084</v>
      </c>
    </row>
    <row r="48" spans="1:55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49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4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47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46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4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42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4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40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3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3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3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36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35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3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3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31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3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29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2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7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2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25">
      <colorScale>
        <cfvo type="min"/>
        <cfvo type="max"/>
        <color rgb="FFF8696B"/>
        <color rgb="FFFCFCFF"/>
      </colorScale>
    </cfRule>
  </conditionalFormatting>
  <conditionalFormatting sqref="U48:Z48">
    <cfRule type="colorScale" priority="24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23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2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20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Z47">
    <cfRule type="colorScale" priority="18">
      <colorScale>
        <cfvo type="min"/>
        <cfvo type="max"/>
        <color rgb="FFF8696B"/>
        <color rgb="FFFCFCFF"/>
      </colorScale>
    </cfRule>
  </conditionalFormatting>
  <conditionalFormatting sqref="U43:Z47">
    <cfRule type="colorScale" priority="1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13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11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0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44:BC4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:AI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topLeftCell="AI13" workbookViewId="0">
      <selection activeCell="A2" sqref="A2"/>
    </sheetView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</cols>
  <sheetData>
    <row r="1" spans="1:55" x14ac:dyDescent="0.25">
      <c r="A1" t="s">
        <v>2919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Caco2etKRASwtpool-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Caco2etKRASwtpool-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Caco2etKRASwtpool-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Caco2etKRASwtpool-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Caco2etKRASwtpool-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Caco2etKRASwtpool-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0.84131127292646168</v>
      </c>
      <c r="E13" s="2">
        <v>0.9382556113134054</v>
      </c>
      <c r="F13" s="2">
        <v>0.83573869197067563</v>
      </c>
      <c r="G13" s="2">
        <v>0.73130916435403637</v>
      </c>
      <c r="H13" s="5">
        <v>0.78412926207035549</v>
      </c>
      <c r="J13" s="1" t="s">
        <v>18</v>
      </c>
      <c r="K13" s="2" t="s">
        <v>12</v>
      </c>
      <c r="L13" s="2">
        <v>1</v>
      </c>
      <c r="M13" s="2">
        <v>0.97443079394639909</v>
      </c>
      <c r="N13" s="2">
        <v>0.98979298885411737</v>
      </c>
      <c r="O13" s="2">
        <v>0.85831108452488747</v>
      </c>
      <c r="P13" s="2">
        <v>0.66791704484738279</v>
      </c>
      <c r="Q13" s="5">
        <v>0.76976828654246621</v>
      </c>
      <c r="S13" s="1" t="s">
        <v>18</v>
      </c>
      <c r="T13" s="2" t="s">
        <v>12</v>
      </c>
      <c r="U13" s="2">
        <v>1</v>
      </c>
      <c r="V13" s="2">
        <v>0.89422029818746784</v>
      </c>
      <c r="W13" s="2">
        <v>0.87255747957100649</v>
      </c>
      <c r="X13" s="2">
        <v>0.75388151665313141</v>
      </c>
      <c r="Y13" s="2">
        <v>0.87115244016608773</v>
      </c>
      <c r="Z13" s="5">
        <v>0.78082065593247074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0.90332078835344287</v>
      </c>
      <c r="AF13" s="7">
        <f t="shared" si="0"/>
        <v>0.93353535991284309</v>
      </c>
      <c r="AG13" s="7">
        <f t="shared" si="0"/>
        <v>0.81597709771623139</v>
      </c>
      <c r="AH13" s="7">
        <f t="shared" si="0"/>
        <v>0.75679288312250226</v>
      </c>
      <c r="AI13" s="8">
        <f t="shared" si="0"/>
        <v>0.77823940151509741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0.90332078835344287</v>
      </c>
      <c r="AP13" s="7">
        <f t="shared" si="1"/>
        <v>0.93353535991284309</v>
      </c>
      <c r="AQ13" s="7">
        <f t="shared" si="1"/>
        <v>0.81597709771623139</v>
      </c>
      <c r="AR13" s="7">
        <f t="shared" si="1"/>
        <v>0.75679288312250226</v>
      </c>
      <c r="AS13" s="8">
        <f t="shared" si="1"/>
        <v>0.77823940151509741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0.82148991013232775</v>
      </c>
      <c r="D14" s="2">
        <v>0.77509429788353468</v>
      </c>
      <c r="E14" s="2">
        <v>0.7456120921151852</v>
      </c>
      <c r="F14" s="2">
        <v>0.69630055330210328</v>
      </c>
      <c r="G14" s="2">
        <v>0.63818364786682502</v>
      </c>
      <c r="H14" s="5">
        <v>0.74958056416562879</v>
      </c>
      <c r="J14" s="9"/>
      <c r="K14" s="10" t="s">
        <v>14</v>
      </c>
      <c r="L14" s="2">
        <v>0.92038978036861629</v>
      </c>
      <c r="M14" s="2">
        <v>0.98022988900121588</v>
      </c>
      <c r="N14" s="2">
        <v>0.85832604488256004</v>
      </c>
      <c r="O14" s="2">
        <v>0.72433784204715679</v>
      </c>
      <c r="P14" s="2">
        <v>0.74101205329219233</v>
      </c>
      <c r="Q14" s="5">
        <v>0.81309090449952959</v>
      </c>
      <c r="S14" s="9"/>
      <c r="T14" s="10" t="s">
        <v>14</v>
      </c>
      <c r="U14" s="2">
        <v>0.89407675169721124</v>
      </c>
      <c r="V14" s="2">
        <v>0.75744589488454461</v>
      </c>
      <c r="W14" s="2">
        <v>0.80429691423077221</v>
      </c>
      <c r="X14" s="2">
        <v>0.73877571853371804</v>
      </c>
      <c r="Y14" s="2">
        <v>0.90772534753668555</v>
      </c>
      <c r="Z14" s="5">
        <v>0.80142352424338092</v>
      </c>
      <c r="AB14" s="9"/>
      <c r="AC14" s="10" t="s">
        <v>14</v>
      </c>
      <c r="AD14" s="11">
        <f t="shared" ref="AD14:AD17" si="2">AVERAGE(U14,L14,C14)</f>
        <v>0.87865214739938502</v>
      </c>
      <c r="AE14" s="12">
        <f>AVERAGE(V14,M14,D14)</f>
        <v>0.83759002725643172</v>
      </c>
      <c r="AF14" s="12">
        <f t="shared" si="0"/>
        <v>0.80274501707617241</v>
      </c>
      <c r="AG14" s="12">
        <f t="shared" si="0"/>
        <v>0.71980470462765933</v>
      </c>
      <c r="AH14" s="12">
        <f t="shared" si="0"/>
        <v>0.762307016231901</v>
      </c>
      <c r="AI14" s="13">
        <f t="shared" si="0"/>
        <v>0.78803166430284632</v>
      </c>
      <c r="AL14" s="9"/>
      <c r="AM14" s="10" t="s">
        <v>14</v>
      </c>
      <c r="AN14" s="11">
        <f t="shared" ref="AN14:AN17" si="3">AD14</f>
        <v>0.87865214739938502</v>
      </c>
      <c r="AO14" s="12">
        <f>AO13*AN14</f>
        <v>0.79370475047725797</v>
      </c>
      <c r="AP14" s="12">
        <f>AP13*AN14</f>
        <v>0.82025284866067738</v>
      </c>
      <c r="AQ14" s="12">
        <f>AQ13*AN14</f>
        <v>0.71696002913708456</v>
      </c>
      <c r="AR14" s="12">
        <f>AR13*AN14</f>
        <v>0.66495769189215836</v>
      </c>
      <c r="AS14" s="13">
        <f>AS13*AN14</f>
        <v>0.68380172133205253</v>
      </c>
      <c r="AV14" s="9"/>
      <c r="AW14" s="10" t="s">
        <v>14</v>
      </c>
      <c r="AX14" s="10"/>
      <c r="AY14" s="6">
        <f>AE14-AO14</f>
        <v>4.3885276779173754E-2</v>
      </c>
      <c r="AZ14" s="7">
        <f t="shared" ref="AZ14:BC17" si="4">AF14-AP14</f>
        <v>-1.7507831584504974E-2</v>
      </c>
      <c r="BA14" s="7">
        <f t="shared" si="4"/>
        <v>2.8446754905747662E-3</v>
      </c>
      <c r="BB14" s="89">
        <f t="shared" si="4"/>
        <v>9.7349324339742638E-2</v>
      </c>
      <c r="BC14" s="16">
        <f t="shared" si="4"/>
        <v>0.1042299429707938</v>
      </c>
    </row>
    <row r="15" spans="1:55" ht="15.75" thickBot="1" x14ac:dyDescent="0.3">
      <c r="A15" s="9"/>
      <c r="B15" s="10" t="s">
        <v>15</v>
      </c>
      <c r="C15" s="2">
        <v>0.88066359556508156</v>
      </c>
      <c r="D15" s="2">
        <v>0.79149705639350676</v>
      </c>
      <c r="E15" s="2">
        <v>0.7464556909014689</v>
      </c>
      <c r="F15" s="2">
        <v>0.6457806866460698</v>
      </c>
      <c r="G15" s="2">
        <v>0.60169212932308314</v>
      </c>
      <c r="H15" s="5">
        <v>0.69777457487330052</v>
      </c>
      <c r="J15" s="9"/>
      <c r="K15" s="10" t="s">
        <v>15</v>
      </c>
      <c r="L15" s="2">
        <v>0.89413766856784416</v>
      </c>
      <c r="M15" s="2">
        <v>0.80428467826868832</v>
      </c>
      <c r="N15" s="2">
        <v>0.83586819152818459</v>
      </c>
      <c r="O15" s="2">
        <v>0.70175932322848822</v>
      </c>
      <c r="P15" s="2">
        <v>0.821896699608065</v>
      </c>
      <c r="Q15" s="5">
        <v>0.76466145601819191</v>
      </c>
      <c r="S15" s="9"/>
      <c r="T15" s="10" t="s">
        <v>15</v>
      </c>
      <c r="U15" s="2">
        <v>0.83296502760602509</v>
      </c>
      <c r="V15" s="2">
        <v>0.82439580130731616</v>
      </c>
      <c r="W15" s="2">
        <v>0.70276051182253274</v>
      </c>
      <c r="X15" s="2">
        <v>0.6771909379210046</v>
      </c>
      <c r="Y15" s="2">
        <v>0.81720187477226447</v>
      </c>
      <c r="Z15" s="5">
        <v>0.75591088877302626</v>
      </c>
      <c r="AB15" s="9"/>
      <c r="AC15" s="10" t="s">
        <v>15</v>
      </c>
      <c r="AD15" s="11">
        <f t="shared" si="2"/>
        <v>0.86925543057965016</v>
      </c>
      <c r="AE15" s="12">
        <f t="shared" si="0"/>
        <v>0.80672584532317038</v>
      </c>
      <c r="AF15" s="12">
        <f t="shared" si="0"/>
        <v>0.76169479808406215</v>
      </c>
      <c r="AG15" s="12">
        <f t="shared" si="0"/>
        <v>0.67491031593185424</v>
      </c>
      <c r="AH15" s="12">
        <f t="shared" si="0"/>
        <v>0.74693023456780416</v>
      </c>
      <c r="AI15" s="13">
        <f t="shared" si="0"/>
        <v>0.73944897322150627</v>
      </c>
      <c r="AL15" s="9"/>
      <c r="AM15" s="10" t="s">
        <v>15</v>
      </c>
      <c r="AN15" s="11">
        <f t="shared" si="3"/>
        <v>0.86925543057965016</v>
      </c>
      <c r="AO15" s="12">
        <f>AO13*AN15</f>
        <v>0.78521650083172101</v>
      </c>
      <c r="AP15" s="12">
        <f>AP13*AN15</f>
        <v>0.81148068124236705</v>
      </c>
      <c r="AQ15" s="12">
        <f>AQ13*AN15</f>
        <v>0.70929252341845594</v>
      </c>
      <c r="AR15" s="12">
        <f>AR13*AN15</f>
        <v>0.65784632347826555</v>
      </c>
      <c r="AS15" s="13">
        <f>AS13*AN15</f>
        <v>0.67648882605805527</v>
      </c>
      <c r="AV15" s="9"/>
      <c r="AW15" s="10" t="s">
        <v>15</v>
      </c>
      <c r="AX15" s="10"/>
      <c r="AY15" s="11">
        <f t="shared" ref="AY15:AY17" si="5">AE15-AO15</f>
        <v>2.1509344491449367E-2</v>
      </c>
      <c r="AZ15" s="12">
        <f t="shared" si="4"/>
        <v>-4.97858831583049E-2</v>
      </c>
      <c r="BA15" s="12">
        <f t="shared" si="4"/>
        <v>-3.4382207486601701E-2</v>
      </c>
      <c r="BB15" s="12">
        <f t="shared" si="4"/>
        <v>8.9083911089538614E-2</v>
      </c>
      <c r="BC15" s="96">
        <f t="shared" si="4"/>
        <v>6.2960147163450997E-2</v>
      </c>
    </row>
    <row r="16" spans="1:55" ht="15.75" thickBot="1" x14ac:dyDescent="0.3">
      <c r="A16" s="9"/>
      <c r="B16" s="10" t="s">
        <v>16</v>
      </c>
      <c r="C16" s="2">
        <v>0.87163985797190902</v>
      </c>
      <c r="D16" s="2">
        <v>0.76985026488427288</v>
      </c>
      <c r="E16" s="2">
        <v>0.64804459462109953</v>
      </c>
      <c r="F16" s="2">
        <v>0.59724403335765541</v>
      </c>
      <c r="G16" s="2">
        <v>0.61848508213471476</v>
      </c>
      <c r="H16" s="5">
        <v>0.73526299401981654</v>
      </c>
      <c r="J16" s="9"/>
      <c r="K16" s="10" t="s">
        <v>16</v>
      </c>
      <c r="L16" s="2">
        <v>0.84618879700971517</v>
      </c>
      <c r="M16" s="2">
        <v>0.7735762897636389</v>
      </c>
      <c r="N16" s="2">
        <v>0.70646727711044432</v>
      </c>
      <c r="O16" s="2">
        <v>0.68657810236584715</v>
      </c>
      <c r="P16" s="2">
        <v>0.74228122676444352</v>
      </c>
      <c r="Q16" s="5">
        <v>0.72423611659641018</v>
      </c>
      <c r="S16" s="9"/>
      <c r="T16" s="10" t="s">
        <v>16</v>
      </c>
      <c r="U16" s="2">
        <v>0.91157007200445728</v>
      </c>
      <c r="V16" s="2">
        <v>0.76824062911264179</v>
      </c>
      <c r="W16" s="2">
        <v>0.81346106355709802</v>
      </c>
      <c r="X16" s="2">
        <v>0.72375064575077031</v>
      </c>
      <c r="Y16" s="2">
        <v>0.73163137445934345</v>
      </c>
      <c r="Z16" s="5">
        <v>0.78278667400410451</v>
      </c>
      <c r="AB16" s="9"/>
      <c r="AC16" s="10" t="s">
        <v>16</v>
      </c>
      <c r="AD16" s="11">
        <f t="shared" si="2"/>
        <v>0.87646624232869386</v>
      </c>
      <c r="AE16" s="12">
        <f t="shared" si="0"/>
        <v>0.77055572792018445</v>
      </c>
      <c r="AF16" s="12">
        <f t="shared" si="0"/>
        <v>0.722657645096214</v>
      </c>
      <c r="AG16" s="12">
        <f t="shared" si="0"/>
        <v>0.66919092715809081</v>
      </c>
      <c r="AH16" s="12">
        <f t="shared" si="0"/>
        <v>0.69746589445283391</v>
      </c>
      <c r="AI16" s="13">
        <f t="shared" si="0"/>
        <v>0.74742859487344371</v>
      </c>
      <c r="AL16" s="9"/>
      <c r="AM16" s="10" t="s">
        <v>16</v>
      </c>
      <c r="AN16" s="11">
        <f t="shared" si="3"/>
        <v>0.87646624232869386</v>
      </c>
      <c r="AO16" s="12">
        <f>AO13*AN16</f>
        <v>0.79173017698553538</v>
      </c>
      <c r="AP16" s="12">
        <f>AP13*AN16</f>
        <v>0.81821222898377433</v>
      </c>
      <c r="AQ16" s="12">
        <f>AQ13*AN16</f>
        <v>0.71517638066161882</v>
      </c>
      <c r="AR16" s="12">
        <f>AR13*AN16</f>
        <v>0.66330341449147801</v>
      </c>
      <c r="AS16" s="13">
        <f>AS13*AN16</f>
        <v>0.68210056387806905</v>
      </c>
      <c r="AV16" s="9"/>
      <c r="AW16" s="10" t="s">
        <v>16</v>
      </c>
      <c r="AX16" s="10"/>
      <c r="AY16" s="11">
        <f t="shared" si="5"/>
        <v>-2.1174449065350931E-2</v>
      </c>
      <c r="AZ16" s="72">
        <f t="shared" si="4"/>
        <v>-9.5554583887560329E-2</v>
      </c>
      <c r="BA16" s="12">
        <f t="shared" si="4"/>
        <v>-4.5985453503528007E-2</v>
      </c>
      <c r="BB16" s="12">
        <f t="shared" si="4"/>
        <v>3.4162479961355907E-2</v>
      </c>
      <c r="BC16" s="13">
        <f t="shared" si="4"/>
        <v>6.5328030995374653E-2</v>
      </c>
    </row>
    <row r="17" spans="1:55" ht="15.75" thickBot="1" x14ac:dyDescent="0.3">
      <c r="A17" s="9"/>
      <c r="B17" s="14" t="s">
        <v>17</v>
      </c>
      <c r="C17" s="15">
        <v>0.92783265536179726</v>
      </c>
      <c r="D17" s="15">
        <v>0.66059920520295046</v>
      </c>
      <c r="E17" s="15">
        <v>0.67691251122939244</v>
      </c>
      <c r="F17" s="15">
        <v>0.65051259992545674</v>
      </c>
      <c r="G17" s="15">
        <v>0.63686776197253669</v>
      </c>
      <c r="H17" s="16">
        <v>0.76663394582947908</v>
      </c>
      <c r="J17" s="9"/>
      <c r="K17" s="14" t="s">
        <v>17</v>
      </c>
      <c r="L17" s="15">
        <v>1.0243435539302943</v>
      </c>
      <c r="M17" s="15">
        <v>0.76697508733878106</v>
      </c>
      <c r="N17" s="15">
        <v>0.83453369705253733</v>
      </c>
      <c r="O17" s="15">
        <v>0.67061022162480577</v>
      </c>
      <c r="P17" s="15">
        <v>0.7346723665483631</v>
      </c>
      <c r="Q17" s="16">
        <v>0.80842274416882276</v>
      </c>
      <c r="S17" s="9"/>
      <c r="T17" s="14" t="s">
        <v>17</v>
      </c>
      <c r="U17" s="15">
        <v>0.89555708508752108</v>
      </c>
      <c r="V17" s="15">
        <v>0.88120625233334715</v>
      </c>
      <c r="W17" s="15">
        <v>0.74830420603825787</v>
      </c>
      <c r="X17" s="15">
        <v>0.74088371357023663</v>
      </c>
      <c r="Y17" s="15">
        <v>0.75443824298762852</v>
      </c>
      <c r="Z17" s="16">
        <v>0.81256073733603229</v>
      </c>
      <c r="AB17" s="9"/>
      <c r="AC17" s="14" t="s">
        <v>17</v>
      </c>
      <c r="AD17" s="17">
        <f t="shared" si="2"/>
        <v>0.94924443145987081</v>
      </c>
      <c r="AE17" s="18">
        <f t="shared" si="0"/>
        <v>0.76959351495835959</v>
      </c>
      <c r="AF17" s="18">
        <f t="shared" si="0"/>
        <v>0.75325013810672914</v>
      </c>
      <c r="AG17" s="18">
        <f t="shared" si="0"/>
        <v>0.68733551170683305</v>
      </c>
      <c r="AH17" s="18">
        <f t="shared" si="0"/>
        <v>0.7086594571695094</v>
      </c>
      <c r="AI17" s="19">
        <f t="shared" si="0"/>
        <v>0.79587247577811127</v>
      </c>
      <c r="AL17" s="9"/>
      <c r="AM17" s="14" t="s">
        <v>17</v>
      </c>
      <c r="AN17" s="17">
        <f t="shared" si="3"/>
        <v>0.94924443145987081</v>
      </c>
      <c r="AO17" s="18">
        <f>AO13*AN17</f>
        <v>0.85747222816644619</v>
      </c>
      <c r="AP17" s="18">
        <f>AP13*AN17</f>
        <v>0.88615324196815259</v>
      </c>
      <c r="AQ17" s="18">
        <f>AQ13*AN17</f>
        <v>0.77456171620591951</v>
      </c>
      <c r="AR17" s="18">
        <f>AR13*AN17</f>
        <v>0.71838143007249611</v>
      </c>
      <c r="AS17" s="19">
        <f>AS13*AN17</f>
        <v>0.73873941823086875</v>
      </c>
      <c r="AV17" s="9"/>
      <c r="AW17" s="14" t="s">
        <v>17</v>
      </c>
      <c r="AX17" s="14"/>
      <c r="AY17" s="105">
        <f t="shared" si="5"/>
        <v>-8.7878713208086601E-2</v>
      </c>
      <c r="AZ17" s="16">
        <f t="shared" si="4"/>
        <v>-0.13290310386142346</v>
      </c>
      <c r="BA17" s="106">
        <f t="shared" si="4"/>
        <v>-8.7226204499086468E-2</v>
      </c>
      <c r="BB17" s="18">
        <f t="shared" si="4"/>
        <v>-9.7219729029867086E-3</v>
      </c>
      <c r="BC17" s="19">
        <f t="shared" si="4"/>
        <v>5.7133057547242516E-2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Caco2etKRASwtpool-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Caco2etKRASwtpool-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Caco2etKRASwtpool-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Caco2etKRASwtpool-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Caco2etKRASwtpool-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Caco2etKRASwtpool-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0.84319129211218968</v>
      </c>
      <c r="E23" s="2">
        <v>0.82318891911141667</v>
      </c>
      <c r="F23" s="2">
        <v>0.76402254763406408</v>
      </c>
      <c r="G23" s="2">
        <v>0.68361294651359084</v>
      </c>
      <c r="H23" s="5">
        <v>0.63212139156474023</v>
      </c>
      <c r="J23" s="1" t="s">
        <v>18</v>
      </c>
      <c r="K23" s="2" t="s">
        <v>12</v>
      </c>
      <c r="L23" s="2">
        <v>1</v>
      </c>
      <c r="M23" s="2">
        <v>0.88507511921672566</v>
      </c>
      <c r="N23" s="2">
        <v>1.0296033902872275</v>
      </c>
      <c r="O23" s="2">
        <v>0.73702584091423151</v>
      </c>
      <c r="P23" s="2">
        <v>0.61607393558558698</v>
      </c>
      <c r="Q23" s="5">
        <v>0.64925670241392353</v>
      </c>
      <c r="S23" s="1" t="s">
        <v>18</v>
      </c>
      <c r="T23" s="2" t="s">
        <v>12</v>
      </c>
      <c r="U23" s="2">
        <v>1</v>
      </c>
      <c r="V23" s="2">
        <v>0.80319993581751548</v>
      </c>
      <c r="W23" s="2">
        <v>0.79250344369452919</v>
      </c>
      <c r="X23" s="2">
        <v>0.58611326405365483</v>
      </c>
      <c r="Y23" s="2">
        <v>0.64860381811459267</v>
      </c>
      <c r="Z23" s="5">
        <v>0.57355041490947323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0.84382211571547694</v>
      </c>
      <c r="AF23" s="7">
        <f t="shared" si="6"/>
        <v>0.88176525103105785</v>
      </c>
      <c r="AG23" s="7">
        <f t="shared" si="6"/>
        <v>0.69572055086731677</v>
      </c>
      <c r="AH23" s="7">
        <f t="shared" si="6"/>
        <v>0.64943023340459016</v>
      </c>
      <c r="AI23" s="8">
        <f t="shared" si="6"/>
        <v>0.61830950296271237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0.84382211571547694</v>
      </c>
      <c r="AP23" s="7">
        <f t="shared" si="7"/>
        <v>0.88176525103105785</v>
      </c>
      <c r="AQ23" s="7">
        <f t="shared" si="7"/>
        <v>0.69572055086731677</v>
      </c>
      <c r="AR23" s="7">
        <f t="shared" si="7"/>
        <v>0.64943023340459016</v>
      </c>
      <c r="AS23" s="8">
        <f t="shared" si="7"/>
        <v>0.61830950296271237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0.79416679583482974</v>
      </c>
      <c r="D24" s="2">
        <v>0.72909019084926774</v>
      </c>
      <c r="E24" s="2">
        <v>0.72684072066708738</v>
      </c>
      <c r="F24" s="2">
        <v>0.58415472749226915</v>
      </c>
      <c r="G24" s="2">
        <v>0.55344923087435438</v>
      </c>
      <c r="H24" s="5">
        <v>0.64066653617575797</v>
      </c>
      <c r="J24" s="9"/>
      <c r="K24" s="10" t="s">
        <v>14</v>
      </c>
      <c r="L24" s="2">
        <v>0.96739931887652464</v>
      </c>
      <c r="M24" s="2">
        <v>0.85911186296643305</v>
      </c>
      <c r="N24" s="2">
        <v>0.81866175571847211</v>
      </c>
      <c r="O24" s="2">
        <v>0.65568970472192711</v>
      </c>
      <c r="P24" s="2">
        <v>0.65931669600478482</v>
      </c>
      <c r="Q24" s="5">
        <v>0.74585281415661864</v>
      </c>
      <c r="S24" s="9"/>
      <c r="T24" s="10" t="s">
        <v>14</v>
      </c>
      <c r="U24" s="2">
        <v>0.75803523355613844</v>
      </c>
      <c r="V24" s="2">
        <v>0.67513013595808102</v>
      </c>
      <c r="W24" s="2">
        <v>0.64415047218758648</v>
      </c>
      <c r="X24" s="2">
        <v>0.56465359623178124</v>
      </c>
      <c r="Y24" s="2">
        <v>0.65462519587831625</v>
      </c>
      <c r="Z24" s="5">
        <v>0.57606138936685358</v>
      </c>
      <c r="AB24" s="9"/>
      <c r="AC24" s="10" t="s">
        <v>14</v>
      </c>
      <c r="AD24" s="11">
        <f t="shared" ref="AD24:AE27" si="8">AVERAGE(U24,L24,C24)</f>
        <v>0.83986711608916431</v>
      </c>
      <c r="AE24" s="12">
        <f>AVERAGE(V24,M24,D24)</f>
        <v>0.75444406325792723</v>
      </c>
      <c r="AF24" s="12">
        <f t="shared" si="6"/>
        <v>0.72988431619104865</v>
      </c>
      <c r="AG24" s="12">
        <f t="shared" si="6"/>
        <v>0.6014993428153258</v>
      </c>
      <c r="AH24" s="12">
        <f t="shared" si="6"/>
        <v>0.62246370758581848</v>
      </c>
      <c r="AI24" s="13">
        <f t="shared" si="6"/>
        <v>0.65419357989974347</v>
      </c>
      <c r="AL24" s="9"/>
      <c r="AM24" s="10" t="s">
        <v>14</v>
      </c>
      <c r="AN24" s="11">
        <f t="shared" ref="AN24:AN27" si="9">AD24</f>
        <v>0.83986711608916431</v>
      </c>
      <c r="AO24" s="12">
        <f>AO23*AN24</f>
        <v>0.7086984468182147</v>
      </c>
      <c r="AP24" s="12">
        <f>AP23*AN24</f>
        <v>0.74056563845109258</v>
      </c>
      <c r="AQ24" s="12">
        <f>AQ23*AN24</f>
        <v>0.58431281266089807</v>
      </c>
      <c r="AR24" s="12">
        <f>AR23*AN24</f>
        <v>0.545435097230626</v>
      </c>
      <c r="AS24" s="13">
        <f>AS23*AN24</f>
        <v>0.51929781910381778</v>
      </c>
      <c r="AV24" s="9"/>
      <c r="AW24" s="10" t="s">
        <v>14</v>
      </c>
      <c r="AX24" s="10"/>
      <c r="AY24" s="6">
        <f>AE24-AO24</f>
        <v>4.5745616439712533E-2</v>
      </c>
      <c r="AZ24" s="7">
        <f t="shared" ref="AZ24:BC27" si="10">AF24-AP24</f>
        <v>-1.0681322260043924E-2</v>
      </c>
      <c r="BA24" s="7">
        <f t="shared" si="10"/>
        <v>1.7186530154427726E-2</v>
      </c>
      <c r="BB24" s="89">
        <f t="shared" si="10"/>
        <v>7.7028610355192484E-2</v>
      </c>
      <c r="BC24" s="16">
        <f t="shared" si="10"/>
        <v>0.13489576079592569</v>
      </c>
    </row>
    <row r="25" spans="1:55" ht="15.75" thickBot="1" x14ac:dyDescent="0.3">
      <c r="A25" s="9"/>
      <c r="B25" s="10" t="s">
        <v>15</v>
      </c>
      <c r="C25" s="2">
        <v>0.81147632603553277</v>
      </c>
      <c r="D25" s="2">
        <v>0.71891930704826079</v>
      </c>
      <c r="E25" s="2">
        <v>0.65681134783821615</v>
      </c>
      <c r="F25" s="2">
        <v>0.56113277478169599</v>
      </c>
      <c r="G25" s="2">
        <v>0.49544772159987488</v>
      </c>
      <c r="H25" s="5">
        <v>0.53381865420605601</v>
      </c>
      <c r="J25" s="9"/>
      <c r="K25" s="10" t="s">
        <v>15</v>
      </c>
      <c r="L25" s="2">
        <v>0.87913089187868942</v>
      </c>
      <c r="M25" s="2">
        <v>0.75514515810152172</v>
      </c>
      <c r="N25" s="2">
        <v>0.66752341583847252</v>
      </c>
      <c r="O25" s="2">
        <v>0.58530067082575199</v>
      </c>
      <c r="P25" s="2">
        <v>0.6902525337535268</v>
      </c>
      <c r="Q25" s="5">
        <v>0.73891806672120841</v>
      </c>
      <c r="S25" s="9"/>
      <c r="T25" s="10" t="s">
        <v>15</v>
      </c>
      <c r="U25" s="2">
        <v>0.71225704198667572</v>
      </c>
      <c r="V25" s="2">
        <v>0.64193350700046359</v>
      </c>
      <c r="W25" s="2">
        <v>0.52646908101065482</v>
      </c>
      <c r="X25" s="2">
        <v>0.52236758749418677</v>
      </c>
      <c r="Y25" s="2">
        <v>0.57816413889286655</v>
      </c>
      <c r="Z25" s="5">
        <v>0.61428670146772113</v>
      </c>
      <c r="AB25" s="9"/>
      <c r="AC25" s="10" t="s">
        <v>15</v>
      </c>
      <c r="AD25" s="11">
        <f t="shared" si="8"/>
        <v>0.8009547533002993</v>
      </c>
      <c r="AE25" s="12">
        <f t="shared" si="8"/>
        <v>0.70533265738341544</v>
      </c>
      <c r="AF25" s="12">
        <f t="shared" si="6"/>
        <v>0.61693461489578116</v>
      </c>
      <c r="AG25" s="12">
        <f t="shared" si="6"/>
        <v>0.55626701103387821</v>
      </c>
      <c r="AH25" s="12">
        <f t="shared" si="6"/>
        <v>0.5879547980820895</v>
      </c>
      <c r="AI25" s="13">
        <f t="shared" si="6"/>
        <v>0.62900780746499529</v>
      </c>
      <c r="AL25" s="9"/>
      <c r="AM25" s="10" t="s">
        <v>15</v>
      </c>
      <c r="AN25" s="11">
        <f t="shared" si="9"/>
        <v>0.8009547533002993</v>
      </c>
      <c r="AO25" s="12">
        <f>AO23*AN25</f>
        <v>0.67586333452222647</v>
      </c>
      <c r="AP25" s="12">
        <f>AP23*AN25</f>
        <v>0.70625406910835742</v>
      </c>
      <c r="AQ25" s="12">
        <f>AQ23*AN25</f>
        <v>0.55724068218588008</v>
      </c>
      <c r="AR25" s="12">
        <f>AR23*AN25</f>
        <v>0.52016423238232934</v>
      </c>
      <c r="AS25" s="13">
        <f>AS23*AN25</f>
        <v>0.49523793540872996</v>
      </c>
      <c r="AV25" s="9"/>
      <c r="AW25" s="10" t="s">
        <v>15</v>
      </c>
      <c r="AX25" s="10"/>
      <c r="AY25" s="11">
        <f t="shared" ref="AY25:AY27" si="11">AE25-AO25</f>
        <v>2.9469322861188973E-2</v>
      </c>
      <c r="AZ25" s="72">
        <f t="shared" si="10"/>
        <v>-8.9319454212576255E-2</v>
      </c>
      <c r="BA25" s="12">
        <f t="shared" si="10"/>
        <v>-9.7367115200186483E-4</v>
      </c>
      <c r="BB25" s="88">
        <f t="shared" si="10"/>
        <v>6.7790565699760164E-2</v>
      </c>
      <c r="BC25" s="16">
        <f t="shared" si="10"/>
        <v>0.13376987205626534</v>
      </c>
    </row>
    <row r="26" spans="1:55" ht="15.75" thickBot="1" x14ac:dyDescent="0.3">
      <c r="A26" s="9"/>
      <c r="B26" s="10" t="s">
        <v>16</v>
      </c>
      <c r="C26" s="2">
        <v>0.86179841194142037</v>
      </c>
      <c r="D26" s="2">
        <v>0.63628512036824159</v>
      </c>
      <c r="E26" s="2">
        <v>0.55158029336277969</v>
      </c>
      <c r="F26" s="2">
        <v>0.49521511507079885</v>
      </c>
      <c r="G26" s="2">
        <v>0.55301739240663916</v>
      </c>
      <c r="H26" s="5">
        <v>0.63164456878468389</v>
      </c>
      <c r="J26" s="9"/>
      <c r="K26" s="10" t="s">
        <v>16</v>
      </c>
      <c r="L26" s="2">
        <v>0.82477961601813599</v>
      </c>
      <c r="M26" s="2">
        <v>0.60534284785765025</v>
      </c>
      <c r="N26" s="2">
        <v>0.63126423161684653</v>
      </c>
      <c r="O26" s="2">
        <v>0.56597064392565932</v>
      </c>
      <c r="P26" s="2">
        <v>0.62749401084505196</v>
      </c>
      <c r="Q26" s="5">
        <v>0.68565547250501158</v>
      </c>
      <c r="S26" s="9"/>
      <c r="T26" s="10" t="s">
        <v>16</v>
      </c>
      <c r="U26" s="2">
        <v>0.78165013477281919</v>
      </c>
      <c r="V26" s="2">
        <v>0.54514176145888693</v>
      </c>
      <c r="W26" s="2">
        <v>0.59600501782752058</v>
      </c>
      <c r="X26" s="2">
        <v>0.56338915706640813</v>
      </c>
      <c r="Y26" s="2">
        <v>0.5544919702205876</v>
      </c>
      <c r="Z26" s="5">
        <v>0.57375046703245025</v>
      </c>
      <c r="AB26" s="9"/>
      <c r="AC26" s="10" t="s">
        <v>16</v>
      </c>
      <c r="AD26" s="11">
        <f t="shared" si="8"/>
        <v>0.82274272091079181</v>
      </c>
      <c r="AE26" s="12">
        <f t="shared" si="8"/>
        <v>0.59558990989492633</v>
      </c>
      <c r="AF26" s="12">
        <f t="shared" si="6"/>
        <v>0.59294984760238234</v>
      </c>
      <c r="AG26" s="12">
        <f t="shared" si="6"/>
        <v>0.5415249720209554</v>
      </c>
      <c r="AH26" s="12">
        <f t="shared" si="6"/>
        <v>0.57833445782409287</v>
      </c>
      <c r="AI26" s="13">
        <f t="shared" si="6"/>
        <v>0.6303501694407152</v>
      </c>
      <c r="AL26" s="9"/>
      <c r="AM26" s="10" t="s">
        <v>16</v>
      </c>
      <c r="AN26" s="11">
        <f t="shared" si="9"/>
        <v>0.82274272091079181</v>
      </c>
      <c r="AO26" s="12">
        <f>AO23*AN26</f>
        <v>0.69424850344845257</v>
      </c>
      <c r="AP26" s="12">
        <f>AP23*AN26</f>
        <v>0.72546594183787994</v>
      </c>
      <c r="AQ26" s="12">
        <f>AQ23*AN26</f>
        <v>0.57239901901413115</v>
      </c>
      <c r="AR26" s="12">
        <f>AR23*AN26</f>
        <v>0.53431399727302309</v>
      </c>
      <c r="AS26" s="13">
        <f>AS23*AN26</f>
        <v>0.50870964283254128</v>
      </c>
      <c r="AV26" s="9"/>
      <c r="AW26" s="10" t="s">
        <v>16</v>
      </c>
      <c r="AX26" s="10"/>
      <c r="AY26" s="70">
        <f t="shared" si="11"/>
        <v>-9.8658593553526241E-2</v>
      </c>
      <c r="AZ26" s="16">
        <f t="shared" si="10"/>
        <v>-0.13251609423549759</v>
      </c>
      <c r="BA26" s="71">
        <f t="shared" si="10"/>
        <v>-3.0874046993175752E-2</v>
      </c>
      <c r="BB26" s="88">
        <f t="shared" si="10"/>
        <v>4.4020460551069784E-2</v>
      </c>
      <c r="BC26" s="16">
        <f t="shared" si="10"/>
        <v>0.12164052660817393</v>
      </c>
    </row>
    <row r="27" spans="1:55" ht="15.75" thickBot="1" x14ac:dyDescent="0.3">
      <c r="A27" s="9"/>
      <c r="B27" s="14" t="s">
        <v>17</v>
      </c>
      <c r="C27" s="15">
        <v>0.82250060078351894</v>
      </c>
      <c r="D27" s="15">
        <v>0.62292033735373076</v>
      </c>
      <c r="E27" s="15">
        <v>0.58725529224780992</v>
      </c>
      <c r="F27" s="15">
        <v>0.51902582944759568</v>
      </c>
      <c r="G27" s="15">
        <v>0.54792651060313302</v>
      </c>
      <c r="H27" s="16">
        <v>0.59855347022363115</v>
      </c>
      <c r="J27" s="9"/>
      <c r="K27" s="14" t="s">
        <v>17</v>
      </c>
      <c r="L27" s="15">
        <v>1.0289737002644672</v>
      </c>
      <c r="M27" s="15">
        <v>0.63970315376827802</v>
      </c>
      <c r="N27" s="15">
        <v>0.72431759037504939</v>
      </c>
      <c r="O27" s="15">
        <v>0.56865659595180151</v>
      </c>
      <c r="P27" s="15">
        <v>0.61824707920978805</v>
      </c>
      <c r="Q27" s="16">
        <v>0.72027175124403231</v>
      </c>
      <c r="S27" s="9"/>
      <c r="T27" s="14" t="s">
        <v>17</v>
      </c>
      <c r="U27" s="15">
        <v>0.81419527894323385</v>
      </c>
      <c r="V27" s="15">
        <v>0.71051271238272218</v>
      </c>
      <c r="W27" s="15">
        <v>0.55152653992872147</v>
      </c>
      <c r="X27" s="15">
        <v>0.56654137560465267</v>
      </c>
      <c r="Y27" s="15">
        <v>0.57300713036194373</v>
      </c>
      <c r="Z27" s="16">
        <v>0.68803156393145959</v>
      </c>
      <c r="AB27" s="9"/>
      <c r="AC27" s="14" t="s">
        <v>17</v>
      </c>
      <c r="AD27" s="17">
        <f t="shared" si="8"/>
        <v>0.88855652666373997</v>
      </c>
      <c r="AE27" s="18">
        <f t="shared" si="8"/>
        <v>0.65771206783491032</v>
      </c>
      <c r="AF27" s="18">
        <f t="shared" si="6"/>
        <v>0.62103314085052697</v>
      </c>
      <c r="AG27" s="18">
        <f t="shared" si="6"/>
        <v>0.55140793366801655</v>
      </c>
      <c r="AH27" s="18">
        <f t="shared" si="6"/>
        <v>0.57972690672495497</v>
      </c>
      <c r="AI27" s="19">
        <f t="shared" si="6"/>
        <v>0.66895226179970768</v>
      </c>
      <c r="AL27" s="9"/>
      <c r="AM27" s="14" t="s">
        <v>17</v>
      </c>
      <c r="AN27" s="17">
        <f t="shared" si="9"/>
        <v>0.88855652666373997</v>
      </c>
      <c r="AO27" s="18">
        <f>AO23*AN27</f>
        <v>0.74978364826219268</v>
      </c>
      <c r="AP27" s="18">
        <f>AP23*AN27</f>
        <v>0.78349826878893747</v>
      </c>
      <c r="AQ27" s="18">
        <f>AQ23*AN27</f>
        <v>0.6181870362072468</v>
      </c>
      <c r="AR27" s="18">
        <f>AR23*AN27</f>
        <v>0.57705547250440459</v>
      </c>
      <c r="AS27" s="19">
        <f>AS23*AN27</f>
        <v>0.54940294435573112</v>
      </c>
      <c r="AV27" s="9"/>
      <c r="AW27" s="14" t="s">
        <v>17</v>
      </c>
      <c r="AX27" s="14"/>
      <c r="AY27" s="105">
        <f t="shared" si="11"/>
        <v>-9.2071580427282362E-2</v>
      </c>
      <c r="AZ27" s="16">
        <f t="shared" si="10"/>
        <v>-0.1624651279384105</v>
      </c>
      <c r="BA27" s="106">
        <f t="shared" si="10"/>
        <v>-6.6779102539230251E-2</v>
      </c>
      <c r="BB27" s="98">
        <f t="shared" si="10"/>
        <v>2.6714342205503838E-3</v>
      </c>
      <c r="BC27" s="16">
        <f t="shared" si="10"/>
        <v>0.11954931744397657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Caco2etKRASwtpool-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Caco2etKRASwtpool-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Caco2etKRASwtpool-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Caco2etKRASwtpool-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Caco2etKRASwtpool-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Caco2etKRASwtpool-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0.79294042474236803</v>
      </c>
      <c r="E33" s="2">
        <v>0.87121121739419227</v>
      </c>
      <c r="F33" s="2">
        <v>0.66154452029321353</v>
      </c>
      <c r="G33" s="2">
        <v>0.4986479153530175</v>
      </c>
      <c r="H33" s="5">
        <v>0.49116559887070321</v>
      </c>
      <c r="J33" s="1" t="s">
        <v>18</v>
      </c>
      <c r="K33" s="2" t="s">
        <v>12</v>
      </c>
      <c r="L33" s="2">
        <v>1</v>
      </c>
      <c r="M33" s="2">
        <v>0.85125789838662036</v>
      </c>
      <c r="N33" s="2">
        <v>0.94835965354866136</v>
      </c>
      <c r="O33" s="2">
        <v>0.59743191616593272</v>
      </c>
      <c r="P33" s="2">
        <v>0.50280426185553095</v>
      </c>
      <c r="Q33" s="5">
        <v>0.52616752011177836</v>
      </c>
      <c r="S33" s="1" t="s">
        <v>18</v>
      </c>
      <c r="T33" s="2" t="s">
        <v>12</v>
      </c>
      <c r="U33" s="2">
        <v>1</v>
      </c>
      <c r="V33" s="2">
        <v>0.76089282098197264</v>
      </c>
      <c r="W33" s="2">
        <v>0.74171283206333649</v>
      </c>
      <c r="X33" s="2">
        <v>0.51884455660663553</v>
      </c>
      <c r="Y33" s="2">
        <v>0.48887536760421024</v>
      </c>
      <c r="Z33" s="5">
        <v>0.42811306119828568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0.80169704803698705</v>
      </c>
      <c r="AF33" s="7">
        <f t="shared" si="12"/>
        <v>0.85376123433539675</v>
      </c>
      <c r="AG33" s="7">
        <f t="shared" si="12"/>
        <v>0.59260699768859393</v>
      </c>
      <c r="AH33" s="7">
        <f t="shared" si="12"/>
        <v>0.49677584827091953</v>
      </c>
      <c r="AI33" s="8">
        <f t="shared" si="12"/>
        <v>0.48181539339358909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0.80169704803698705</v>
      </c>
      <c r="AP33" s="7">
        <f t="shared" si="13"/>
        <v>0.85376123433539675</v>
      </c>
      <c r="AQ33" s="7">
        <f t="shared" si="13"/>
        <v>0.59260699768859393</v>
      </c>
      <c r="AR33" s="7">
        <f t="shared" si="13"/>
        <v>0.49677584827091953</v>
      </c>
      <c r="AS33" s="8">
        <f t="shared" si="13"/>
        <v>0.48181539339358909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0.81162590253316835</v>
      </c>
      <c r="D34" s="2">
        <v>0.66011122212241879</v>
      </c>
      <c r="E34" s="2">
        <v>0.60354739281106506</v>
      </c>
      <c r="F34" s="2">
        <v>0.44735051900034828</v>
      </c>
      <c r="G34" s="2">
        <v>0.41225954496508926</v>
      </c>
      <c r="H34" s="5">
        <v>0.49033887708951757</v>
      </c>
      <c r="J34" s="9"/>
      <c r="K34" s="10" t="s">
        <v>14</v>
      </c>
      <c r="L34" s="2">
        <v>0.92836406816758665</v>
      </c>
      <c r="M34" s="2">
        <v>0.75452597263022447</v>
      </c>
      <c r="N34" s="2">
        <v>0.69762107517719485</v>
      </c>
      <c r="O34" s="2">
        <v>0.48835118247451764</v>
      </c>
      <c r="P34" s="2">
        <v>0.49327724819371677</v>
      </c>
      <c r="Q34" s="5">
        <v>0.59408831536934237</v>
      </c>
      <c r="S34" s="9"/>
      <c r="T34" s="10" t="s">
        <v>14</v>
      </c>
      <c r="U34" s="2">
        <v>0.7424227017491114</v>
      </c>
      <c r="V34" s="2">
        <v>0.57958215234581434</v>
      </c>
      <c r="W34" s="2">
        <v>0.54263977129028396</v>
      </c>
      <c r="X34" s="2">
        <v>0.40031173883392274</v>
      </c>
      <c r="Y34" s="2">
        <v>0.53049441177863876</v>
      </c>
      <c r="Z34" s="5">
        <v>0.37952539162311455</v>
      </c>
      <c r="AB34" s="9"/>
      <c r="AC34" s="10" t="s">
        <v>14</v>
      </c>
      <c r="AD34" s="11">
        <f t="shared" ref="AD34:AE37" si="14">AVERAGE(U34,L34,C34)</f>
        <v>0.82747089081662217</v>
      </c>
      <c r="AE34" s="12">
        <f>AVERAGE(V34,M34,D34)</f>
        <v>0.66473978236615261</v>
      </c>
      <c r="AF34" s="12">
        <f t="shared" si="12"/>
        <v>0.61460274642618129</v>
      </c>
      <c r="AG34" s="12">
        <f t="shared" si="12"/>
        <v>0.44533781343626289</v>
      </c>
      <c r="AH34" s="12">
        <f t="shared" si="12"/>
        <v>0.47867706831248152</v>
      </c>
      <c r="AI34" s="13">
        <f t="shared" si="12"/>
        <v>0.48798419469399151</v>
      </c>
      <c r="AL34" s="9"/>
      <c r="AM34" s="10" t="s">
        <v>14</v>
      </c>
      <c r="AN34" s="11">
        <f t="shared" ref="AN34:AN37" si="15">AD34</f>
        <v>0.82747089081662217</v>
      </c>
      <c r="AO34" s="12">
        <f>AO33*AN34</f>
        <v>0.66338097050422196</v>
      </c>
      <c r="AP34" s="12">
        <f>AP33*AN34</f>
        <v>0.70646256912020966</v>
      </c>
      <c r="AQ34" s="12">
        <f>AQ33*AN34</f>
        <v>0.49036504028154476</v>
      </c>
      <c r="AR34" s="12">
        <f>AR33*AN34</f>
        <v>0.41106755370492093</v>
      </c>
      <c r="AS34" s="13">
        <f>AS33*AN34</f>
        <v>0.39868821278055444</v>
      </c>
      <c r="AV34" s="9"/>
      <c r="AW34" s="10" t="s">
        <v>14</v>
      </c>
      <c r="AX34" s="10"/>
      <c r="AY34" s="6">
        <f>AE34-AO34</f>
        <v>1.3588118619306533E-3</v>
      </c>
      <c r="AZ34" s="84">
        <f t="shared" ref="AZ34:BC37" si="16">AF34-AP34</f>
        <v>-9.185982269402837E-2</v>
      </c>
      <c r="BA34" s="7">
        <f t="shared" si="16"/>
        <v>-4.5027226845281876E-2</v>
      </c>
      <c r="BB34" s="7">
        <f t="shared" si="16"/>
        <v>6.7609514607560595E-2</v>
      </c>
      <c r="BC34" s="108">
        <f t="shared" si="16"/>
        <v>8.9295981913437072E-2</v>
      </c>
    </row>
    <row r="35" spans="1:55" ht="15.75" thickBot="1" x14ac:dyDescent="0.3">
      <c r="A35" s="9"/>
      <c r="B35" s="10" t="s">
        <v>15</v>
      </c>
      <c r="C35" s="2">
        <v>0.82228999608708853</v>
      </c>
      <c r="D35" s="2">
        <v>0.60346559958103341</v>
      </c>
      <c r="E35" s="2">
        <v>0.54464325161623284</v>
      </c>
      <c r="F35" s="2">
        <v>0.42686370941480928</v>
      </c>
      <c r="G35" s="2">
        <v>0.36886511097740654</v>
      </c>
      <c r="H35" s="5">
        <v>0.42009901864724825</v>
      </c>
      <c r="J35" s="9"/>
      <c r="K35" s="10" t="s">
        <v>15</v>
      </c>
      <c r="L35" s="2">
        <v>0.8138596552152948</v>
      </c>
      <c r="M35" s="2">
        <v>0.62466465526364578</v>
      </c>
      <c r="N35" s="2">
        <v>0.59490236524664575</v>
      </c>
      <c r="O35" s="2">
        <v>0.47576077171375447</v>
      </c>
      <c r="P35" s="2">
        <v>0.59061986566973157</v>
      </c>
      <c r="Q35" s="5">
        <v>0.59894808082423889</v>
      </c>
      <c r="S35" s="9"/>
      <c r="T35" s="10" t="s">
        <v>15</v>
      </c>
      <c r="U35" s="2">
        <v>0.68680409530249986</v>
      </c>
      <c r="V35" s="2">
        <v>0.56553237776129117</v>
      </c>
      <c r="W35" s="2">
        <v>0.44644452756410846</v>
      </c>
      <c r="X35" s="2">
        <v>0.37388005204681751</v>
      </c>
      <c r="Y35" s="2">
        <v>0.419057622322699</v>
      </c>
      <c r="Z35" s="5">
        <v>0.45910929483947022</v>
      </c>
      <c r="AB35" s="9"/>
      <c r="AC35" s="10" t="s">
        <v>15</v>
      </c>
      <c r="AD35" s="11">
        <f t="shared" si="14"/>
        <v>0.7743179155349611</v>
      </c>
      <c r="AE35" s="12">
        <f t="shared" si="14"/>
        <v>0.59788754420199008</v>
      </c>
      <c r="AF35" s="12">
        <f t="shared" si="12"/>
        <v>0.52866338147566239</v>
      </c>
      <c r="AG35" s="12">
        <f t="shared" si="12"/>
        <v>0.4255015110584604</v>
      </c>
      <c r="AH35" s="12">
        <f t="shared" si="12"/>
        <v>0.45951419965661239</v>
      </c>
      <c r="AI35" s="13">
        <f t="shared" si="12"/>
        <v>0.49271879810365243</v>
      </c>
      <c r="AL35" s="9"/>
      <c r="AM35" s="10" t="s">
        <v>15</v>
      </c>
      <c r="AN35" s="11">
        <f t="shared" si="15"/>
        <v>0.7743179155349611</v>
      </c>
      <c r="AO35" s="12">
        <f>AO33*AN35</f>
        <v>0.62076838712653137</v>
      </c>
      <c r="AP35" s="12">
        <f>AP33*AN35</f>
        <v>0.6610826193351399</v>
      </c>
      <c r="AQ35" s="12">
        <f>AQ33*AN35</f>
        <v>0.45886621518166354</v>
      </c>
      <c r="AR35" s="12">
        <f>AR33*AN35</f>
        <v>0.38466243932125049</v>
      </c>
      <c r="AS35" s="13">
        <f>AS33*AN35</f>
        <v>0.37307829108518115</v>
      </c>
      <c r="AV35" s="9"/>
      <c r="AW35" s="10" t="s">
        <v>15</v>
      </c>
      <c r="AX35" s="10"/>
      <c r="AY35" s="115">
        <f t="shared" ref="AY35:AY37" si="17">AE35-AO35</f>
        <v>-2.2880842924541289E-2</v>
      </c>
      <c r="AZ35" s="16">
        <f t="shared" si="16"/>
        <v>-0.13241923785947751</v>
      </c>
      <c r="BA35" s="71">
        <f t="shared" si="16"/>
        <v>-3.3364704123203137E-2</v>
      </c>
      <c r="BB35" s="88">
        <f t="shared" si="16"/>
        <v>7.4851760335361894E-2</v>
      </c>
      <c r="BC35" s="16">
        <f t="shared" si="16"/>
        <v>0.11964050701847129</v>
      </c>
    </row>
    <row r="36" spans="1:55" ht="15.75" thickBot="1" x14ac:dyDescent="0.3">
      <c r="A36" s="9"/>
      <c r="B36" s="10" t="s">
        <v>16</v>
      </c>
      <c r="C36" s="2">
        <v>0.8665305949402905</v>
      </c>
      <c r="D36" s="2">
        <v>0.55841194312353959</v>
      </c>
      <c r="E36" s="2">
        <v>0.46368314646067194</v>
      </c>
      <c r="F36" s="2">
        <v>0.37230669471529393</v>
      </c>
      <c r="G36" s="2">
        <v>0.41746548667126543</v>
      </c>
      <c r="H36" s="5">
        <v>0.49897187411739696</v>
      </c>
      <c r="J36" s="9"/>
      <c r="K36" s="10" t="s">
        <v>16</v>
      </c>
      <c r="L36" s="2">
        <v>0.77956659678703</v>
      </c>
      <c r="M36" s="2">
        <v>0.5380628597673438</v>
      </c>
      <c r="N36" s="2">
        <v>0.52420652250110611</v>
      </c>
      <c r="O36" s="2">
        <v>0.47737620353762711</v>
      </c>
      <c r="P36" s="2">
        <v>0.48208323198649239</v>
      </c>
      <c r="Q36" s="5">
        <v>0.58474936567677638</v>
      </c>
      <c r="S36" s="9"/>
      <c r="T36" s="10" t="s">
        <v>16</v>
      </c>
      <c r="U36" s="2">
        <v>0.78587020622077242</v>
      </c>
      <c r="V36" s="2">
        <v>0.51094692424937604</v>
      </c>
      <c r="W36" s="2">
        <v>0.48589037118200951</v>
      </c>
      <c r="X36" s="2">
        <v>0.42767054446852482</v>
      </c>
      <c r="Y36" s="2">
        <v>0.42979416415595756</v>
      </c>
      <c r="Z36" s="5">
        <v>0.46939275981813711</v>
      </c>
      <c r="AB36" s="9"/>
      <c r="AC36" s="10" t="s">
        <v>16</v>
      </c>
      <c r="AD36" s="11">
        <f t="shared" si="14"/>
        <v>0.81065579931603093</v>
      </c>
      <c r="AE36" s="12">
        <f t="shared" si="14"/>
        <v>0.53580724238008648</v>
      </c>
      <c r="AF36" s="12">
        <f t="shared" si="12"/>
        <v>0.49126001338126252</v>
      </c>
      <c r="AG36" s="12">
        <f t="shared" si="12"/>
        <v>0.42578448090714865</v>
      </c>
      <c r="AH36" s="12">
        <f t="shared" si="12"/>
        <v>0.4431142942712385</v>
      </c>
      <c r="AI36" s="13">
        <f t="shared" si="12"/>
        <v>0.51770466653743685</v>
      </c>
      <c r="AL36" s="9"/>
      <c r="AM36" s="10" t="s">
        <v>16</v>
      </c>
      <c r="AN36" s="11">
        <f t="shared" si="15"/>
        <v>0.81065579931603093</v>
      </c>
      <c r="AO36" s="12">
        <f>AO33*AN36</f>
        <v>0.64990036128572615</v>
      </c>
      <c r="AP36" s="12">
        <f>AP33*AN36</f>
        <v>0.69210649584520223</v>
      </c>
      <c r="AQ36" s="12">
        <f>AQ33*AN36</f>
        <v>0.4804002993915204</v>
      </c>
      <c r="AR36" s="12">
        <f>AR33*AN36</f>
        <v>0.40271422236096155</v>
      </c>
      <c r="AS36" s="13">
        <f>AS33*AN36</f>
        <v>0.39058644285424787</v>
      </c>
      <c r="AV36" s="9"/>
      <c r="AW36" s="10" t="s">
        <v>16</v>
      </c>
      <c r="AX36" s="10"/>
      <c r="AY36" s="16">
        <f t="shared" si="17"/>
        <v>-0.11409311890563967</v>
      </c>
      <c r="AZ36" s="16">
        <f t="shared" si="16"/>
        <v>-0.20084648246393971</v>
      </c>
      <c r="BA36" s="71">
        <f t="shared" si="16"/>
        <v>-5.4615818484371748E-2</v>
      </c>
      <c r="BB36" s="88">
        <f t="shared" si="16"/>
        <v>4.0400071910276947E-2</v>
      </c>
      <c r="BC36" s="16">
        <f t="shared" si="16"/>
        <v>0.12711822368318898</v>
      </c>
    </row>
    <row r="37" spans="1:55" ht="15.75" thickBot="1" x14ac:dyDescent="0.3">
      <c r="A37" s="9"/>
      <c r="B37" s="14" t="s">
        <v>17</v>
      </c>
      <c r="C37" s="15">
        <v>0.81251418420310995</v>
      </c>
      <c r="D37" s="15">
        <v>0.49775743928817828</v>
      </c>
      <c r="E37" s="15">
        <v>0.50571705194901262</v>
      </c>
      <c r="F37" s="15">
        <v>0.43658768433775191</v>
      </c>
      <c r="G37" s="15">
        <v>0.45044902990902824</v>
      </c>
      <c r="H37" s="16">
        <v>0.49664455367448229</v>
      </c>
      <c r="J37" s="9"/>
      <c r="K37" s="14" t="s">
        <v>17</v>
      </c>
      <c r="L37" s="15">
        <v>0.98847419520359181</v>
      </c>
      <c r="M37" s="15">
        <v>0.60466494468956333</v>
      </c>
      <c r="N37" s="15">
        <v>0.58812668023450154</v>
      </c>
      <c r="O37" s="15">
        <v>0.46578750844134725</v>
      </c>
      <c r="P37" s="15">
        <v>0.50216788480624475</v>
      </c>
      <c r="Q37" s="16">
        <v>0.63132190481337025</v>
      </c>
      <c r="S37" s="9"/>
      <c r="T37" s="14" t="s">
        <v>17</v>
      </c>
      <c r="U37" s="15">
        <v>0.78960351707743215</v>
      </c>
      <c r="V37" s="15">
        <v>0.5981656302628946</v>
      </c>
      <c r="W37" s="15">
        <v>0.4393741428128855</v>
      </c>
      <c r="X37" s="15">
        <v>0.46768269881860286</v>
      </c>
      <c r="Y37" s="15">
        <v>0.4369976876597334</v>
      </c>
      <c r="Z37" s="16">
        <v>0.61714068427755375</v>
      </c>
      <c r="AB37" s="9"/>
      <c r="AC37" s="14" t="s">
        <v>17</v>
      </c>
      <c r="AD37" s="17">
        <f t="shared" si="14"/>
        <v>0.86353063216137793</v>
      </c>
      <c r="AE37" s="18">
        <f t="shared" si="14"/>
        <v>0.5668626714135454</v>
      </c>
      <c r="AF37" s="18">
        <f t="shared" si="12"/>
        <v>0.51107262499879991</v>
      </c>
      <c r="AG37" s="18">
        <f t="shared" si="12"/>
        <v>0.45668596386590066</v>
      </c>
      <c r="AH37" s="18">
        <f t="shared" si="12"/>
        <v>0.4632048674583355</v>
      </c>
      <c r="AI37" s="19">
        <f t="shared" si="12"/>
        <v>0.58170238092180215</v>
      </c>
      <c r="AL37" s="9"/>
      <c r="AM37" s="14" t="s">
        <v>17</v>
      </c>
      <c r="AN37" s="17">
        <f t="shared" si="15"/>
        <v>0.86353063216137793</v>
      </c>
      <c r="AO37" s="18">
        <f>AO33*AN37</f>
        <v>0.69228995869329002</v>
      </c>
      <c r="AP37" s="18">
        <f>AP33*AN37</f>
        <v>0.7372489784005235</v>
      </c>
      <c r="AQ37" s="18">
        <f>AQ33*AN37</f>
        <v>0.51173429533728776</v>
      </c>
      <c r="AR37" s="18">
        <f>AR33*AN37</f>
        <v>0.42898116229989192</v>
      </c>
      <c r="AS37" s="19">
        <f>AS33*AN37</f>
        <v>0.416062351242249</v>
      </c>
      <c r="AV37" s="9"/>
      <c r="AW37" s="14" t="s">
        <v>17</v>
      </c>
      <c r="AX37" s="14"/>
      <c r="AY37" s="16">
        <f t="shared" si="17"/>
        <v>-0.12542728727974461</v>
      </c>
      <c r="AZ37" s="16">
        <f t="shared" si="16"/>
        <v>-0.2261763534017236</v>
      </c>
      <c r="BA37" s="106">
        <f t="shared" si="16"/>
        <v>-5.5048331471387102E-2</v>
      </c>
      <c r="BB37" s="98">
        <f t="shared" si="16"/>
        <v>3.4223705158443585E-2</v>
      </c>
      <c r="BC37" s="16">
        <f t="shared" si="16"/>
        <v>0.16564002967955316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  <row r="41" spans="1:55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4</v>
      </c>
      <c r="AD41" s="1" t="s">
        <v>8</v>
      </c>
      <c r="AL41" s="1" t="s">
        <v>4</v>
      </c>
      <c r="AN41" s="1" t="s">
        <v>8</v>
      </c>
      <c r="AV41" s="1" t="s">
        <v>4</v>
      </c>
      <c r="AX41" s="1" t="s">
        <v>8</v>
      </c>
    </row>
    <row r="42" spans="1:55" ht="15.75" thickBot="1" x14ac:dyDescent="0.3">
      <c r="A42" s="1" t="s">
        <v>21</v>
      </c>
      <c r="B42" s="1" t="str">
        <f>A1</f>
        <v>Caco2etKRASwtpool-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Caco2etKRASwtpool-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Caco2etKRASwtpool-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B42" s="1" t="s">
        <v>21</v>
      </c>
      <c r="AC42" s="1" t="str">
        <f>A1</f>
        <v>Caco2etKRASwtpool-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L42" s="1" t="s">
        <v>21</v>
      </c>
      <c r="AM42" s="1" t="str">
        <f>A1</f>
        <v>Caco2etKRASwtpool-</v>
      </c>
      <c r="AN42" s="2" t="s">
        <v>12</v>
      </c>
      <c r="AO42" s="3" t="s">
        <v>13</v>
      </c>
      <c r="AP42" s="3" t="s">
        <v>14</v>
      </c>
      <c r="AQ42" s="3" t="s">
        <v>15</v>
      </c>
      <c r="AR42" s="3" t="s">
        <v>16</v>
      </c>
      <c r="AS42" s="4" t="s">
        <v>17</v>
      </c>
      <c r="AV42" s="1" t="s">
        <v>21</v>
      </c>
      <c r="AW42" s="1" t="str">
        <f>A1</f>
        <v>Caco2etKRASwtpool-</v>
      </c>
      <c r="AX42" s="2" t="s">
        <v>12</v>
      </c>
      <c r="AY42" s="3" t="s">
        <v>13</v>
      </c>
      <c r="AZ42" s="3" t="s">
        <v>14</v>
      </c>
      <c r="BA42" s="3" t="s">
        <v>15</v>
      </c>
      <c r="BB42" s="3" t="s">
        <v>16</v>
      </c>
      <c r="BC42" s="4" t="s">
        <v>17</v>
      </c>
    </row>
    <row r="43" spans="1:55" ht="15.75" thickBot="1" x14ac:dyDescent="0.3">
      <c r="A43" s="1" t="s">
        <v>18</v>
      </c>
      <c r="B43" s="2" t="s">
        <v>12</v>
      </c>
      <c r="C43" s="2">
        <v>1</v>
      </c>
      <c r="D43" s="2">
        <v>0.78443352742011185</v>
      </c>
      <c r="E43" s="2">
        <v>0.80973015625192091</v>
      </c>
      <c r="F43" s="2">
        <v>0.54842357244157458</v>
      </c>
      <c r="G43" s="2">
        <v>0.38688205258581193</v>
      </c>
      <c r="H43" s="5">
        <v>0.39253427201593594</v>
      </c>
      <c r="J43" s="1" t="s">
        <v>18</v>
      </c>
      <c r="K43" s="2" t="s">
        <v>12</v>
      </c>
      <c r="L43" s="2">
        <v>1</v>
      </c>
      <c r="M43" s="2">
        <v>0.79168022209504807</v>
      </c>
      <c r="N43" s="2">
        <v>0.86357449628033656</v>
      </c>
      <c r="O43" s="2">
        <v>0.47634740349049592</v>
      </c>
      <c r="P43" s="2">
        <v>0.36398328901473898</v>
      </c>
      <c r="Q43" s="5">
        <v>0.41868886094425362</v>
      </c>
      <c r="S43" s="1" t="s">
        <v>18</v>
      </c>
      <c r="T43" s="2" t="s">
        <v>12</v>
      </c>
      <c r="U43" s="2">
        <v>1</v>
      </c>
      <c r="V43" s="2">
        <v>0.72655170435135952</v>
      </c>
      <c r="W43" s="2">
        <v>0.6593276904445764</v>
      </c>
      <c r="X43" s="2">
        <v>0.4397176875104592</v>
      </c>
      <c r="Y43" s="2">
        <v>0.3816680422928847</v>
      </c>
      <c r="Z43" s="5">
        <v>0.30316613794746722</v>
      </c>
      <c r="AB43" s="1" t="s">
        <v>18</v>
      </c>
      <c r="AC43" s="2" t="s">
        <v>12</v>
      </c>
      <c r="AD43" s="6">
        <f>AVERAGE(U43,L43,C43)</f>
        <v>1</v>
      </c>
      <c r="AE43" s="7">
        <f t="shared" ref="AE43:AI47" si="18">AVERAGE(V43,M43,D43)</f>
        <v>0.76755515128883989</v>
      </c>
      <c r="AF43" s="7">
        <f t="shared" si="18"/>
        <v>0.77754411432561132</v>
      </c>
      <c r="AG43" s="7">
        <f t="shared" si="18"/>
        <v>0.48816288781417655</v>
      </c>
      <c r="AH43" s="7">
        <f t="shared" si="18"/>
        <v>0.3775111279644785</v>
      </c>
      <c r="AI43" s="8">
        <f t="shared" si="18"/>
        <v>0.37146309030255226</v>
      </c>
      <c r="AL43" s="1" t="s">
        <v>18</v>
      </c>
      <c r="AM43" s="2" t="s">
        <v>12</v>
      </c>
      <c r="AN43" s="6">
        <f>AD43</f>
        <v>1</v>
      </c>
      <c r="AO43" s="7">
        <f t="shared" ref="AO43:AS43" si="19">AE43</f>
        <v>0.76755515128883989</v>
      </c>
      <c r="AP43" s="7">
        <f t="shared" si="19"/>
        <v>0.77754411432561132</v>
      </c>
      <c r="AQ43" s="7">
        <f t="shared" si="19"/>
        <v>0.48816288781417655</v>
      </c>
      <c r="AR43" s="7">
        <f t="shared" si="19"/>
        <v>0.3775111279644785</v>
      </c>
      <c r="AS43" s="8">
        <f t="shared" si="19"/>
        <v>0.37146309030255226</v>
      </c>
      <c r="AV43" s="1" t="s">
        <v>18</v>
      </c>
      <c r="AW43" s="2" t="s">
        <v>12</v>
      </c>
      <c r="AX43" s="2"/>
      <c r="AY43" s="3"/>
      <c r="AZ43" s="3"/>
      <c r="BA43" s="3"/>
      <c r="BB43" s="3"/>
      <c r="BC43" s="4"/>
    </row>
    <row r="44" spans="1:55" ht="15.75" thickBot="1" x14ac:dyDescent="0.3">
      <c r="A44" s="9"/>
      <c r="B44" s="10" t="s">
        <v>14</v>
      </c>
      <c r="C44" s="2">
        <v>0.73660417126848865</v>
      </c>
      <c r="D44" s="2">
        <v>0.6038838433658984</v>
      </c>
      <c r="E44" s="2">
        <v>0.48937693886383499</v>
      </c>
      <c r="F44" s="2">
        <v>0.36349519963058469</v>
      </c>
      <c r="G44" s="2">
        <v>0.29628503709878318</v>
      </c>
      <c r="H44" s="5">
        <v>0.33448941339090293</v>
      </c>
      <c r="J44" s="9"/>
      <c r="K44" s="10" t="s">
        <v>14</v>
      </c>
      <c r="L44" s="2">
        <v>0.89423910073919322</v>
      </c>
      <c r="M44" s="2">
        <v>0.67583183778083711</v>
      </c>
      <c r="N44" s="2">
        <v>0.55753401944773295</v>
      </c>
      <c r="O44" s="2">
        <v>0.35256682833230096</v>
      </c>
      <c r="P44" s="2">
        <v>0.35885624483827955</v>
      </c>
      <c r="Q44" s="5">
        <v>0.39325356568433462</v>
      </c>
      <c r="S44" s="9"/>
      <c r="T44" s="10" t="s">
        <v>14</v>
      </c>
      <c r="U44" s="2">
        <v>0.68716804637204132</v>
      </c>
      <c r="V44" s="2">
        <v>0.48728676549043975</v>
      </c>
      <c r="W44" s="2">
        <v>0.45571721662594228</v>
      </c>
      <c r="X44" s="2">
        <v>0.29129658270002357</v>
      </c>
      <c r="Y44" s="2">
        <v>0.32479785577018649</v>
      </c>
      <c r="Z44" s="5">
        <v>0.28621368766390298</v>
      </c>
      <c r="AB44" s="9"/>
      <c r="AC44" s="10" t="s">
        <v>14</v>
      </c>
      <c r="AD44" s="11">
        <f t="shared" ref="AD44:AE47" si="20">AVERAGE(U44,L44,C44)</f>
        <v>0.77267043945990777</v>
      </c>
      <c r="AE44" s="12">
        <f>AVERAGE(V44,M44,D44)</f>
        <v>0.58900081554572503</v>
      </c>
      <c r="AF44" s="12">
        <f t="shared" si="18"/>
        <v>0.50087605831250337</v>
      </c>
      <c r="AG44" s="12">
        <f t="shared" si="18"/>
        <v>0.33578620355430305</v>
      </c>
      <c r="AH44" s="12">
        <f t="shared" si="18"/>
        <v>0.32664637923574974</v>
      </c>
      <c r="AI44" s="13">
        <f t="shared" si="18"/>
        <v>0.33798555557971349</v>
      </c>
      <c r="AL44" s="9"/>
      <c r="AM44" s="10" t="s">
        <v>14</v>
      </c>
      <c r="AN44" s="11">
        <f t="shared" ref="AN44:AN47" si="21">AD44</f>
        <v>0.77267043945990777</v>
      </c>
      <c r="AO44" s="12">
        <f>AO43*AN44</f>
        <v>0.59306717605606396</v>
      </c>
      <c r="AP44" s="12">
        <f>AP43*AN44</f>
        <v>0.60078535251543486</v>
      </c>
      <c r="AQ44" s="12">
        <f>AQ43*AN44</f>
        <v>0.37718903305539747</v>
      </c>
      <c r="AR44" s="12">
        <f>AR43*AN44</f>
        <v>0.29169168914531907</v>
      </c>
      <c r="AS44" s="13">
        <f>AS43*AN44</f>
        <v>0.28701854922720843</v>
      </c>
      <c r="AV44" s="9"/>
      <c r="AW44" s="10" t="s">
        <v>14</v>
      </c>
      <c r="AX44" s="10"/>
      <c r="AY44" s="6">
        <f>AE44-AO44</f>
        <v>-4.0663605103389289E-3</v>
      </c>
      <c r="AZ44" s="84">
        <f t="shared" ref="AZ44:BC47" si="22">AF44-AP44</f>
        <v>-9.9909294202931487E-2</v>
      </c>
      <c r="BA44" s="7">
        <f t="shared" si="22"/>
        <v>-4.1402829501094418E-2</v>
      </c>
      <c r="BB44" s="7">
        <f t="shared" si="22"/>
        <v>3.4954690090430673E-2</v>
      </c>
      <c r="BC44" s="8">
        <f t="shared" si="22"/>
        <v>5.0967006352505062E-2</v>
      </c>
    </row>
    <row r="45" spans="1:55" ht="15.75" thickBot="1" x14ac:dyDescent="0.3">
      <c r="A45" s="9"/>
      <c r="B45" s="10" t="s">
        <v>15</v>
      </c>
      <c r="C45" s="2">
        <v>0.76046586878635225</v>
      </c>
      <c r="D45" s="2">
        <v>0.51639077250168175</v>
      </c>
      <c r="E45" s="2">
        <v>0.46419943417030196</v>
      </c>
      <c r="F45" s="2">
        <v>0.30746748614637853</v>
      </c>
      <c r="G45" s="2">
        <v>0.25173855421771885</v>
      </c>
      <c r="H45" s="5">
        <v>0.32259603329738912</v>
      </c>
      <c r="J45" s="9"/>
      <c r="K45" s="10" t="s">
        <v>15</v>
      </c>
      <c r="L45" s="2">
        <v>0.78072481995115961</v>
      </c>
      <c r="M45" s="2">
        <v>0.54306803366268286</v>
      </c>
      <c r="N45" s="2">
        <v>0.4745780019831185</v>
      </c>
      <c r="O45" s="2">
        <v>0.31002670301516744</v>
      </c>
      <c r="P45" s="2">
        <v>0.37917739510280479</v>
      </c>
      <c r="Q45" s="5">
        <v>0.38327927954179147</v>
      </c>
      <c r="S45" s="9"/>
      <c r="T45" s="10" t="s">
        <v>15</v>
      </c>
      <c r="U45" s="2">
        <v>0.61602238103051954</v>
      </c>
      <c r="V45" s="2">
        <v>0.48863945345092219</v>
      </c>
      <c r="W45" s="2">
        <v>0.3559516429109631</v>
      </c>
      <c r="X45" s="2">
        <v>0.26671305120932975</v>
      </c>
      <c r="Y45" s="2">
        <v>0.27740579061668952</v>
      </c>
      <c r="Z45" s="5">
        <v>0.30739074925836107</v>
      </c>
      <c r="AB45" s="9"/>
      <c r="AC45" s="10" t="s">
        <v>15</v>
      </c>
      <c r="AD45" s="11">
        <f t="shared" si="20"/>
        <v>0.71907102325601047</v>
      </c>
      <c r="AE45" s="12">
        <f t="shared" si="20"/>
        <v>0.51603275320509556</v>
      </c>
      <c r="AF45" s="12">
        <f t="shared" si="18"/>
        <v>0.43157635968812785</v>
      </c>
      <c r="AG45" s="12">
        <f t="shared" si="18"/>
        <v>0.29473574679029191</v>
      </c>
      <c r="AH45" s="12">
        <f t="shared" si="18"/>
        <v>0.30277391331240439</v>
      </c>
      <c r="AI45" s="13">
        <f t="shared" si="18"/>
        <v>0.33775535403251394</v>
      </c>
      <c r="AL45" s="9"/>
      <c r="AM45" s="10" t="s">
        <v>15</v>
      </c>
      <c r="AN45" s="11">
        <f t="shared" si="21"/>
        <v>0.71907102325601047</v>
      </c>
      <c r="AO45" s="12">
        <f>AO43*AN45</f>
        <v>0.55192666804268797</v>
      </c>
      <c r="AP45" s="12">
        <f>AP43*AN45</f>
        <v>0.55910944191480572</v>
      </c>
      <c r="AQ45" s="12">
        <f>AQ43*AN45</f>
        <v>0.35102378725614897</v>
      </c>
      <c r="AR45" s="12">
        <f>AR43*AN45</f>
        <v>0.27145731307594828</v>
      </c>
      <c r="AS45" s="13">
        <f>AS43*AN45</f>
        <v>0.26710834444569609</v>
      </c>
      <c r="AV45" s="9"/>
      <c r="AW45" s="10" t="s">
        <v>15</v>
      </c>
      <c r="AX45" s="10"/>
      <c r="AY45" s="115">
        <f t="shared" ref="AY45:AY47" si="23">AE45-AO45</f>
        <v>-3.5893914837592411E-2</v>
      </c>
      <c r="AZ45" s="16">
        <f t="shared" si="22"/>
        <v>-0.12753308222667786</v>
      </c>
      <c r="BA45" s="71">
        <f t="shared" si="22"/>
        <v>-5.6288040465857059E-2</v>
      </c>
      <c r="BB45" s="12">
        <f t="shared" si="22"/>
        <v>3.1316600236456105E-2</v>
      </c>
      <c r="BC45" s="13">
        <f t="shared" si="22"/>
        <v>7.0647009586817855E-2</v>
      </c>
    </row>
    <row r="46" spans="1:55" ht="15.75" thickBot="1" x14ac:dyDescent="0.3">
      <c r="A46" s="9"/>
      <c r="B46" s="10" t="s">
        <v>16</v>
      </c>
      <c r="C46" s="2">
        <v>0.80345962447356722</v>
      </c>
      <c r="D46" s="2">
        <v>0.46302116283405559</v>
      </c>
      <c r="E46" s="2">
        <v>0.3776916890044501</v>
      </c>
      <c r="F46" s="2">
        <v>0.27710017259720837</v>
      </c>
      <c r="G46" s="2">
        <v>0.31269396177804509</v>
      </c>
      <c r="H46" s="5">
        <v>0.38059166630266178</v>
      </c>
      <c r="J46" s="9"/>
      <c r="K46" s="10" t="s">
        <v>16</v>
      </c>
      <c r="L46" s="2">
        <v>0.70867710399657768</v>
      </c>
      <c r="M46" s="2">
        <v>0.45959676121370341</v>
      </c>
      <c r="N46" s="2">
        <v>0.40021583179005038</v>
      </c>
      <c r="O46" s="2">
        <v>0.28807621573033498</v>
      </c>
      <c r="P46" s="2">
        <v>0.3589902896862357</v>
      </c>
      <c r="Q46" s="5">
        <v>0.42398411185266466</v>
      </c>
      <c r="S46" s="9"/>
      <c r="T46" s="10" t="s">
        <v>16</v>
      </c>
      <c r="U46" s="2">
        <v>0.74364844192403579</v>
      </c>
      <c r="V46" s="2">
        <v>0.40855897360448346</v>
      </c>
      <c r="W46" s="2">
        <v>0.37568438725082165</v>
      </c>
      <c r="X46" s="2">
        <v>0.29121660549404527</v>
      </c>
      <c r="Y46" s="2">
        <v>0.27132387619993575</v>
      </c>
      <c r="Z46" s="5">
        <v>0.32762447551752044</v>
      </c>
      <c r="AB46" s="9"/>
      <c r="AC46" s="10" t="s">
        <v>16</v>
      </c>
      <c r="AD46" s="11">
        <f t="shared" si="20"/>
        <v>0.75192839013139368</v>
      </c>
      <c r="AE46" s="12">
        <f t="shared" si="20"/>
        <v>0.44372563255074748</v>
      </c>
      <c r="AF46" s="12">
        <f t="shared" si="18"/>
        <v>0.38453063601510734</v>
      </c>
      <c r="AG46" s="12">
        <f t="shared" si="18"/>
        <v>0.28546433127386289</v>
      </c>
      <c r="AH46" s="12">
        <f t="shared" si="18"/>
        <v>0.31433604255473885</v>
      </c>
      <c r="AI46" s="13">
        <f t="shared" si="18"/>
        <v>0.37740008455761559</v>
      </c>
      <c r="AL46" s="9"/>
      <c r="AM46" s="10" t="s">
        <v>16</v>
      </c>
      <c r="AN46" s="11">
        <f t="shared" si="21"/>
        <v>0.75192839013139368</v>
      </c>
      <c r="AO46" s="12">
        <f>AO43*AN46</f>
        <v>0.57714650924567568</v>
      </c>
      <c r="AP46" s="12">
        <f>AP43*AN46</f>
        <v>0.58465749414099721</v>
      </c>
      <c r="AQ46" s="12">
        <f>AQ43*AN46</f>
        <v>0.36706353435600592</v>
      </c>
      <c r="AR46" s="12">
        <f>AR43*AN46</f>
        <v>0.28386133470701685</v>
      </c>
      <c r="AS46" s="13">
        <f>AS43*AN46</f>
        <v>0.27931364348443061</v>
      </c>
      <c r="AV46" s="9"/>
      <c r="AW46" s="10" t="s">
        <v>16</v>
      </c>
      <c r="AX46" s="10"/>
      <c r="AY46" s="16">
        <f t="shared" si="23"/>
        <v>-0.13342087669492819</v>
      </c>
      <c r="AZ46" s="16">
        <f t="shared" si="22"/>
        <v>-0.20012685812588987</v>
      </c>
      <c r="BA46" s="71">
        <f t="shared" si="22"/>
        <v>-8.1599203082143024E-2</v>
      </c>
      <c r="BB46" s="12">
        <f t="shared" si="22"/>
        <v>3.0474707847721993E-2</v>
      </c>
      <c r="BC46" s="100">
        <f t="shared" si="22"/>
        <v>9.8086441073184982E-2</v>
      </c>
    </row>
    <row r="47" spans="1:55" ht="15.75" thickBot="1" x14ac:dyDescent="0.3">
      <c r="A47" s="9"/>
      <c r="B47" s="14" t="s">
        <v>17</v>
      </c>
      <c r="C47" s="15">
        <v>0.72558494130344642</v>
      </c>
      <c r="D47" s="15">
        <v>0.41959696383814443</v>
      </c>
      <c r="E47" s="15">
        <v>0.38657337706196221</v>
      </c>
      <c r="F47" s="15">
        <v>0.28890492621736319</v>
      </c>
      <c r="G47" s="15">
        <v>0.29692423976289867</v>
      </c>
      <c r="H47" s="16">
        <v>0.37645781155365532</v>
      </c>
      <c r="J47" s="9"/>
      <c r="K47" s="14" t="s">
        <v>17</v>
      </c>
      <c r="L47" s="15">
        <v>0.9425257311866746</v>
      </c>
      <c r="M47" s="15">
        <v>0.46203179437185304</v>
      </c>
      <c r="N47" s="15">
        <v>0.44079937031518385</v>
      </c>
      <c r="O47" s="15">
        <v>0.32470882993779016</v>
      </c>
      <c r="P47" s="15">
        <v>0.35140562976033857</v>
      </c>
      <c r="Q47" s="16">
        <v>0.41053624654646015</v>
      </c>
      <c r="S47" s="9"/>
      <c r="T47" s="14" t="s">
        <v>17</v>
      </c>
      <c r="U47" s="15">
        <v>0.76328259558522926</v>
      </c>
      <c r="V47" s="15">
        <v>0.48839106263061471</v>
      </c>
      <c r="W47" s="15">
        <v>0.33918071235510766</v>
      </c>
      <c r="X47" s="15">
        <v>0.30819068110970049</v>
      </c>
      <c r="Y47" s="15">
        <v>0.28682326989597107</v>
      </c>
      <c r="Z47" s="16">
        <v>0.42072042144153987</v>
      </c>
      <c r="AB47" s="9"/>
      <c r="AC47" s="14" t="s">
        <v>17</v>
      </c>
      <c r="AD47" s="17">
        <f t="shared" si="20"/>
        <v>0.81046442269178343</v>
      </c>
      <c r="AE47" s="18">
        <f t="shared" si="20"/>
        <v>0.45667327361353743</v>
      </c>
      <c r="AF47" s="18">
        <f t="shared" si="18"/>
        <v>0.38885115324408459</v>
      </c>
      <c r="AG47" s="18">
        <f t="shared" si="18"/>
        <v>0.30726814575495126</v>
      </c>
      <c r="AH47" s="18">
        <f t="shared" si="18"/>
        <v>0.31171771313973612</v>
      </c>
      <c r="AI47" s="19">
        <f t="shared" si="18"/>
        <v>0.4025714931805518</v>
      </c>
      <c r="AL47" s="9"/>
      <c r="AM47" s="14" t="s">
        <v>17</v>
      </c>
      <c r="AN47" s="17">
        <f t="shared" si="21"/>
        <v>0.81046442269178343</v>
      </c>
      <c r="AO47" s="18">
        <f>AO43*AN47</f>
        <v>0.62207614257341415</v>
      </c>
      <c r="AP47" s="18">
        <f>AP43*AN47</f>
        <v>0.63017184173430063</v>
      </c>
      <c r="AQ47" s="18">
        <f>AQ43*AN47</f>
        <v>0.39563865305187046</v>
      </c>
      <c r="AR47" s="18">
        <f>AR43*AN47</f>
        <v>0.30595933838545503</v>
      </c>
      <c r="AS47" s="19">
        <f>AS43*AN47</f>
        <v>0.30105761903336381</v>
      </c>
      <c r="AV47" s="9"/>
      <c r="AW47" s="14" t="s">
        <v>17</v>
      </c>
      <c r="AX47" s="14"/>
      <c r="AY47" s="16">
        <f t="shared" si="23"/>
        <v>-0.16540286895987671</v>
      </c>
      <c r="AZ47" s="16">
        <f t="shared" si="22"/>
        <v>-0.24132068849021604</v>
      </c>
      <c r="BA47" s="106">
        <f t="shared" si="22"/>
        <v>-8.8370507296919198E-2</v>
      </c>
      <c r="BB47" s="98">
        <f t="shared" si="22"/>
        <v>5.7583747542810926E-3</v>
      </c>
      <c r="BC47" s="16">
        <f t="shared" si="22"/>
        <v>0.10151387414718799</v>
      </c>
    </row>
    <row r="48" spans="1:55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49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4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47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46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4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42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4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40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3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3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3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36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35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3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3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31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3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29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2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7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2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25">
      <colorScale>
        <cfvo type="min"/>
        <cfvo type="max"/>
        <color rgb="FFF8696B"/>
        <color rgb="FFFCFCFF"/>
      </colorScale>
    </cfRule>
  </conditionalFormatting>
  <conditionalFormatting sqref="U48:Z48">
    <cfRule type="colorScale" priority="24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23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2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20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Z47">
    <cfRule type="colorScale" priority="18">
      <colorScale>
        <cfvo type="min"/>
        <cfvo type="max"/>
        <color rgb="FFF8696B"/>
        <color rgb="FFFCFCFF"/>
      </colorScale>
    </cfRule>
  </conditionalFormatting>
  <conditionalFormatting sqref="U43:Z47">
    <cfRule type="colorScale" priority="1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13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11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0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44:BC4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:AI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topLeftCell="A13" workbookViewId="0"/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</cols>
  <sheetData>
    <row r="1" spans="1:55" x14ac:dyDescent="0.25">
      <c r="A1" t="s">
        <v>2912</v>
      </c>
    </row>
    <row r="4" spans="1:55" ht="15.75" thickBot="1" x14ac:dyDescent="0.3"/>
    <row r="5" spans="1:55" ht="15.75" thickBot="1" x14ac:dyDescent="0.3">
      <c r="J5" s="16"/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Caco2etKRASwtpool+dox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Caco2etKRASwtpool+dox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Caco2etKRASwtpool+dox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Caco2etKRASwtpool+dox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Caco2etKRASwtpool+dox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Caco2etKRASwtpool+dox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0.7931731344765266</v>
      </c>
      <c r="E13" s="2">
        <v>0.90786510548235377</v>
      </c>
      <c r="F13" s="2">
        <v>0.7523796076189273</v>
      </c>
      <c r="G13" s="2">
        <v>0.70998555430790766</v>
      </c>
      <c r="H13" s="5">
        <v>1.0304511311922433</v>
      </c>
      <c r="J13" s="1" t="s">
        <v>18</v>
      </c>
      <c r="K13" s="2" t="s">
        <v>12</v>
      </c>
      <c r="L13" s="2">
        <v>1</v>
      </c>
      <c r="M13" s="2">
        <v>1.1237923856630458</v>
      </c>
      <c r="N13" s="2">
        <v>0.80560973654536006</v>
      </c>
      <c r="O13" s="2">
        <v>0.73910786107333859</v>
      </c>
      <c r="P13" s="2">
        <v>0.629308864664479</v>
      </c>
      <c r="Q13" s="5">
        <v>0.69216948723744698</v>
      </c>
      <c r="S13" s="1" t="s">
        <v>18</v>
      </c>
      <c r="T13" s="2" t="s">
        <v>12</v>
      </c>
      <c r="U13" s="2">
        <v>1</v>
      </c>
      <c r="V13" s="2">
        <v>0.85798634727453904</v>
      </c>
      <c r="W13" s="2">
        <v>0.83295972655332584</v>
      </c>
      <c r="X13" s="2">
        <v>0.74281695757496824</v>
      </c>
      <c r="Y13" s="2">
        <v>0.98810616395932904</v>
      </c>
      <c r="Z13" s="5">
        <v>1.1303498233997091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0.92498395580470383</v>
      </c>
      <c r="AF13" s="7">
        <f t="shared" si="0"/>
        <v>0.84881152286034656</v>
      </c>
      <c r="AG13" s="7">
        <f t="shared" si="0"/>
        <v>0.74476814208907793</v>
      </c>
      <c r="AH13" s="7">
        <f t="shared" si="0"/>
        <v>0.7758001943105719</v>
      </c>
      <c r="AI13" s="8">
        <f t="shared" si="0"/>
        <v>0.95099014727646658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0.92498395580470383</v>
      </c>
      <c r="AP13" s="7">
        <f t="shared" si="1"/>
        <v>0.84881152286034656</v>
      </c>
      <c r="AQ13" s="7">
        <f t="shared" si="1"/>
        <v>0.74476814208907793</v>
      </c>
      <c r="AR13" s="7">
        <f t="shared" si="1"/>
        <v>0.7758001943105719</v>
      </c>
      <c r="AS13" s="8">
        <f t="shared" si="1"/>
        <v>0.95099014727646658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1.0115692577700468</v>
      </c>
      <c r="D14" s="2">
        <v>0.84574660667429746</v>
      </c>
      <c r="E14" s="2">
        <v>0.91227481614748929</v>
      </c>
      <c r="F14" s="2">
        <v>0.81816850872107794</v>
      </c>
      <c r="G14" s="2">
        <v>0.88684807950104905</v>
      </c>
      <c r="H14" s="5">
        <v>0.79211262141057492</v>
      </c>
      <c r="J14" s="9"/>
      <c r="K14" s="10" t="s">
        <v>14</v>
      </c>
      <c r="L14" s="2">
        <v>0.87252686006055724</v>
      </c>
      <c r="M14" s="2">
        <v>0.67542271229670159</v>
      </c>
      <c r="N14" s="2">
        <v>0.89693213990628795</v>
      </c>
      <c r="O14" s="2">
        <v>0.64441147344857297</v>
      </c>
      <c r="P14" s="2">
        <v>0.60001004345626274</v>
      </c>
      <c r="Q14" s="5">
        <v>0.71999538444737787</v>
      </c>
      <c r="S14" s="9"/>
      <c r="T14" s="10" t="s">
        <v>14</v>
      </c>
      <c r="U14" s="2">
        <v>0.79317710607668013</v>
      </c>
      <c r="V14" s="2">
        <v>0.72755272674930982</v>
      </c>
      <c r="W14" s="2">
        <v>0.70274580506100315</v>
      </c>
      <c r="X14" s="2">
        <v>0.6837486081438171</v>
      </c>
      <c r="Y14" s="2">
        <v>0.73609119666138045</v>
      </c>
      <c r="Z14" s="5">
        <v>0.86661428572609267</v>
      </c>
      <c r="AB14" s="9"/>
      <c r="AC14" s="10" t="s">
        <v>14</v>
      </c>
      <c r="AD14" s="11">
        <f t="shared" ref="AD14:AD17" si="2">AVERAGE(U14,L14,C14)</f>
        <v>0.89242440796909472</v>
      </c>
      <c r="AE14" s="12">
        <f>AVERAGE(V14,M14,D14)</f>
        <v>0.74957401524010292</v>
      </c>
      <c r="AF14" s="12">
        <f t="shared" si="0"/>
        <v>0.8373175870382602</v>
      </c>
      <c r="AG14" s="12">
        <f t="shared" si="0"/>
        <v>0.7154428634378226</v>
      </c>
      <c r="AH14" s="12">
        <f t="shared" si="0"/>
        <v>0.74098310653956412</v>
      </c>
      <c r="AI14" s="13">
        <f t="shared" si="0"/>
        <v>0.79290743052801516</v>
      </c>
      <c r="AL14" s="9"/>
      <c r="AM14" s="10" t="s">
        <v>14</v>
      </c>
      <c r="AN14" s="11">
        <f t="shared" ref="AN14:AN17" si="3">AD14</f>
        <v>0.89242440796909472</v>
      </c>
      <c r="AO14" s="12">
        <f>AO13*AN14</f>
        <v>0.82547825913992412</v>
      </c>
      <c r="AP14" s="12">
        <f>AP13*AN14</f>
        <v>0.75750012076599049</v>
      </c>
      <c r="AQ14" s="12">
        <f>AQ13*AN14</f>
        <v>0.66464926827808801</v>
      </c>
      <c r="AR14" s="12">
        <f>AR13*AN14</f>
        <v>0.69234302910992074</v>
      </c>
      <c r="AS14" s="13">
        <f>AS13*AN14</f>
        <v>0.84868681916764288</v>
      </c>
      <c r="AV14" s="9"/>
      <c r="AW14" s="10" t="s">
        <v>14</v>
      </c>
      <c r="AX14" s="10"/>
      <c r="AY14" s="6">
        <f>AE14-AO14</f>
        <v>-7.59042438998212E-2</v>
      </c>
      <c r="AZ14" s="7">
        <f t="shared" ref="AZ14:BC17" si="4">AF14-AP14</f>
        <v>7.981746627226971E-2</v>
      </c>
      <c r="BA14" s="7">
        <f t="shared" si="4"/>
        <v>5.0793595159734584E-2</v>
      </c>
      <c r="BB14" s="7">
        <f t="shared" si="4"/>
        <v>4.864007742964338E-2</v>
      </c>
      <c r="BC14" s="8">
        <f t="shared" si="4"/>
        <v>-5.5779388639627725E-2</v>
      </c>
    </row>
    <row r="15" spans="1:55" ht="15.75" thickBot="1" x14ac:dyDescent="0.3">
      <c r="A15" s="9"/>
      <c r="B15" s="10" t="s">
        <v>15</v>
      </c>
      <c r="C15" s="2">
        <v>1.0789610959805249</v>
      </c>
      <c r="D15" s="2">
        <v>0.82361881577341733</v>
      </c>
      <c r="E15" s="2">
        <v>0.87721121722709194</v>
      </c>
      <c r="F15" s="2">
        <v>0.87221461721527227</v>
      </c>
      <c r="G15" s="2">
        <v>0.76365922952043885</v>
      </c>
      <c r="H15" s="5">
        <v>0.82592258628951365</v>
      </c>
      <c r="J15" s="9"/>
      <c r="K15" s="10" t="s">
        <v>15</v>
      </c>
      <c r="L15" s="2">
        <v>0.70486045093119443</v>
      </c>
      <c r="M15" s="2">
        <v>0.97607147592885157</v>
      </c>
      <c r="N15" s="2">
        <v>0.6798215237686166</v>
      </c>
      <c r="O15" s="2">
        <v>0.63089512012102045</v>
      </c>
      <c r="P15" s="2">
        <v>0.62373031838566639</v>
      </c>
      <c r="Q15" s="5">
        <v>0.70918267443621308</v>
      </c>
      <c r="S15" s="9"/>
      <c r="T15" s="10" t="s">
        <v>15</v>
      </c>
      <c r="U15" s="2">
        <v>0.698191061299551</v>
      </c>
      <c r="V15" s="2">
        <v>0.68376362329155982</v>
      </c>
      <c r="W15" s="2">
        <v>0.7309625321020593</v>
      </c>
      <c r="X15" s="2">
        <v>0.64543786926233004</v>
      </c>
      <c r="Y15" s="2">
        <v>0.81884485080737068</v>
      </c>
      <c r="Z15" s="5">
        <v>0.81585820973801071</v>
      </c>
      <c r="AB15" s="9"/>
      <c r="AC15" s="10" t="s">
        <v>15</v>
      </c>
      <c r="AD15" s="11">
        <f t="shared" si="2"/>
        <v>0.82733753607042348</v>
      </c>
      <c r="AE15" s="12">
        <f t="shared" si="0"/>
        <v>0.82781797166460958</v>
      </c>
      <c r="AF15" s="12">
        <f t="shared" si="0"/>
        <v>0.76266509103258928</v>
      </c>
      <c r="AG15" s="12">
        <f t="shared" si="0"/>
        <v>0.71618253553287425</v>
      </c>
      <c r="AH15" s="12">
        <f t="shared" si="0"/>
        <v>0.73541146623782527</v>
      </c>
      <c r="AI15" s="13">
        <f t="shared" si="0"/>
        <v>0.78365449015457911</v>
      </c>
      <c r="AL15" s="9"/>
      <c r="AM15" s="10" t="s">
        <v>15</v>
      </c>
      <c r="AN15" s="11">
        <f t="shared" si="3"/>
        <v>0.82733753607042348</v>
      </c>
      <c r="AO15" s="12">
        <f>AO13*AN15</f>
        <v>0.76527394690013717</v>
      </c>
      <c r="AP15" s="12">
        <f>AP13*AN15</f>
        <v>0.702253633911463</v>
      </c>
      <c r="AQ15" s="12">
        <f>AQ13*AN15</f>
        <v>0.61617463961972485</v>
      </c>
      <c r="AR15" s="12">
        <f>AR13*AN15</f>
        <v>0.64184862124386433</v>
      </c>
      <c r="AS15" s="13">
        <f>AS13*AN15</f>
        <v>0.78678984527496099</v>
      </c>
      <c r="AV15" s="9"/>
      <c r="AW15" s="10" t="s">
        <v>15</v>
      </c>
      <c r="AX15" s="10"/>
      <c r="AY15" s="11">
        <f t="shared" ref="AY15:AY17" si="5">AE15-AO15</f>
        <v>6.2544024764472406E-2</v>
      </c>
      <c r="AZ15" s="12">
        <f t="shared" si="4"/>
        <v>6.0411457121126277E-2</v>
      </c>
      <c r="BA15" s="12">
        <f t="shared" si="4"/>
        <v>0.1000078959131494</v>
      </c>
      <c r="BB15" s="12">
        <f t="shared" si="4"/>
        <v>9.3562844993960947E-2</v>
      </c>
      <c r="BC15" s="13">
        <f t="shared" si="4"/>
        <v>-3.1353551203818775E-3</v>
      </c>
    </row>
    <row r="16" spans="1:55" ht="15.75" thickBot="1" x14ac:dyDescent="0.3">
      <c r="A16" s="9"/>
      <c r="B16" s="10" t="s">
        <v>16</v>
      </c>
      <c r="C16" s="2">
        <v>0.9227267295124838</v>
      </c>
      <c r="D16" s="2">
        <v>0.89059922694714422</v>
      </c>
      <c r="E16" s="2">
        <v>0.84766881451723042</v>
      </c>
      <c r="F16" s="2">
        <v>0.71187997132511427</v>
      </c>
      <c r="G16" s="2">
        <v>0.71178477536023876</v>
      </c>
      <c r="H16" s="5">
        <v>0.834570782850795</v>
      </c>
      <c r="J16" s="9"/>
      <c r="K16" s="10" t="s">
        <v>16</v>
      </c>
      <c r="L16" s="2">
        <v>0.76814860252259154</v>
      </c>
      <c r="M16" s="2">
        <v>0.68131027425986168</v>
      </c>
      <c r="N16" s="2">
        <v>0.61121316436094519</v>
      </c>
      <c r="O16" s="2">
        <v>0.5847469269493395</v>
      </c>
      <c r="P16" s="2">
        <v>0.62761551655588266</v>
      </c>
      <c r="Q16" s="5">
        <v>0.65397105970052316</v>
      </c>
      <c r="S16" s="9"/>
      <c r="T16" s="10" t="s">
        <v>16</v>
      </c>
      <c r="U16" s="2">
        <v>0.82493039722803385</v>
      </c>
      <c r="V16" s="2">
        <v>0.86159204472680251</v>
      </c>
      <c r="W16" s="2">
        <v>0.74466531165757888</v>
      </c>
      <c r="X16" s="2">
        <v>0.67403162946698225</v>
      </c>
      <c r="Y16" s="2">
        <v>0.67410780061424547</v>
      </c>
      <c r="Z16" s="5">
        <v>0.85108232976952636</v>
      </c>
      <c r="AB16" s="9"/>
      <c r="AC16" s="10" t="s">
        <v>16</v>
      </c>
      <c r="AD16" s="11">
        <f t="shared" si="2"/>
        <v>0.83860190975436977</v>
      </c>
      <c r="AE16" s="12">
        <f t="shared" si="0"/>
        <v>0.81116718197793614</v>
      </c>
      <c r="AF16" s="12">
        <f t="shared" si="0"/>
        <v>0.73451576351191816</v>
      </c>
      <c r="AG16" s="12">
        <f t="shared" si="0"/>
        <v>0.65688617591381204</v>
      </c>
      <c r="AH16" s="12">
        <f t="shared" si="0"/>
        <v>0.67116936417678896</v>
      </c>
      <c r="AI16" s="13">
        <f t="shared" si="0"/>
        <v>0.77987472410694814</v>
      </c>
      <c r="AL16" s="9"/>
      <c r="AM16" s="10" t="s">
        <v>16</v>
      </c>
      <c r="AN16" s="11">
        <f t="shared" si="3"/>
        <v>0.83860190975436977</v>
      </c>
      <c r="AO16" s="12">
        <f>AO13*AN16</f>
        <v>0.77569331182997614</v>
      </c>
      <c r="AP16" s="12">
        <f>AP13*AN16</f>
        <v>0.71181496409220146</v>
      </c>
      <c r="AQ16" s="12">
        <f>AQ13*AN16</f>
        <v>0.62456398628011456</v>
      </c>
      <c r="AR16" s="12">
        <f>AR13*AN16</f>
        <v>0.65058752453665669</v>
      </c>
      <c r="AS16" s="13">
        <f>AS13*AN16</f>
        <v>0.79750215366363419</v>
      </c>
      <c r="AV16" s="9"/>
      <c r="AW16" s="10" t="s">
        <v>16</v>
      </c>
      <c r="AX16" s="10"/>
      <c r="AY16" s="11">
        <f t="shared" si="5"/>
        <v>3.5473870147959996E-2</v>
      </c>
      <c r="AZ16" s="12">
        <f t="shared" si="4"/>
        <v>2.27007994197167E-2</v>
      </c>
      <c r="BA16" s="12">
        <f t="shared" si="4"/>
        <v>3.2322189633697485E-2</v>
      </c>
      <c r="BB16" s="12">
        <f t="shared" si="4"/>
        <v>2.0581839640132271E-2</v>
      </c>
      <c r="BC16" s="13">
        <f t="shared" si="4"/>
        <v>-1.7627429556686058E-2</v>
      </c>
    </row>
    <row r="17" spans="1:55" ht="15.75" thickBot="1" x14ac:dyDescent="0.3">
      <c r="A17" s="9"/>
      <c r="B17" s="14" t="s">
        <v>17</v>
      </c>
      <c r="C17" s="15">
        <v>0.97336971375404069</v>
      </c>
      <c r="D17" s="15">
        <v>0.8424467734777511</v>
      </c>
      <c r="E17" s="15">
        <v>0.86642196483508827</v>
      </c>
      <c r="F17" s="15">
        <v>0.70534618757929191</v>
      </c>
      <c r="G17" s="15">
        <v>0.735639367841319</v>
      </c>
      <c r="H17" s="16">
        <v>0.84585523181382982</v>
      </c>
      <c r="J17" s="9"/>
      <c r="K17" s="14" t="s">
        <v>17</v>
      </c>
      <c r="L17" s="15">
        <v>0.75467695952958558</v>
      </c>
      <c r="M17" s="15">
        <v>0.74910451792843447</v>
      </c>
      <c r="N17" s="15">
        <v>0.72473120316359863</v>
      </c>
      <c r="O17" s="15">
        <v>0.60804296733228658</v>
      </c>
      <c r="P17" s="15">
        <v>0.56063673811768988</v>
      </c>
      <c r="Q17" s="16">
        <v>0.82625728953449185</v>
      </c>
      <c r="S17" s="9"/>
      <c r="T17" s="14" t="s">
        <v>17</v>
      </c>
      <c r="U17" s="15">
        <v>0.99819414917451099</v>
      </c>
      <c r="V17" s="15">
        <v>0.60474920018016842</v>
      </c>
      <c r="W17" s="15">
        <v>0.80190292236136784</v>
      </c>
      <c r="X17" s="15">
        <v>0.72709698774981968</v>
      </c>
      <c r="Y17" s="15">
        <v>0.65072621418468168</v>
      </c>
      <c r="Z17" s="16">
        <v>0.83876181521936688</v>
      </c>
      <c r="AB17" s="9"/>
      <c r="AC17" s="14" t="s">
        <v>17</v>
      </c>
      <c r="AD17" s="17">
        <f t="shared" si="2"/>
        <v>0.90874694081937912</v>
      </c>
      <c r="AE17" s="18">
        <f t="shared" si="0"/>
        <v>0.73210016386211796</v>
      </c>
      <c r="AF17" s="18">
        <f t="shared" si="0"/>
        <v>0.7976853634533515</v>
      </c>
      <c r="AG17" s="18">
        <f t="shared" si="0"/>
        <v>0.68016204755379928</v>
      </c>
      <c r="AH17" s="18">
        <f t="shared" si="0"/>
        <v>0.64900077338123019</v>
      </c>
      <c r="AI17" s="19">
        <f t="shared" si="0"/>
        <v>0.83695811218922955</v>
      </c>
      <c r="AL17" s="9"/>
      <c r="AM17" s="14" t="s">
        <v>17</v>
      </c>
      <c r="AN17" s="17">
        <f t="shared" si="3"/>
        <v>0.90874694081937912</v>
      </c>
      <c r="AO17" s="18">
        <f>AO13*AN17</f>
        <v>0.84057634014453242</v>
      </c>
      <c r="AP17" s="18">
        <f>AP13*AN17</f>
        <v>0.77135487473157838</v>
      </c>
      <c r="AQ17" s="18">
        <f>AQ13*AN17</f>
        <v>0.67680577074318227</v>
      </c>
      <c r="AR17" s="18">
        <f>AR13*AN17</f>
        <v>0.70500605326681209</v>
      </c>
      <c r="AS17" s="19">
        <f>AS13*AN17</f>
        <v>0.86420938708685979</v>
      </c>
      <c r="AV17" s="9"/>
      <c r="AW17" s="14" t="s">
        <v>17</v>
      </c>
      <c r="AX17" s="14"/>
      <c r="AY17" s="16">
        <f t="shared" si="5"/>
        <v>-0.10847617628241446</v>
      </c>
      <c r="AZ17" s="106">
        <f t="shared" si="4"/>
        <v>2.6330488721773126E-2</v>
      </c>
      <c r="BA17" s="18">
        <f t="shared" si="4"/>
        <v>3.3562768106170093E-3</v>
      </c>
      <c r="BB17" s="18">
        <f t="shared" si="4"/>
        <v>-5.6005279885581905E-2</v>
      </c>
      <c r="BC17" s="19">
        <f t="shared" si="4"/>
        <v>-2.725127489763024E-2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Caco2etKRASwtpool+dox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Caco2etKRASwtpool+dox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Caco2etKRASwtpool+dox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Caco2etKRASwtpool+dox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Caco2etKRASwtpool+dox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Caco2etKRASwtpool+dox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0.84375438046116136</v>
      </c>
      <c r="E23" s="2">
        <v>1.0629608531614512</v>
      </c>
      <c r="F23" s="2">
        <v>0.65675366670933588</v>
      </c>
      <c r="G23" s="2">
        <v>0.61330155008896658</v>
      </c>
      <c r="H23" s="5">
        <v>0.9548607508338125</v>
      </c>
      <c r="J23" s="1" t="s">
        <v>18</v>
      </c>
      <c r="K23" s="2" t="s">
        <v>12</v>
      </c>
      <c r="L23" s="2">
        <v>1</v>
      </c>
      <c r="M23" s="2">
        <v>0.90289748110821721</v>
      </c>
      <c r="N23" s="2">
        <v>0.68682667655740082</v>
      </c>
      <c r="O23" s="2">
        <v>0.56571767623844449</v>
      </c>
      <c r="P23" s="2">
        <v>0.44575696461230796</v>
      </c>
      <c r="Q23" s="5">
        <v>0.61803623384288653</v>
      </c>
      <c r="S23" s="1" t="s">
        <v>18</v>
      </c>
      <c r="T23" s="2" t="s">
        <v>12</v>
      </c>
      <c r="U23" s="2">
        <v>1</v>
      </c>
      <c r="V23" s="2">
        <v>0.65944713345192751</v>
      </c>
      <c r="W23" s="2">
        <v>0.6793078335785685</v>
      </c>
      <c r="X23" s="2">
        <v>0.5848872794931681</v>
      </c>
      <c r="Y23" s="2">
        <v>0.64340356868024617</v>
      </c>
      <c r="Z23" s="5">
        <v>0.98830776476874593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0.8020329983404354</v>
      </c>
      <c r="AF23" s="7">
        <f t="shared" si="6"/>
        <v>0.80969845443247346</v>
      </c>
      <c r="AG23" s="7">
        <f t="shared" si="6"/>
        <v>0.60245287414698279</v>
      </c>
      <c r="AH23" s="7">
        <f t="shared" si="6"/>
        <v>0.56748736112717368</v>
      </c>
      <c r="AI23" s="8">
        <f t="shared" si="6"/>
        <v>0.85373491648181499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0.8020329983404354</v>
      </c>
      <c r="AP23" s="7">
        <f t="shared" si="7"/>
        <v>0.80969845443247346</v>
      </c>
      <c r="AQ23" s="7">
        <f t="shared" si="7"/>
        <v>0.60245287414698279</v>
      </c>
      <c r="AR23" s="7">
        <f t="shared" si="7"/>
        <v>0.56748736112717368</v>
      </c>
      <c r="AS23" s="8">
        <f t="shared" si="7"/>
        <v>0.85373491648181499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1.0723722368385795</v>
      </c>
      <c r="D24" s="2">
        <v>0.80633130958852361</v>
      </c>
      <c r="E24" s="2">
        <v>1.0213890350316828</v>
      </c>
      <c r="F24" s="2">
        <v>0.72471570931406892</v>
      </c>
      <c r="G24" s="2">
        <v>0.75746605181420046</v>
      </c>
      <c r="H24" s="5">
        <v>0.68244212196609799</v>
      </c>
      <c r="J24" s="9"/>
      <c r="K24" s="10" t="s">
        <v>14</v>
      </c>
      <c r="L24" s="2">
        <v>0.78209776921228813</v>
      </c>
      <c r="M24" s="2">
        <v>0.59248040707253113</v>
      </c>
      <c r="N24" s="2">
        <v>0.7119699459783887</v>
      </c>
      <c r="O24" s="2">
        <v>0.4935704702350675</v>
      </c>
      <c r="P24" s="2">
        <v>0.41787794274545015</v>
      </c>
      <c r="Q24" s="5">
        <v>0.61150445321665348</v>
      </c>
      <c r="S24" s="9"/>
      <c r="T24" s="10" t="s">
        <v>14</v>
      </c>
      <c r="U24" s="2">
        <v>0.71833799859751279</v>
      </c>
      <c r="V24" s="2">
        <v>0.62337276137244535</v>
      </c>
      <c r="W24" s="2">
        <v>0.51849859881831561</v>
      </c>
      <c r="X24" s="2">
        <v>0.53992310097156071</v>
      </c>
      <c r="Y24" s="2">
        <v>0.50918804377334104</v>
      </c>
      <c r="Z24" s="5">
        <v>0.74630153644210873</v>
      </c>
      <c r="AB24" s="9"/>
      <c r="AC24" s="10" t="s">
        <v>14</v>
      </c>
      <c r="AD24" s="11">
        <f t="shared" ref="AD24:AE27" si="8">AVERAGE(U24,L24,C24)</f>
        <v>0.85760266821612685</v>
      </c>
      <c r="AE24" s="12">
        <f>AVERAGE(V24,M24,D24)</f>
        <v>0.67406149267783333</v>
      </c>
      <c r="AF24" s="12">
        <f t="shared" si="6"/>
        <v>0.75061919327612914</v>
      </c>
      <c r="AG24" s="12">
        <f t="shared" si="6"/>
        <v>0.58606976017356571</v>
      </c>
      <c r="AH24" s="12">
        <f t="shared" si="6"/>
        <v>0.56151067944433053</v>
      </c>
      <c r="AI24" s="13">
        <f t="shared" si="6"/>
        <v>0.6800827038749534</v>
      </c>
      <c r="AL24" s="9"/>
      <c r="AM24" s="10" t="s">
        <v>14</v>
      </c>
      <c r="AN24" s="11">
        <f t="shared" ref="AN24:AN27" si="9">AD24</f>
        <v>0.85760266821612685</v>
      </c>
      <c r="AO24" s="12">
        <f>AO23*AN24</f>
        <v>0.68782563937413788</v>
      </c>
      <c r="AP24" s="12">
        <f>AP23*AN24</f>
        <v>0.6943995549717632</v>
      </c>
      <c r="AQ24" s="12">
        <f>AQ23*AN24</f>
        <v>0.51666519234292685</v>
      </c>
      <c r="AR24" s="12">
        <f>AR23*AN24</f>
        <v>0.4866786750815929</v>
      </c>
      <c r="AS24" s="13">
        <f>AS23*AN24</f>
        <v>0.73216534232407671</v>
      </c>
      <c r="AV24" s="9"/>
      <c r="AW24" s="10" t="s">
        <v>14</v>
      </c>
      <c r="AX24" s="10"/>
      <c r="AY24" s="6">
        <f>AE24-AO24</f>
        <v>-1.3764146696304547E-2</v>
      </c>
      <c r="AZ24" s="7">
        <f t="shared" ref="AZ24:BC27" si="10">AF24-AP24</f>
        <v>5.6219638304365938E-2</v>
      </c>
      <c r="BA24" s="7">
        <f t="shared" si="10"/>
        <v>6.9404567830638864E-2</v>
      </c>
      <c r="BB24" s="7">
        <f t="shared" si="10"/>
        <v>7.4832004362737625E-2</v>
      </c>
      <c r="BC24" s="8">
        <f t="shared" si="10"/>
        <v>-5.2082638449123309E-2</v>
      </c>
    </row>
    <row r="25" spans="1:55" ht="15.75" thickBot="1" x14ac:dyDescent="0.3">
      <c r="A25" s="9"/>
      <c r="B25" s="10" t="s">
        <v>15</v>
      </c>
      <c r="C25" s="2">
        <v>1.202553432347508</v>
      </c>
      <c r="D25" s="2">
        <v>0.84463264129170823</v>
      </c>
      <c r="E25" s="2">
        <v>0.98242084760639348</v>
      </c>
      <c r="F25" s="2">
        <v>0.71582498311640275</v>
      </c>
      <c r="G25" s="2">
        <v>0.73079627407771208</v>
      </c>
      <c r="H25" s="5">
        <v>0.7147262033903875</v>
      </c>
      <c r="J25" s="9"/>
      <c r="K25" s="10" t="s">
        <v>15</v>
      </c>
      <c r="L25" s="2">
        <v>0.6958941891239746</v>
      </c>
      <c r="M25" s="2">
        <v>0.65940802177285607</v>
      </c>
      <c r="N25" s="2">
        <v>0.52948315839213933</v>
      </c>
      <c r="O25" s="2">
        <v>0.40316245247478272</v>
      </c>
      <c r="P25" s="2">
        <v>0.42758838083114908</v>
      </c>
      <c r="Q25" s="5">
        <v>0.58742724395042667</v>
      </c>
      <c r="S25" s="9"/>
      <c r="T25" s="10" t="s">
        <v>15</v>
      </c>
      <c r="U25" s="2">
        <v>0.65518202493355127</v>
      </c>
      <c r="V25" s="2">
        <v>0.55229570385949545</v>
      </c>
      <c r="W25" s="2">
        <v>0.5723666751533325</v>
      </c>
      <c r="X25" s="2">
        <v>0.52820494747293967</v>
      </c>
      <c r="Y25" s="2">
        <v>0.57627730879244365</v>
      </c>
      <c r="Z25" s="5">
        <v>0.63278337388199468</v>
      </c>
      <c r="AB25" s="9"/>
      <c r="AC25" s="10" t="s">
        <v>15</v>
      </c>
      <c r="AD25" s="11">
        <f t="shared" si="8"/>
        <v>0.85120988213501125</v>
      </c>
      <c r="AE25" s="12">
        <f t="shared" si="8"/>
        <v>0.68544545564135329</v>
      </c>
      <c r="AF25" s="12">
        <f t="shared" si="6"/>
        <v>0.69475689371728844</v>
      </c>
      <c r="AG25" s="12">
        <f t="shared" si="6"/>
        <v>0.54906412768804169</v>
      </c>
      <c r="AH25" s="12">
        <f t="shared" si="6"/>
        <v>0.57822065456710159</v>
      </c>
      <c r="AI25" s="13">
        <f t="shared" si="6"/>
        <v>0.64497894040760295</v>
      </c>
      <c r="AL25" s="9"/>
      <c r="AM25" s="10" t="s">
        <v>15</v>
      </c>
      <c r="AN25" s="11">
        <f t="shared" si="9"/>
        <v>0.85120988213501125</v>
      </c>
      <c r="AO25" s="12">
        <f>AO23*AN25</f>
        <v>0.68269841398575171</v>
      </c>
      <c r="AP25" s="12">
        <f>AP23*AN25</f>
        <v>0.68922332596236646</v>
      </c>
      <c r="AQ25" s="12">
        <f>AQ23*AN25</f>
        <v>0.51281383999455199</v>
      </c>
      <c r="AR25" s="12">
        <f>AR23*AN25</f>
        <v>0.48305084977817009</v>
      </c>
      <c r="AS25" s="13">
        <f>AS23*AN25</f>
        <v>0.72670759763302939</v>
      </c>
      <c r="AV25" s="9"/>
      <c r="AW25" s="10" t="s">
        <v>15</v>
      </c>
      <c r="AX25" s="10"/>
      <c r="AY25" s="11">
        <f t="shared" ref="AY25:AY27" si="11">AE25-AO25</f>
        <v>2.7470416556015786E-3</v>
      </c>
      <c r="AZ25" s="12">
        <f t="shared" si="10"/>
        <v>5.5335677549219753E-3</v>
      </c>
      <c r="BA25" s="12">
        <f t="shared" si="10"/>
        <v>3.6250287693489702E-2</v>
      </c>
      <c r="BB25" s="12">
        <f t="shared" si="10"/>
        <v>9.51698047889315E-2</v>
      </c>
      <c r="BC25" s="13">
        <f t="shared" si="10"/>
        <v>-8.1728657225426438E-2</v>
      </c>
    </row>
    <row r="26" spans="1:55" ht="15.75" thickBot="1" x14ac:dyDescent="0.3">
      <c r="A26" s="9"/>
      <c r="B26" s="10" t="s">
        <v>16</v>
      </c>
      <c r="C26" s="2">
        <v>1.092821767464117</v>
      </c>
      <c r="D26" s="2">
        <v>0.92033838374906429</v>
      </c>
      <c r="E26" s="2">
        <v>0.8173047367593087</v>
      </c>
      <c r="F26" s="2">
        <v>0.65163802698811735</v>
      </c>
      <c r="G26" s="2">
        <v>0.67781982342374547</v>
      </c>
      <c r="H26" s="5">
        <v>0.67008374915214652</v>
      </c>
      <c r="J26" s="9"/>
      <c r="K26" s="10" t="s">
        <v>16</v>
      </c>
      <c r="L26" s="2">
        <v>0.82470274595158077</v>
      </c>
      <c r="M26" s="2">
        <v>0.5497647390998216</v>
      </c>
      <c r="N26" s="2">
        <v>0.46471670649215913</v>
      </c>
      <c r="O26" s="2">
        <v>0.40797208705575927</v>
      </c>
      <c r="P26" s="2">
        <v>0.4608514206226727</v>
      </c>
      <c r="Q26" s="5">
        <v>0.56545181164072178</v>
      </c>
      <c r="S26" s="9"/>
      <c r="T26" s="10" t="s">
        <v>16</v>
      </c>
      <c r="U26" s="2">
        <v>0.72896713788967493</v>
      </c>
      <c r="V26" s="2">
        <v>0.64984806971920372</v>
      </c>
      <c r="W26" s="2">
        <v>0.57573569041355332</v>
      </c>
      <c r="X26" s="2">
        <v>0.47815758519870966</v>
      </c>
      <c r="Y26" s="2">
        <v>0.50425926356602024</v>
      </c>
      <c r="Z26" s="5">
        <v>0.64054604758850486</v>
      </c>
      <c r="AB26" s="9"/>
      <c r="AC26" s="10" t="s">
        <v>16</v>
      </c>
      <c r="AD26" s="11">
        <f t="shared" si="8"/>
        <v>0.88216388376845745</v>
      </c>
      <c r="AE26" s="12">
        <f t="shared" si="8"/>
        <v>0.70665039752269643</v>
      </c>
      <c r="AF26" s="12">
        <f t="shared" si="6"/>
        <v>0.61925237788834042</v>
      </c>
      <c r="AG26" s="12">
        <f t="shared" si="6"/>
        <v>0.51258923308086202</v>
      </c>
      <c r="AH26" s="12">
        <f t="shared" si="6"/>
        <v>0.54764350253747951</v>
      </c>
      <c r="AI26" s="13">
        <f t="shared" si="6"/>
        <v>0.62536053612712439</v>
      </c>
      <c r="AL26" s="9"/>
      <c r="AM26" s="10" t="s">
        <v>16</v>
      </c>
      <c r="AN26" s="11">
        <f t="shared" si="9"/>
        <v>0.88216388376845745</v>
      </c>
      <c r="AO26" s="12">
        <f>AO23*AN26</f>
        <v>0.70752454472645931</v>
      </c>
      <c r="AP26" s="12">
        <f>AP23*AN26</f>
        <v>0.71428673324346814</v>
      </c>
      <c r="AQ26" s="12">
        <f>AQ23*AN26</f>
        <v>0.53146216724497208</v>
      </c>
      <c r="AR26" s="12">
        <f>AR23*AN26</f>
        <v>0.50061685448146065</v>
      </c>
      <c r="AS26" s="13">
        <f>AS23*AN26</f>
        <v>0.75313410963233751</v>
      </c>
      <c r="AV26" s="9"/>
      <c r="AW26" s="10" t="s">
        <v>16</v>
      </c>
      <c r="AX26" s="10"/>
      <c r="AY26" s="11">
        <f t="shared" si="11"/>
        <v>-8.7414720376288724E-4</v>
      </c>
      <c r="AZ26" s="12">
        <f t="shared" si="10"/>
        <v>-9.503435535512772E-2</v>
      </c>
      <c r="BA26" s="12">
        <f t="shared" si="10"/>
        <v>-1.8872934164110067E-2</v>
      </c>
      <c r="BB26" s="88">
        <f t="shared" si="10"/>
        <v>4.702664805601886E-2</v>
      </c>
      <c r="BC26" s="16">
        <f t="shared" si="10"/>
        <v>-0.12777357350521312</v>
      </c>
    </row>
    <row r="27" spans="1:55" ht="15.75" thickBot="1" x14ac:dyDescent="0.3">
      <c r="A27" s="9"/>
      <c r="B27" s="14" t="s">
        <v>17</v>
      </c>
      <c r="C27" s="15">
        <v>1.0998473135279181</v>
      </c>
      <c r="D27" s="15">
        <v>0.86363671830212507</v>
      </c>
      <c r="E27" s="15">
        <v>0.99199025876899261</v>
      </c>
      <c r="F27" s="15">
        <v>0.6312507526713389</v>
      </c>
      <c r="G27" s="15">
        <v>0.65390040456037735</v>
      </c>
      <c r="H27" s="16">
        <v>0.81307733839748375</v>
      </c>
      <c r="J27" s="9"/>
      <c r="K27" s="14" t="s">
        <v>17</v>
      </c>
      <c r="L27" s="15">
        <v>0.80756976317830076</v>
      </c>
      <c r="M27" s="15">
        <v>0.64024547826727773</v>
      </c>
      <c r="N27" s="15">
        <v>0.6155723766402893</v>
      </c>
      <c r="O27" s="15">
        <v>0.42755759010618727</v>
      </c>
      <c r="P27" s="15">
        <v>0.40850490492455344</v>
      </c>
      <c r="Q27" s="16">
        <v>0.57797286785259394</v>
      </c>
      <c r="S27" s="9"/>
      <c r="T27" s="14" t="s">
        <v>17</v>
      </c>
      <c r="U27" s="15">
        <v>0.93215413868930819</v>
      </c>
      <c r="V27" s="15">
        <v>0.50388618002025654</v>
      </c>
      <c r="W27" s="15">
        <v>0.64109551610001503</v>
      </c>
      <c r="X27" s="15">
        <v>0.52434136765562445</v>
      </c>
      <c r="Y27" s="15">
        <v>0.43187973924102457</v>
      </c>
      <c r="Z27" s="16">
        <v>0.58186614363878375</v>
      </c>
      <c r="AB27" s="9"/>
      <c r="AC27" s="14" t="s">
        <v>17</v>
      </c>
      <c r="AD27" s="17">
        <f t="shared" si="8"/>
        <v>0.94652373846517568</v>
      </c>
      <c r="AE27" s="18">
        <f t="shared" si="8"/>
        <v>0.66925612552988645</v>
      </c>
      <c r="AF27" s="18">
        <f t="shared" si="6"/>
        <v>0.74955271716976568</v>
      </c>
      <c r="AG27" s="18">
        <f t="shared" si="6"/>
        <v>0.52771657014438356</v>
      </c>
      <c r="AH27" s="18">
        <f t="shared" si="6"/>
        <v>0.4980950162419851</v>
      </c>
      <c r="AI27" s="19">
        <f t="shared" si="6"/>
        <v>0.65763878329628722</v>
      </c>
      <c r="AL27" s="9"/>
      <c r="AM27" s="14" t="s">
        <v>17</v>
      </c>
      <c r="AN27" s="17">
        <f t="shared" si="9"/>
        <v>0.94652373846517568</v>
      </c>
      <c r="AO27" s="18">
        <f>AO23*AN27</f>
        <v>0.7591432719616229</v>
      </c>
      <c r="AP27" s="18">
        <f>AP23*AN27</f>
        <v>0.76639880811889949</v>
      </c>
      <c r="AQ27" s="18">
        <f>AQ23*AN27</f>
        <v>0.57023594668669209</v>
      </c>
      <c r="AR27" s="18">
        <f>AR23*AN27</f>
        <v>0.5371402585858297</v>
      </c>
      <c r="AS27" s="19">
        <f>AS23*AN27</f>
        <v>0.80808036480662204</v>
      </c>
      <c r="AV27" s="9"/>
      <c r="AW27" s="14" t="s">
        <v>17</v>
      </c>
      <c r="AX27" s="14"/>
      <c r="AY27" s="17">
        <f t="shared" si="11"/>
        <v>-8.9887146431736453E-2</v>
      </c>
      <c r="AZ27" s="18">
        <f t="shared" si="10"/>
        <v>-1.6846090949133807E-2</v>
      </c>
      <c r="BA27" s="18">
        <f t="shared" si="10"/>
        <v>-4.2519376542308529E-2</v>
      </c>
      <c r="BB27" s="98">
        <f t="shared" si="10"/>
        <v>-3.9045242343844599E-2</v>
      </c>
      <c r="BC27" s="16">
        <f t="shared" si="10"/>
        <v>-0.15044158151033482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Caco2etKRASwtpool+dox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Caco2etKRASwtpool+dox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Caco2etKRASwtpool+dox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Caco2etKRASwtpool+dox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Caco2etKRASwtpool+dox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Caco2etKRASwtpool+dox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0.89626042200844369</v>
      </c>
      <c r="E33" s="2">
        <v>1.2315836741181849</v>
      </c>
      <c r="F33" s="2">
        <v>0.84161273704333195</v>
      </c>
      <c r="G33" s="2">
        <v>0.68858495329117619</v>
      </c>
      <c r="H33" s="5">
        <v>1.0341438379439598</v>
      </c>
      <c r="J33" s="1" t="s">
        <v>18</v>
      </c>
      <c r="K33" s="2" t="s">
        <v>12</v>
      </c>
      <c r="L33" s="2">
        <v>1</v>
      </c>
      <c r="M33" s="2">
        <v>0.79602539767314173</v>
      </c>
      <c r="N33" s="2">
        <v>0.57252213743122704</v>
      </c>
      <c r="O33" s="2">
        <v>0.45692108741236703</v>
      </c>
      <c r="P33" s="2">
        <v>0.34172808889920048</v>
      </c>
      <c r="Q33" s="5">
        <v>0.43735363552051393</v>
      </c>
      <c r="S33" s="1" t="s">
        <v>18</v>
      </c>
      <c r="T33" s="2" t="s">
        <v>12</v>
      </c>
      <c r="U33" s="2">
        <v>1</v>
      </c>
      <c r="V33" s="2">
        <v>0.57742077355473009</v>
      </c>
      <c r="W33" s="2">
        <v>0.6273960162172314</v>
      </c>
      <c r="X33" s="2">
        <v>0.47078636498301957</v>
      </c>
      <c r="Y33" s="2">
        <v>0.5361803431492298</v>
      </c>
      <c r="Z33" s="5">
        <v>0.75692961078798959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0.75656886441210514</v>
      </c>
      <c r="AF33" s="7">
        <f t="shared" si="12"/>
        <v>0.8105006092555479</v>
      </c>
      <c r="AG33" s="7">
        <f t="shared" si="12"/>
        <v>0.58977339647957283</v>
      </c>
      <c r="AH33" s="7">
        <f t="shared" si="12"/>
        <v>0.52216446177986875</v>
      </c>
      <c r="AI33" s="8">
        <f t="shared" si="12"/>
        <v>0.7428090280841545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0.75656886441210514</v>
      </c>
      <c r="AP33" s="7">
        <f t="shared" si="13"/>
        <v>0.8105006092555479</v>
      </c>
      <c r="AQ33" s="7">
        <f t="shared" si="13"/>
        <v>0.58977339647957283</v>
      </c>
      <c r="AR33" s="7">
        <f t="shared" si="13"/>
        <v>0.52216446177986875</v>
      </c>
      <c r="AS33" s="8">
        <f t="shared" si="13"/>
        <v>0.7428090280841545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1.171971367428281</v>
      </c>
      <c r="D34" s="2">
        <v>0.91043813040054777</v>
      </c>
      <c r="E34" s="2">
        <v>1.1003719322764742</v>
      </c>
      <c r="F34" s="2">
        <v>0.83134231989389551</v>
      </c>
      <c r="G34" s="2">
        <v>0.87864662259367143</v>
      </c>
      <c r="H34" s="5">
        <v>0.67279014667267423</v>
      </c>
      <c r="J34" s="9"/>
      <c r="K34" s="10" t="s">
        <v>14</v>
      </c>
      <c r="L34" s="2">
        <v>0.7458349041568928</v>
      </c>
      <c r="M34" s="2">
        <v>0.59671214078557688</v>
      </c>
      <c r="N34" s="2">
        <v>0.65345662994050335</v>
      </c>
      <c r="O34" s="2">
        <v>0.39686309838217015</v>
      </c>
      <c r="P34" s="2">
        <v>0.30635719875485917</v>
      </c>
      <c r="Q34" s="5">
        <v>0.43924501897253176</v>
      </c>
      <c r="S34" s="9"/>
      <c r="T34" s="10" t="s">
        <v>14</v>
      </c>
      <c r="U34" s="2">
        <v>0.62936616850045968</v>
      </c>
      <c r="V34" s="2">
        <v>0.44590527985085709</v>
      </c>
      <c r="W34" s="2">
        <v>0.45182036237385947</v>
      </c>
      <c r="X34" s="2">
        <v>0.45149016552276128</v>
      </c>
      <c r="Y34" s="2">
        <v>0.43811792530434018</v>
      </c>
      <c r="Z34" s="5">
        <v>0.67341829853814172</v>
      </c>
      <c r="AB34" s="9"/>
      <c r="AC34" s="10" t="s">
        <v>14</v>
      </c>
      <c r="AD34" s="11">
        <f t="shared" ref="AD34:AE37" si="14">AVERAGE(U34,L34,C34)</f>
        <v>0.84905748002854453</v>
      </c>
      <c r="AE34" s="12">
        <f>AVERAGE(V34,M34,D34)</f>
        <v>0.65101851701232727</v>
      </c>
      <c r="AF34" s="12">
        <f t="shared" si="12"/>
        <v>0.73521630819694561</v>
      </c>
      <c r="AG34" s="12">
        <f t="shared" si="12"/>
        <v>0.55989852793294226</v>
      </c>
      <c r="AH34" s="12">
        <f t="shared" si="12"/>
        <v>0.54104058221762363</v>
      </c>
      <c r="AI34" s="13">
        <f t="shared" si="12"/>
        <v>0.59515115472778257</v>
      </c>
      <c r="AL34" s="9"/>
      <c r="AM34" s="10" t="s">
        <v>14</v>
      </c>
      <c r="AN34" s="11">
        <f t="shared" ref="AN34:AN37" si="15">AD34</f>
        <v>0.84905748002854453</v>
      </c>
      <c r="AO34" s="12">
        <f>AO33*AN34</f>
        <v>0.64237045348579958</v>
      </c>
      <c r="AP34" s="12">
        <f>AP33*AN34</f>
        <v>0.68816160485611555</v>
      </c>
      <c r="AQ34" s="12">
        <f>AQ33*AN34</f>
        <v>0.50075151380282179</v>
      </c>
      <c r="AR34" s="12">
        <f>AR33*AN34</f>
        <v>0.44334764207927663</v>
      </c>
      <c r="AS34" s="13">
        <f>AS33*AN34</f>
        <v>0.63068756152758454</v>
      </c>
      <c r="AV34" s="9"/>
      <c r="AW34" s="10" t="s">
        <v>14</v>
      </c>
      <c r="AX34" s="10"/>
      <c r="AY34" s="6">
        <f>AE34-AO34</f>
        <v>8.6480635265276939E-3</v>
      </c>
      <c r="AZ34" s="7">
        <f t="shared" ref="AZ34:BC37" si="16">AF34-AP34</f>
        <v>4.7054703340830062E-2</v>
      </c>
      <c r="BA34" s="7">
        <f t="shared" si="16"/>
        <v>5.9147014130120468E-2</v>
      </c>
      <c r="BB34" s="7">
        <f t="shared" si="16"/>
        <v>9.7692940138347006E-2</v>
      </c>
      <c r="BC34" s="8">
        <f t="shared" si="16"/>
        <v>-3.5536406799801967E-2</v>
      </c>
    </row>
    <row r="35" spans="1:55" ht="15.75" thickBot="1" x14ac:dyDescent="0.3">
      <c r="A35" s="9"/>
      <c r="B35" s="10" t="s">
        <v>15</v>
      </c>
      <c r="C35" s="2">
        <v>1.3416087651106563</v>
      </c>
      <c r="D35" s="2">
        <v>0.95516979167963822</v>
      </c>
      <c r="E35" s="2">
        <v>1.0963069298643557</v>
      </c>
      <c r="F35" s="2">
        <v>0.85116750466872215</v>
      </c>
      <c r="G35" s="2">
        <v>0.82718256764498244</v>
      </c>
      <c r="H35" s="5">
        <v>0.74890646678785722</v>
      </c>
      <c r="J35" s="9"/>
      <c r="K35" s="10" t="s">
        <v>15</v>
      </c>
      <c r="L35" s="2">
        <v>0.65044962158187958</v>
      </c>
      <c r="M35" s="2">
        <v>0.59167965601455064</v>
      </c>
      <c r="N35" s="2">
        <v>0.47001696462879894</v>
      </c>
      <c r="O35" s="2">
        <v>0.30448358414895604</v>
      </c>
      <c r="P35" s="2">
        <v>0.31226670449248461</v>
      </c>
      <c r="Q35" s="5">
        <v>0.45053590519456188</v>
      </c>
      <c r="S35" s="9"/>
      <c r="T35" s="10" t="s">
        <v>15</v>
      </c>
      <c r="U35" s="2">
        <v>0.53936099175852759</v>
      </c>
      <c r="V35" s="2">
        <v>0.3832789313003086</v>
      </c>
      <c r="W35" s="2">
        <v>0.4761976168734432</v>
      </c>
      <c r="X35" s="2">
        <v>0.40465536848786715</v>
      </c>
      <c r="Y35" s="2">
        <v>0.45919156518624582</v>
      </c>
      <c r="Z35" s="5">
        <v>0.51171030845660326</v>
      </c>
      <c r="AB35" s="9"/>
      <c r="AC35" s="10" t="s">
        <v>15</v>
      </c>
      <c r="AD35" s="11">
        <f t="shared" si="14"/>
        <v>0.84380645948368782</v>
      </c>
      <c r="AE35" s="12">
        <f t="shared" si="14"/>
        <v>0.6433761263314991</v>
      </c>
      <c r="AF35" s="12">
        <f t="shared" si="12"/>
        <v>0.68084050378886596</v>
      </c>
      <c r="AG35" s="12">
        <f t="shared" si="12"/>
        <v>0.52010215243518176</v>
      </c>
      <c r="AH35" s="12">
        <f t="shared" si="12"/>
        <v>0.53288027910790425</v>
      </c>
      <c r="AI35" s="13">
        <f t="shared" si="12"/>
        <v>0.57038422681300738</v>
      </c>
      <c r="AL35" s="9"/>
      <c r="AM35" s="10" t="s">
        <v>15</v>
      </c>
      <c r="AN35" s="11">
        <f t="shared" si="15"/>
        <v>0.84380645948368782</v>
      </c>
      <c r="AO35" s="12">
        <f>AO33*AN35</f>
        <v>0.63839769483517272</v>
      </c>
      <c r="AP35" s="12">
        <f>AP33*AN35</f>
        <v>0.68390564950529575</v>
      </c>
      <c r="AQ35" s="12">
        <f>AQ33*AN35</f>
        <v>0.49765460158109764</v>
      </c>
      <c r="AR35" s="12">
        <f>AR33*AN35</f>
        <v>0.44060574576267647</v>
      </c>
      <c r="AS35" s="13">
        <f>AS33*AN35</f>
        <v>0.62678705606020968</v>
      </c>
      <c r="AV35" s="9"/>
      <c r="AW35" s="10" t="s">
        <v>15</v>
      </c>
      <c r="AX35" s="10"/>
      <c r="AY35" s="11">
        <f t="shared" ref="AY35:AY37" si="17">AE35-AO35</f>
        <v>4.9784314963263743E-3</v>
      </c>
      <c r="AZ35" s="12">
        <f t="shared" si="16"/>
        <v>-3.0651457164297957E-3</v>
      </c>
      <c r="BA35" s="12">
        <f t="shared" si="16"/>
        <v>2.244755085408412E-2</v>
      </c>
      <c r="BB35" s="12">
        <f t="shared" si="16"/>
        <v>9.2274533345227783E-2</v>
      </c>
      <c r="BC35" s="13">
        <f t="shared" si="16"/>
        <v>-5.6402829247202302E-2</v>
      </c>
    </row>
    <row r="36" spans="1:55" ht="15.75" thickBot="1" x14ac:dyDescent="0.3">
      <c r="A36" s="9"/>
      <c r="B36" s="10" t="s">
        <v>16</v>
      </c>
      <c r="C36" s="2">
        <v>1.236117744274718</v>
      </c>
      <c r="D36" s="2">
        <v>1.1031126495688448</v>
      </c>
      <c r="E36" s="2">
        <v>0.95918590525474434</v>
      </c>
      <c r="F36" s="2">
        <v>0.68615232732318387</v>
      </c>
      <c r="G36" s="2">
        <v>0.68669343340841882</v>
      </c>
      <c r="H36" s="5">
        <v>0.70933573105407577</v>
      </c>
      <c r="J36" s="9"/>
      <c r="K36" s="10" t="s">
        <v>16</v>
      </c>
      <c r="L36" s="2">
        <v>0.7939919497454877</v>
      </c>
      <c r="M36" s="2">
        <v>0.46450287274945129</v>
      </c>
      <c r="N36" s="2">
        <v>0.41594467363186322</v>
      </c>
      <c r="O36" s="2">
        <v>0.3276956128791178</v>
      </c>
      <c r="P36" s="2">
        <v>0.35448793660943928</v>
      </c>
      <c r="Q36" s="5">
        <v>0.43839658147811233</v>
      </c>
      <c r="S36" s="9"/>
      <c r="T36" s="10" t="s">
        <v>16</v>
      </c>
      <c r="U36" s="2">
        <v>0.60739487994525121</v>
      </c>
      <c r="V36" s="2">
        <v>0.56463420279222509</v>
      </c>
      <c r="W36" s="2">
        <v>0.48082271099697887</v>
      </c>
      <c r="X36" s="2">
        <v>0.3816048137291872</v>
      </c>
      <c r="Y36" s="2">
        <v>0.38139455610336209</v>
      </c>
      <c r="Z36" s="5">
        <v>0.52269550577589385</v>
      </c>
      <c r="AB36" s="9"/>
      <c r="AC36" s="10" t="s">
        <v>16</v>
      </c>
      <c r="AD36" s="11">
        <f t="shared" si="14"/>
        <v>0.87916819132181889</v>
      </c>
      <c r="AE36" s="12">
        <f t="shared" si="14"/>
        <v>0.71074990837017371</v>
      </c>
      <c r="AF36" s="12">
        <f t="shared" si="12"/>
        <v>0.61865109662786211</v>
      </c>
      <c r="AG36" s="12">
        <f t="shared" si="12"/>
        <v>0.46515091797716296</v>
      </c>
      <c r="AH36" s="12">
        <f t="shared" si="12"/>
        <v>0.47419197537374008</v>
      </c>
      <c r="AI36" s="13">
        <f t="shared" si="12"/>
        <v>0.55680927276936065</v>
      </c>
      <c r="AL36" s="9"/>
      <c r="AM36" s="10" t="s">
        <v>16</v>
      </c>
      <c r="AN36" s="11">
        <f t="shared" si="15"/>
        <v>0.87916819132181889</v>
      </c>
      <c r="AO36" s="12">
        <f>AO33*AN36</f>
        <v>0.66515128013559288</v>
      </c>
      <c r="AP36" s="12">
        <f>AP33*AN36</f>
        <v>0.7125663547044323</v>
      </c>
      <c r="AQ36" s="12">
        <f>AQ33*AN36</f>
        <v>0.51851001027267207</v>
      </c>
      <c r="AR36" s="12">
        <f>AR33*AN36</f>
        <v>0.45907038543553824</v>
      </c>
      <c r="AS36" s="13">
        <f>AS33*AN36</f>
        <v>0.6530540697182643</v>
      </c>
      <c r="AV36" s="9"/>
      <c r="AW36" s="10" t="s">
        <v>16</v>
      </c>
      <c r="AX36" s="10"/>
      <c r="AY36" s="11">
        <f t="shared" si="17"/>
        <v>4.5598628234580829E-2</v>
      </c>
      <c r="AZ36" s="12">
        <f t="shared" si="16"/>
        <v>-9.3915258076570196E-2</v>
      </c>
      <c r="BA36" s="12">
        <f t="shared" si="16"/>
        <v>-5.3359092295509114E-2</v>
      </c>
      <c r="BB36" s="12">
        <f t="shared" si="16"/>
        <v>1.512158993820184E-2</v>
      </c>
      <c r="BC36" s="13">
        <f t="shared" si="16"/>
        <v>-9.6244796948903644E-2</v>
      </c>
    </row>
    <row r="37" spans="1:55" ht="15.75" thickBot="1" x14ac:dyDescent="0.3">
      <c r="A37" s="9"/>
      <c r="B37" s="14" t="s">
        <v>17</v>
      </c>
      <c r="C37" s="15">
        <v>1.2789003577861275</v>
      </c>
      <c r="D37" s="15">
        <v>1.0855901475757148</v>
      </c>
      <c r="E37" s="15">
        <v>1.285504452197068</v>
      </c>
      <c r="F37" s="15">
        <v>0.75403522552875146</v>
      </c>
      <c r="G37" s="15">
        <v>0.70704252253806266</v>
      </c>
      <c r="H37" s="16">
        <v>0.85385161660488484</v>
      </c>
      <c r="J37" s="9"/>
      <c r="K37" s="14" t="s">
        <v>17</v>
      </c>
      <c r="L37" s="15">
        <v>0.83248326360855862</v>
      </c>
      <c r="M37" s="15">
        <v>0.58418677813979303</v>
      </c>
      <c r="N37" s="15">
        <v>0.54766500423491993</v>
      </c>
      <c r="O37" s="15">
        <v>0.31160043063128806</v>
      </c>
      <c r="P37" s="15">
        <v>0.28326985767949708</v>
      </c>
      <c r="Q37" s="16">
        <v>0.48061266683474779</v>
      </c>
      <c r="S37" s="9"/>
      <c r="T37" s="14" t="s">
        <v>17</v>
      </c>
      <c r="U37" s="15">
        <v>0.81004063341866428</v>
      </c>
      <c r="V37" s="15">
        <v>0.45285530916569683</v>
      </c>
      <c r="W37" s="15">
        <v>0.6022171550342692</v>
      </c>
      <c r="X37" s="15">
        <v>0.42005234719097895</v>
      </c>
      <c r="Y37" s="15">
        <v>0.3674883849898456</v>
      </c>
      <c r="Z37" s="16">
        <v>0.53792995527089804</v>
      </c>
      <c r="AB37" s="9"/>
      <c r="AC37" s="14" t="s">
        <v>17</v>
      </c>
      <c r="AD37" s="17">
        <f t="shared" si="14"/>
        <v>0.97380808493778348</v>
      </c>
      <c r="AE37" s="18">
        <f t="shared" si="14"/>
        <v>0.70754407829373489</v>
      </c>
      <c r="AF37" s="18">
        <f t="shared" si="12"/>
        <v>0.81179553715541919</v>
      </c>
      <c r="AG37" s="18">
        <f t="shared" si="12"/>
        <v>0.49522933445033951</v>
      </c>
      <c r="AH37" s="18">
        <f t="shared" si="12"/>
        <v>0.45260025506913509</v>
      </c>
      <c r="AI37" s="19">
        <f t="shared" si="12"/>
        <v>0.62413141290351015</v>
      </c>
      <c r="AL37" s="9"/>
      <c r="AM37" s="14" t="s">
        <v>17</v>
      </c>
      <c r="AN37" s="17">
        <f t="shared" si="15"/>
        <v>0.97380808493778348</v>
      </c>
      <c r="AO37" s="18">
        <f>AO33*AN37</f>
        <v>0.73675287697670566</v>
      </c>
      <c r="AP37" s="18">
        <f>AP33*AN37</f>
        <v>0.78927204614005186</v>
      </c>
      <c r="AQ37" s="18">
        <f>AQ33*AN37</f>
        <v>0.5743261017730249</v>
      </c>
      <c r="AR37" s="18">
        <f>AR33*AN37</f>
        <v>0.50848797454842243</v>
      </c>
      <c r="AS37" s="19">
        <f>AS33*AN37</f>
        <v>0.72335343711312672</v>
      </c>
      <c r="AV37" s="9"/>
      <c r="AW37" s="14" t="s">
        <v>17</v>
      </c>
      <c r="AX37" s="14"/>
      <c r="AY37" s="17">
        <f t="shared" si="17"/>
        <v>-2.9208798682970771E-2</v>
      </c>
      <c r="AZ37" s="18">
        <f t="shared" si="16"/>
        <v>2.2523491015367325E-2</v>
      </c>
      <c r="BA37" s="18">
        <f t="shared" si="16"/>
        <v>-7.9096767322685391E-2</v>
      </c>
      <c r="BB37" s="18">
        <f t="shared" si="16"/>
        <v>-5.5887719479287334E-2</v>
      </c>
      <c r="BC37" s="19">
        <f t="shared" si="16"/>
        <v>-9.9222024209616566E-2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  <row r="41" spans="1:55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4</v>
      </c>
      <c r="AD41" s="1" t="s">
        <v>8</v>
      </c>
      <c r="AL41" s="1" t="s">
        <v>4</v>
      </c>
      <c r="AN41" s="1" t="s">
        <v>8</v>
      </c>
      <c r="AV41" s="1" t="s">
        <v>4</v>
      </c>
      <c r="AX41" s="1" t="s">
        <v>8</v>
      </c>
    </row>
    <row r="42" spans="1:55" ht="15.75" thickBot="1" x14ac:dyDescent="0.3">
      <c r="A42" s="1" t="s">
        <v>21</v>
      </c>
      <c r="B42" s="1" t="str">
        <f>A1</f>
        <v>Caco2etKRASwtpool+dox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Caco2etKRASwtpool+dox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Caco2etKRASwtpool+dox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B42" s="1" t="s">
        <v>21</v>
      </c>
      <c r="AC42" s="1" t="str">
        <f>A1</f>
        <v>Caco2etKRASwtpool+dox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L42" s="1" t="s">
        <v>21</v>
      </c>
      <c r="AM42" s="1" t="str">
        <f>A1</f>
        <v>Caco2etKRASwtpool+dox</v>
      </c>
      <c r="AN42" s="2" t="s">
        <v>12</v>
      </c>
      <c r="AO42" s="3" t="s">
        <v>13</v>
      </c>
      <c r="AP42" s="3" t="s">
        <v>14</v>
      </c>
      <c r="AQ42" s="3" t="s">
        <v>15</v>
      </c>
      <c r="AR42" s="3" t="s">
        <v>16</v>
      </c>
      <c r="AS42" s="4" t="s">
        <v>17</v>
      </c>
      <c r="AV42" s="1" t="s">
        <v>21</v>
      </c>
      <c r="AW42" s="1" t="str">
        <f>A1</f>
        <v>Caco2etKRASwtpool+dox</v>
      </c>
      <c r="AX42" s="2" t="s">
        <v>12</v>
      </c>
      <c r="AY42" s="3" t="s">
        <v>13</v>
      </c>
      <c r="AZ42" s="3" t="s">
        <v>14</v>
      </c>
      <c r="BA42" s="3" t="s">
        <v>15</v>
      </c>
      <c r="BB42" s="3" t="s">
        <v>16</v>
      </c>
      <c r="BC42" s="4" t="s">
        <v>17</v>
      </c>
    </row>
    <row r="43" spans="1:55" ht="15.75" thickBot="1" x14ac:dyDescent="0.3">
      <c r="A43" s="1" t="s">
        <v>18</v>
      </c>
      <c r="B43" s="2" t="s">
        <v>12</v>
      </c>
      <c r="C43" s="2">
        <v>1</v>
      </c>
      <c r="D43" s="2">
        <v>0.72483972469433355</v>
      </c>
      <c r="E43" s="2">
        <v>0.9230585994101862</v>
      </c>
      <c r="F43" s="2">
        <v>0.76296004743919577</v>
      </c>
      <c r="G43" s="2">
        <v>0.62658318747448405</v>
      </c>
      <c r="H43" s="5">
        <v>0.83156568666060116</v>
      </c>
      <c r="J43" s="1" t="s">
        <v>18</v>
      </c>
      <c r="K43" s="2" t="s">
        <v>12</v>
      </c>
      <c r="L43" s="2">
        <v>1</v>
      </c>
      <c r="M43" s="2">
        <v>0.99664970833381283</v>
      </c>
      <c r="N43" s="2">
        <v>0.57360243677585243</v>
      </c>
      <c r="O43" s="2">
        <v>0.44941872669842531</v>
      </c>
      <c r="P43" s="2">
        <v>0.32503368875594824</v>
      </c>
      <c r="Q43" s="5">
        <v>0.47228153806744338</v>
      </c>
      <c r="S43" s="1" t="s">
        <v>18</v>
      </c>
      <c r="T43" s="2" t="s">
        <v>12</v>
      </c>
      <c r="U43" s="2">
        <v>1</v>
      </c>
      <c r="V43" s="2">
        <v>0.47051311118555716</v>
      </c>
      <c r="W43" s="2">
        <v>0.49528221118889076</v>
      </c>
      <c r="X43" s="2">
        <v>0.4457651161422671</v>
      </c>
      <c r="Y43" s="2">
        <v>0.53575454535098532</v>
      </c>
      <c r="Z43" s="5">
        <v>0.78307891870725677</v>
      </c>
      <c r="AB43" s="1" t="s">
        <v>18</v>
      </c>
      <c r="AC43" s="2" t="s">
        <v>12</v>
      </c>
      <c r="AD43" s="6">
        <f>AVERAGE(U43,L43,C43)</f>
        <v>1</v>
      </c>
      <c r="AE43" s="7">
        <f t="shared" ref="AE43:AI47" si="18">AVERAGE(V43,M43,D43)</f>
        <v>0.73066751473790115</v>
      </c>
      <c r="AF43" s="7">
        <f t="shared" si="18"/>
        <v>0.66398108245830978</v>
      </c>
      <c r="AG43" s="7">
        <f t="shared" si="18"/>
        <v>0.55271463009329602</v>
      </c>
      <c r="AH43" s="7">
        <f t="shared" si="18"/>
        <v>0.49579047386047254</v>
      </c>
      <c r="AI43" s="8">
        <f t="shared" si="18"/>
        <v>0.69564204781176697</v>
      </c>
      <c r="AL43" s="1" t="s">
        <v>18</v>
      </c>
      <c r="AM43" s="2" t="s">
        <v>12</v>
      </c>
      <c r="AN43" s="6">
        <f>AD43</f>
        <v>1</v>
      </c>
      <c r="AO43" s="7">
        <f t="shared" ref="AO43:AS43" si="19">AE43</f>
        <v>0.73066751473790115</v>
      </c>
      <c r="AP43" s="7">
        <f t="shared" si="19"/>
        <v>0.66398108245830978</v>
      </c>
      <c r="AQ43" s="7">
        <f t="shared" si="19"/>
        <v>0.55271463009329602</v>
      </c>
      <c r="AR43" s="7">
        <f t="shared" si="19"/>
        <v>0.49579047386047254</v>
      </c>
      <c r="AS43" s="8">
        <f t="shared" si="19"/>
        <v>0.69564204781176697</v>
      </c>
      <c r="AV43" s="1" t="s">
        <v>18</v>
      </c>
      <c r="AW43" s="2" t="s">
        <v>12</v>
      </c>
      <c r="AX43" s="2"/>
      <c r="AY43" s="3"/>
      <c r="AZ43" s="3"/>
      <c r="BA43" s="3"/>
      <c r="BB43" s="3"/>
      <c r="BC43" s="4"/>
    </row>
    <row r="44" spans="1:55" ht="15.75" thickBot="1" x14ac:dyDescent="0.3">
      <c r="A44" s="9"/>
      <c r="B44" s="10" t="s">
        <v>14</v>
      </c>
      <c r="C44" s="2">
        <v>1.1981894022876187</v>
      </c>
      <c r="D44" s="2">
        <v>0.74018522671714859</v>
      </c>
      <c r="E44" s="2">
        <v>0.89862413706669575</v>
      </c>
      <c r="F44" s="2">
        <v>0.6927696021013654</v>
      </c>
      <c r="G44" s="2">
        <v>0.86147404081386747</v>
      </c>
      <c r="H44" s="5">
        <v>0.43086654181809875</v>
      </c>
      <c r="J44" s="9"/>
      <c r="K44" s="10" t="s">
        <v>14</v>
      </c>
      <c r="L44" s="2">
        <v>0.72326200815255226</v>
      </c>
      <c r="M44" s="2">
        <v>0.6628489206726913</v>
      </c>
      <c r="N44" s="2">
        <v>0.59450668289341557</v>
      </c>
      <c r="O44" s="2">
        <v>0.41287373169334934</v>
      </c>
      <c r="P44" s="2">
        <v>0.34076598792898027</v>
      </c>
      <c r="Q44" s="5">
        <v>0.49986846245976541</v>
      </c>
      <c r="S44" s="9"/>
      <c r="T44" s="10" t="s">
        <v>14</v>
      </c>
      <c r="U44" s="2">
        <v>0.61335848474184396</v>
      </c>
      <c r="V44" s="2">
        <v>0.40783934411706774</v>
      </c>
      <c r="W44" s="2">
        <v>0.30211678333087438</v>
      </c>
      <c r="X44" s="2">
        <v>0.39867905349974214</v>
      </c>
      <c r="Y44" s="2">
        <v>0.40886930464324811</v>
      </c>
      <c r="Z44" s="5">
        <v>0.65789545675710104</v>
      </c>
      <c r="AB44" s="9"/>
      <c r="AC44" s="10" t="s">
        <v>14</v>
      </c>
      <c r="AD44" s="11">
        <f t="shared" ref="AD44:AE47" si="20">AVERAGE(U44,L44,C44)</f>
        <v>0.84493663172733824</v>
      </c>
      <c r="AE44" s="12">
        <f>AVERAGE(V44,M44,D44)</f>
        <v>0.60362449716896915</v>
      </c>
      <c r="AF44" s="12">
        <f t="shared" si="18"/>
        <v>0.59841586776366196</v>
      </c>
      <c r="AG44" s="12">
        <f t="shared" si="18"/>
        <v>0.50144079576481893</v>
      </c>
      <c r="AH44" s="12">
        <f t="shared" si="18"/>
        <v>0.53703644446203203</v>
      </c>
      <c r="AI44" s="13">
        <f t="shared" si="18"/>
        <v>0.5295434870116551</v>
      </c>
      <c r="AL44" s="9"/>
      <c r="AM44" s="10" t="s">
        <v>14</v>
      </c>
      <c r="AN44" s="11">
        <f t="shared" ref="AN44:AN47" si="21">AD44</f>
        <v>0.84493663172733824</v>
      </c>
      <c r="AO44" s="12">
        <f>AO43*AN44</f>
        <v>0.61736774881522749</v>
      </c>
      <c r="AP44" s="12">
        <f>AP43*AN44</f>
        <v>0.56102193934299627</v>
      </c>
      <c r="AQ44" s="12">
        <f>AQ43*AN44</f>
        <v>0.46700883785745123</v>
      </c>
      <c r="AR44" s="12">
        <f>AR43*AN44</f>
        <v>0.41891153302616863</v>
      </c>
      <c r="AS44" s="13">
        <f>AS43*AN44</f>
        <v>0.58777344876598236</v>
      </c>
      <c r="AV44" s="9"/>
      <c r="AW44" s="10" t="s">
        <v>14</v>
      </c>
      <c r="AX44" s="10"/>
      <c r="AY44" s="6">
        <f>AE44-AO44</f>
        <v>-1.3743251646258337E-2</v>
      </c>
      <c r="AZ44" s="7">
        <f t="shared" ref="AZ44:BC47" si="22">AF44-AP44</f>
        <v>3.739392842066569E-2</v>
      </c>
      <c r="BA44" s="89">
        <f t="shared" si="22"/>
        <v>3.4431957907367694E-2</v>
      </c>
      <c r="BB44" s="16">
        <f t="shared" si="22"/>
        <v>0.1181249114358634</v>
      </c>
      <c r="BC44" s="92">
        <f t="shared" si="22"/>
        <v>-5.8229961754327264E-2</v>
      </c>
    </row>
    <row r="45" spans="1:55" ht="15.75" thickBot="1" x14ac:dyDescent="0.3">
      <c r="A45" s="9"/>
      <c r="B45" s="10" t="s">
        <v>15</v>
      </c>
      <c r="C45" s="2">
        <v>1.2962968004973889</v>
      </c>
      <c r="D45" s="2">
        <v>0.8837494037489374</v>
      </c>
      <c r="E45" s="2">
        <v>0.92082577880663719</v>
      </c>
      <c r="F45" s="2">
        <v>0.78381032075431034</v>
      </c>
      <c r="G45" s="2">
        <v>0.7901471582381866</v>
      </c>
      <c r="H45" s="5">
        <v>0.66109747322272305</v>
      </c>
      <c r="J45" s="9"/>
      <c r="K45" s="10" t="s">
        <v>15</v>
      </c>
      <c r="L45" s="2">
        <v>0.6695372930230159</v>
      </c>
      <c r="M45" s="2">
        <v>0.73588236261379614</v>
      </c>
      <c r="N45" s="2">
        <v>0.48422741415552145</v>
      </c>
      <c r="O45" s="2">
        <v>0.31407424983820253</v>
      </c>
      <c r="P45" s="2">
        <v>0.35071404168483761</v>
      </c>
      <c r="Q45" s="5">
        <v>0.44376925304903947</v>
      </c>
      <c r="S45" s="9"/>
      <c r="T45" s="10" t="s">
        <v>15</v>
      </c>
      <c r="U45" s="2">
        <v>0.53240296687224131</v>
      </c>
      <c r="V45" s="2">
        <v>0.3396621039881369</v>
      </c>
      <c r="W45" s="2">
        <v>0.38142878790772844</v>
      </c>
      <c r="X45" s="2">
        <v>0.35774423581990705</v>
      </c>
      <c r="Y45" s="2">
        <v>0.4189552672913609</v>
      </c>
      <c r="Z45" s="5">
        <v>0.5269452516824239</v>
      </c>
      <c r="AB45" s="9"/>
      <c r="AC45" s="10" t="s">
        <v>15</v>
      </c>
      <c r="AD45" s="11">
        <f t="shared" si="20"/>
        <v>0.83274568679754868</v>
      </c>
      <c r="AE45" s="12">
        <f t="shared" si="20"/>
        <v>0.65309795678362337</v>
      </c>
      <c r="AF45" s="12">
        <f t="shared" si="18"/>
        <v>0.59549399362329569</v>
      </c>
      <c r="AG45" s="12">
        <f t="shared" si="18"/>
        <v>0.48520960213747327</v>
      </c>
      <c r="AH45" s="12">
        <f t="shared" si="18"/>
        <v>0.51993882240479505</v>
      </c>
      <c r="AI45" s="13">
        <f t="shared" si="18"/>
        <v>0.54393732598472877</v>
      </c>
      <c r="AL45" s="9"/>
      <c r="AM45" s="10" t="s">
        <v>15</v>
      </c>
      <c r="AN45" s="11">
        <f t="shared" si="21"/>
        <v>0.83274568679754868</v>
      </c>
      <c r="AO45" s="12">
        <f>AO43*AN45</f>
        <v>0.60846022138107148</v>
      </c>
      <c r="AP45" s="12">
        <f>AP43*AN45</f>
        <v>0.55292738253232498</v>
      </c>
      <c r="AQ45" s="12">
        <f>AQ43*AN45</f>
        <v>0.46027072424009485</v>
      </c>
      <c r="AR45" s="12">
        <f>AR43*AN45</f>
        <v>0.4128673786626213</v>
      </c>
      <c r="AS45" s="13">
        <f>AS43*AN45</f>
        <v>0.57929291487026313</v>
      </c>
      <c r="AV45" s="9"/>
      <c r="AW45" s="10" t="s">
        <v>15</v>
      </c>
      <c r="AX45" s="10"/>
      <c r="AY45" s="11">
        <f t="shared" ref="AY45:AY47" si="23">AE45-AO45</f>
        <v>4.4637735402551892E-2</v>
      </c>
      <c r="AZ45" s="12">
        <f t="shared" si="22"/>
        <v>4.2566611090970707E-2</v>
      </c>
      <c r="BA45" s="88">
        <f t="shared" si="22"/>
        <v>2.493887789737842E-2</v>
      </c>
      <c r="BB45" s="16">
        <f t="shared" si="22"/>
        <v>0.10707144374217376</v>
      </c>
      <c r="BC45" s="93">
        <f t="shared" si="22"/>
        <v>-3.5355588885534361E-2</v>
      </c>
    </row>
    <row r="46" spans="1:55" ht="15.75" thickBot="1" x14ac:dyDescent="0.3">
      <c r="A46" s="9"/>
      <c r="B46" s="10" t="s">
        <v>16</v>
      </c>
      <c r="C46" s="2">
        <v>1.3053890123544654</v>
      </c>
      <c r="D46" s="2">
        <v>1.0813505493414652</v>
      </c>
      <c r="E46" s="2">
        <v>0.82475557242930875</v>
      </c>
      <c r="F46" s="2">
        <v>0.64144089300672813</v>
      </c>
      <c r="G46" s="2">
        <v>0.72865941960498237</v>
      </c>
      <c r="H46" s="5">
        <v>0.75766272866243811</v>
      </c>
      <c r="J46" s="9"/>
      <c r="K46" s="10" t="s">
        <v>16</v>
      </c>
      <c r="L46" s="2">
        <v>0.91611869219344444</v>
      </c>
      <c r="M46" s="2">
        <v>0.57234421759638976</v>
      </c>
      <c r="N46" s="2">
        <v>0.43042611949535781</v>
      </c>
      <c r="O46" s="2">
        <v>0.33760704029719613</v>
      </c>
      <c r="P46" s="2">
        <v>0.34617300592305994</v>
      </c>
      <c r="Q46" s="5">
        <v>0.49118454192914485</v>
      </c>
      <c r="S46" s="9"/>
      <c r="T46" s="10" t="s">
        <v>16</v>
      </c>
      <c r="U46" s="2">
        <v>0.58269032314268199</v>
      </c>
      <c r="V46" s="2">
        <v>0.45458305645833591</v>
      </c>
      <c r="W46" s="2">
        <v>0.41904300600038868</v>
      </c>
      <c r="X46" s="2">
        <v>0.32665784758109223</v>
      </c>
      <c r="Y46" s="2">
        <v>0.30448033188065077</v>
      </c>
      <c r="Z46" s="5">
        <v>0.54156656884977417</v>
      </c>
      <c r="AB46" s="9"/>
      <c r="AC46" s="10" t="s">
        <v>16</v>
      </c>
      <c r="AD46" s="11">
        <f t="shared" si="20"/>
        <v>0.93473267589686382</v>
      </c>
      <c r="AE46" s="12">
        <f t="shared" si="20"/>
        <v>0.70275927446539699</v>
      </c>
      <c r="AF46" s="12">
        <f t="shared" si="18"/>
        <v>0.55807489930835175</v>
      </c>
      <c r="AG46" s="12">
        <f t="shared" si="18"/>
        <v>0.43523526029500553</v>
      </c>
      <c r="AH46" s="12">
        <f t="shared" si="18"/>
        <v>0.45977091913623108</v>
      </c>
      <c r="AI46" s="13">
        <f t="shared" si="18"/>
        <v>0.59680461314711908</v>
      </c>
      <c r="AL46" s="9"/>
      <c r="AM46" s="10" t="s">
        <v>16</v>
      </c>
      <c r="AN46" s="11">
        <f t="shared" si="21"/>
        <v>0.93473267589686382</v>
      </c>
      <c r="AO46" s="12">
        <f>AO43*AN46</f>
        <v>0.68297880124186949</v>
      </c>
      <c r="AP46" s="12">
        <f>AP43*AN46</f>
        <v>0.62064481395115212</v>
      </c>
      <c r="AQ46" s="12">
        <f>AQ43*AN46</f>
        <v>0.51664042519445186</v>
      </c>
      <c r="AR46" s="12">
        <f>AR43*AN46</f>
        <v>0.4634315563157736</v>
      </c>
      <c r="AS46" s="13">
        <f>AS43*AN46</f>
        <v>0.65023935281746703</v>
      </c>
      <c r="AV46" s="9"/>
      <c r="AW46" s="10" t="s">
        <v>16</v>
      </c>
      <c r="AX46" s="10"/>
      <c r="AY46" s="11">
        <f t="shared" si="23"/>
        <v>1.9780473223527495E-2</v>
      </c>
      <c r="AZ46" s="12">
        <f t="shared" si="22"/>
        <v>-6.2569914642800373E-2</v>
      </c>
      <c r="BA46" s="12">
        <f t="shared" si="22"/>
        <v>-8.1405164899446325E-2</v>
      </c>
      <c r="BB46" s="86">
        <f t="shared" si="22"/>
        <v>-3.6606371795425141E-3</v>
      </c>
      <c r="BC46" s="13">
        <f t="shared" si="22"/>
        <v>-5.3434739670347953E-2</v>
      </c>
    </row>
    <row r="47" spans="1:55" ht="15.75" thickBot="1" x14ac:dyDescent="0.3">
      <c r="A47" s="9"/>
      <c r="B47" s="14" t="s">
        <v>17</v>
      </c>
      <c r="C47" s="15">
        <v>1.3163582842459227</v>
      </c>
      <c r="D47" s="15">
        <v>1.1465658054087882</v>
      </c>
      <c r="E47" s="15">
        <v>1.3122973829702744</v>
      </c>
      <c r="F47" s="15">
        <v>0.73797472991949398</v>
      </c>
      <c r="G47" s="15">
        <v>0.78430731620516014</v>
      </c>
      <c r="H47" s="16">
        <v>0.88922279563260376</v>
      </c>
      <c r="J47" s="9"/>
      <c r="K47" s="14" t="s">
        <v>17</v>
      </c>
      <c r="L47" s="15">
        <v>0.92744508651881485</v>
      </c>
      <c r="M47" s="15">
        <v>0.70160750030752517</v>
      </c>
      <c r="N47" s="15">
        <v>0.60792657031662733</v>
      </c>
      <c r="O47" s="15">
        <v>0.31256382651278336</v>
      </c>
      <c r="P47" s="15">
        <v>0.31654853049853393</v>
      </c>
      <c r="Q47" s="16">
        <v>0.50135075091955883</v>
      </c>
      <c r="S47" s="9"/>
      <c r="T47" s="14" t="s">
        <v>17</v>
      </c>
      <c r="U47" s="15">
        <v>0.82488213112077113</v>
      </c>
      <c r="V47" s="15">
        <v>0.46239923891239226</v>
      </c>
      <c r="W47" s="15">
        <v>0.5793799674234853</v>
      </c>
      <c r="X47" s="15">
        <v>0.43586619323322956</v>
      </c>
      <c r="Y47" s="15">
        <v>0.41344174240351095</v>
      </c>
      <c r="Z47" s="16">
        <v>0.53561654463371344</v>
      </c>
      <c r="AB47" s="9"/>
      <c r="AC47" s="14" t="s">
        <v>17</v>
      </c>
      <c r="AD47" s="17">
        <f t="shared" si="20"/>
        <v>1.0228951672951696</v>
      </c>
      <c r="AE47" s="18">
        <f t="shared" si="20"/>
        <v>0.7701908482095684</v>
      </c>
      <c r="AF47" s="18">
        <f t="shared" si="18"/>
        <v>0.83320130690346239</v>
      </c>
      <c r="AG47" s="18">
        <f t="shared" si="18"/>
        <v>0.4954682498885023</v>
      </c>
      <c r="AH47" s="18">
        <f t="shared" si="18"/>
        <v>0.50476586303573501</v>
      </c>
      <c r="AI47" s="19">
        <f t="shared" si="18"/>
        <v>0.64206336372862538</v>
      </c>
      <c r="AL47" s="9"/>
      <c r="AM47" s="14" t="s">
        <v>17</v>
      </c>
      <c r="AN47" s="17">
        <f t="shared" si="21"/>
        <v>1.0228951672951696</v>
      </c>
      <c r="AO47" s="18">
        <f>AO43*AN47</f>
        <v>0.7473962697249712</v>
      </c>
      <c r="AP47" s="18">
        <f>AP43*AN47</f>
        <v>0.6791830404220206</v>
      </c>
      <c r="AQ47" s="18">
        <f>AQ43*AN47</f>
        <v>0.56536912401576978</v>
      </c>
      <c r="AR47" s="18">
        <f>AR43*AN47</f>
        <v>0.5071416797028595</v>
      </c>
      <c r="AS47" s="19">
        <f>AS43*AN47</f>
        <v>0.71156888887397174</v>
      </c>
      <c r="AV47" s="9"/>
      <c r="AW47" s="14" t="s">
        <v>17</v>
      </c>
      <c r="AX47" s="14"/>
      <c r="AY47" s="105">
        <f t="shared" si="23"/>
        <v>2.2794578484597205E-2</v>
      </c>
      <c r="AZ47" s="16">
        <f t="shared" si="22"/>
        <v>0.15401826648144179</v>
      </c>
      <c r="BA47" s="106">
        <f t="shared" si="22"/>
        <v>-6.9900874127267476E-2</v>
      </c>
      <c r="BB47" s="18">
        <f t="shared" si="22"/>
        <v>-2.3758166671244974E-3</v>
      </c>
      <c r="BC47" s="19">
        <f t="shared" si="22"/>
        <v>-6.9505525145346359E-2</v>
      </c>
    </row>
    <row r="48" spans="1:55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49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4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47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46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4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42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4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40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3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3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3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36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35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3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3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31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3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29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2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7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2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25">
      <colorScale>
        <cfvo type="min"/>
        <cfvo type="max"/>
        <color rgb="FFF8696B"/>
        <color rgb="FFFCFCFF"/>
      </colorScale>
    </cfRule>
  </conditionalFormatting>
  <conditionalFormatting sqref="U48:Z48">
    <cfRule type="colorScale" priority="24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23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2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20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Z47">
    <cfRule type="colorScale" priority="18">
      <colorScale>
        <cfvo type="min"/>
        <cfvo type="max"/>
        <color rgb="FFF8696B"/>
        <color rgb="FFFCFCFF"/>
      </colorScale>
    </cfRule>
  </conditionalFormatting>
  <conditionalFormatting sqref="U43:Z47">
    <cfRule type="colorScale" priority="1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13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11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0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44:BC4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:AI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7"/>
  <sheetViews>
    <sheetView topLeftCell="U9" zoomScaleNormal="100" workbookViewId="0">
      <selection activeCell="AD36" sqref="AD36"/>
    </sheetView>
  </sheetViews>
  <sheetFormatPr baseColWidth="10" defaultRowHeight="15" x14ac:dyDescent="0.25"/>
  <cols>
    <col min="1" max="2" width="11.42578125" style="45"/>
    <col min="3" max="3" width="12" style="45" bestFit="1" customWidth="1"/>
    <col min="4" max="11" width="11.42578125" style="45"/>
    <col min="12" max="12" width="12" style="45" bestFit="1" customWidth="1"/>
    <col min="13" max="20" width="11.42578125" style="45"/>
    <col min="21" max="21" width="12" style="45" bestFit="1" customWidth="1"/>
    <col min="22" max="16384" width="11.42578125" style="45"/>
  </cols>
  <sheetData>
    <row r="1" spans="1:55" x14ac:dyDescent="0.25">
      <c r="A1" s="44" t="s">
        <v>23</v>
      </c>
    </row>
    <row r="8" spans="1:55" ht="15.75" thickBot="1" x14ac:dyDescent="0.3"/>
    <row r="9" spans="1:55" ht="15.75" thickBot="1" x14ac:dyDescent="0.3">
      <c r="A9" s="146" t="s">
        <v>1</v>
      </c>
      <c r="B9" s="147"/>
      <c r="C9" s="147"/>
      <c r="D9" s="147"/>
      <c r="E9" s="147"/>
      <c r="F9" s="147"/>
      <c r="G9" s="147"/>
      <c r="H9" s="148"/>
      <c r="J9" s="146" t="s">
        <v>2</v>
      </c>
      <c r="K9" s="147"/>
      <c r="L9" s="147"/>
      <c r="M9" s="147"/>
      <c r="N9" s="147"/>
      <c r="O9" s="147"/>
      <c r="P9" s="147"/>
      <c r="Q9" s="148"/>
      <c r="S9" s="146" t="s">
        <v>3</v>
      </c>
      <c r="T9" s="147"/>
      <c r="U9" s="147"/>
      <c r="V9" s="147"/>
      <c r="W9" s="147"/>
      <c r="X9" s="147"/>
      <c r="Y9" s="147"/>
      <c r="Z9" s="148"/>
      <c r="AB9" s="146" t="s">
        <v>4</v>
      </c>
      <c r="AC9" s="147"/>
      <c r="AD9" s="147"/>
      <c r="AE9" s="147"/>
      <c r="AF9" s="147"/>
      <c r="AG9" s="147"/>
      <c r="AH9" s="147"/>
      <c r="AI9" s="148"/>
      <c r="AL9" s="146" t="s">
        <v>5</v>
      </c>
      <c r="AM9" s="147"/>
      <c r="AN9" s="147"/>
      <c r="AO9" s="147"/>
      <c r="AP9" s="147"/>
      <c r="AQ9" s="147"/>
      <c r="AR9" s="147"/>
      <c r="AS9" s="148"/>
      <c r="AV9" s="146" t="s">
        <v>6</v>
      </c>
      <c r="AW9" s="147"/>
      <c r="AX9" s="147"/>
      <c r="AY9" s="147"/>
      <c r="AZ9" s="147"/>
      <c r="BA9" s="147"/>
      <c r="BB9" s="147"/>
      <c r="BC9" s="148"/>
    </row>
    <row r="11" spans="1:55" ht="15.75" thickBot="1" x14ac:dyDescent="0.3">
      <c r="A11" s="44" t="s">
        <v>7</v>
      </c>
      <c r="C11" s="44" t="s">
        <v>8</v>
      </c>
      <c r="J11" s="44" t="s">
        <v>9</v>
      </c>
      <c r="L11" s="44" t="s">
        <v>8</v>
      </c>
      <c r="S11" s="44" t="s">
        <v>10</v>
      </c>
      <c r="U11" s="44" t="s">
        <v>8</v>
      </c>
      <c r="AB11" s="44" t="s">
        <v>4</v>
      </c>
      <c r="AD11" s="44" t="s">
        <v>8</v>
      </c>
      <c r="AL11" s="44" t="s">
        <v>4</v>
      </c>
      <c r="AN11" s="44" t="s">
        <v>8</v>
      </c>
      <c r="AV11" s="44" t="s">
        <v>4</v>
      </c>
      <c r="AX11" s="44" t="s">
        <v>8</v>
      </c>
    </row>
    <row r="12" spans="1:55" ht="15.75" thickBot="1" x14ac:dyDescent="0.3">
      <c r="A12" s="44" t="s">
        <v>11</v>
      </c>
      <c r="B12" s="44" t="str">
        <f>A1</f>
        <v>Caco2</v>
      </c>
      <c r="C12" s="46" t="s">
        <v>12</v>
      </c>
      <c r="D12" s="47" t="s">
        <v>13</v>
      </c>
      <c r="E12" s="47" t="s">
        <v>14</v>
      </c>
      <c r="F12" s="47" t="s">
        <v>15</v>
      </c>
      <c r="G12" s="47" t="s">
        <v>16</v>
      </c>
      <c r="H12" s="48" t="s">
        <v>17</v>
      </c>
      <c r="J12" s="44" t="s">
        <v>11</v>
      </c>
      <c r="K12" s="44" t="str">
        <f>A1</f>
        <v>Caco2</v>
      </c>
      <c r="L12" s="46" t="s">
        <v>12</v>
      </c>
      <c r="M12" s="47" t="s">
        <v>13</v>
      </c>
      <c r="N12" s="47" t="s">
        <v>14</v>
      </c>
      <c r="O12" s="47" t="s">
        <v>15</v>
      </c>
      <c r="P12" s="47" t="s">
        <v>16</v>
      </c>
      <c r="Q12" s="48" t="s">
        <v>17</v>
      </c>
      <c r="S12" s="44" t="s">
        <v>11</v>
      </c>
      <c r="T12" s="44" t="str">
        <f>A1</f>
        <v>Caco2</v>
      </c>
      <c r="U12" s="46" t="s">
        <v>12</v>
      </c>
      <c r="V12" s="47" t="s">
        <v>13</v>
      </c>
      <c r="W12" s="47" t="s">
        <v>14</v>
      </c>
      <c r="X12" s="47" t="s">
        <v>15</v>
      </c>
      <c r="Y12" s="47" t="s">
        <v>16</v>
      </c>
      <c r="Z12" s="48" t="s">
        <v>17</v>
      </c>
      <c r="AB12" s="44" t="s">
        <v>11</v>
      </c>
      <c r="AC12" s="44" t="str">
        <f>A1</f>
        <v>Caco2</v>
      </c>
      <c r="AD12" s="46" t="s">
        <v>12</v>
      </c>
      <c r="AE12" s="47" t="s">
        <v>13</v>
      </c>
      <c r="AF12" s="47" t="s">
        <v>14</v>
      </c>
      <c r="AG12" s="47" t="s">
        <v>15</v>
      </c>
      <c r="AH12" s="47" t="s">
        <v>16</v>
      </c>
      <c r="AI12" s="48" t="s">
        <v>17</v>
      </c>
      <c r="AL12" s="44" t="s">
        <v>11</v>
      </c>
      <c r="AM12" s="44" t="str">
        <f>A1</f>
        <v>Caco2</v>
      </c>
      <c r="AN12" s="46" t="s">
        <v>12</v>
      </c>
      <c r="AO12" s="47" t="s">
        <v>13</v>
      </c>
      <c r="AP12" s="47" t="s">
        <v>14</v>
      </c>
      <c r="AQ12" s="47" t="s">
        <v>15</v>
      </c>
      <c r="AR12" s="47" t="s">
        <v>16</v>
      </c>
      <c r="AS12" s="48" t="s">
        <v>17</v>
      </c>
      <c r="AV12" s="44" t="s">
        <v>11</v>
      </c>
      <c r="AW12" s="44" t="str">
        <f>A1</f>
        <v>Caco2</v>
      </c>
      <c r="AX12" s="46" t="s">
        <v>12</v>
      </c>
      <c r="AY12" s="47" t="s">
        <v>13</v>
      </c>
      <c r="AZ12" s="47" t="s">
        <v>14</v>
      </c>
      <c r="BA12" s="47" t="s">
        <v>15</v>
      </c>
      <c r="BB12" s="47" t="s">
        <v>16</v>
      </c>
      <c r="BC12" s="48" t="s">
        <v>17</v>
      </c>
    </row>
    <row r="13" spans="1:55" ht="15.75" thickBot="1" x14ac:dyDescent="0.3">
      <c r="A13" s="44" t="s">
        <v>18</v>
      </c>
      <c r="B13" s="46" t="s">
        <v>12</v>
      </c>
      <c r="C13" s="46">
        <v>1</v>
      </c>
      <c r="D13" s="46">
        <v>0.90461605043593918</v>
      </c>
      <c r="E13" s="46">
        <v>0.89694846539414685</v>
      </c>
      <c r="F13" s="46">
        <v>0.78242131831084727</v>
      </c>
      <c r="G13" s="46">
        <v>0.71361816902274311</v>
      </c>
      <c r="H13" s="49">
        <v>0.7635557405541793</v>
      </c>
      <c r="J13" s="44" t="s">
        <v>18</v>
      </c>
      <c r="K13" s="46" t="s">
        <v>12</v>
      </c>
      <c r="L13" s="46">
        <v>1</v>
      </c>
      <c r="M13" s="46">
        <v>0.78651008190734406</v>
      </c>
      <c r="N13" s="46">
        <v>0.79846778318374712</v>
      </c>
      <c r="O13" s="46">
        <v>0.7001527797128998</v>
      </c>
      <c r="P13" s="46">
        <v>0.85795354295445547</v>
      </c>
      <c r="Q13" s="49">
        <v>0.75937162350402798</v>
      </c>
      <c r="S13" s="44" t="s">
        <v>18</v>
      </c>
      <c r="T13" s="46" t="s">
        <v>12</v>
      </c>
      <c r="U13" s="46">
        <v>1</v>
      </c>
      <c r="V13" s="46">
        <v>0.7208792158994437</v>
      </c>
      <c r="W13" s="46">
        <v>0.87680684267133469</v>
      </c>
      <c r="X13" s="46">
        <v>0.62573489010801642</v>
      </c>
      <c r="Y13" s="46">
        <v>0.61166329272421183</v>
      </c>
      <c r="Z13" s="49">
        <v>0.56543418977302717</v>
      </c>
      <c r="AB13" s="44" t="s">
        <v>18</v>
      </c>
      <c r="AC13" s="46" t="s">
        <v>12</v>
      </c>
      <c r="AD13" s="50">
        <f>AVERAGE(U13,L13,C13)</f>
        <v>1</v>
      </c>
      <c r="AE13" s="51">
        <f t="shared" ref="AE13:AI17" si="0">AVERAGE(V13,M13,D13)</f>
        <v>0.80400178274757561</v>
      </c>
      <c r="AF13" s="51">
        <f t="shared" si="0"/>
        <v>0.85740769708307629</v>
      </c>
      <c r="AG13" s="51">
        <f t="shared" si="0"/>
        <v>0.70276966271058783</v>
      </c>
      <c r="AH13" s="51">
        <f t="shared" si="0"/>
        <v>0.72774500156713684</v>
      </c>
      <c r="AI13" s="52">
        <f t="shared" si="0"/>
        <v>0.69612051794374474</v>
      </c>
      <c r="AL13" s="44" t="s">
        <v>18</v>
      </c>
      <c r="AM13" s="46" t="s">
        <v>12</v>
      </c>
      <c r="AN13" s="50">
        <f>AD13</f>
        <v>1</v>
      </c>
      <c r="AO13" s="51">
        <f t="shared" ref="AO13:AS13" si="1">AE13</f>
        <v>0.80400178274757561</v>
      </c>
      <c r="AP13" s="51">
        <f t="shared" si="1"/>
        <v>0.85740769708307629</v>
      </c>
      <c r="AQ13" s="51">
        <f t="shared" si="1"/>
        <v>0.70276966271058783</v>
      </c>
      <c r="AR13" s="51">
        <f t="shared" si="1"/>
        <v>0.72774500156713684</v>
      </c>
      <c r="AS13" s="52">
        <f t="shared" si="1"/>
        <v>0.69612051794374474</v>
      </c>
      <c r="AV13" s="44" t="s">
        <v>18</v>
      </c>
      <c r="AW13" s="46" t="s">
        <v>12</v>
      </c>
      <c r="AX13" s="46"/>
      <c r="AY13" s="47"/>
      <c r="AZ13" s="47"/>
      <c r="BA13" s="47"/>
      <c r="BB13" s="47"/>
      <c r="BC13" s="48"/>
    </row>
    <row r="14" spans="1:55" ht="15.75" thickBot="1" x14ac:dyDescent="0.3">
      <c r="B14" s="53" t="s">
        <v>14</v>
      </c>
      <c r="C14" s="46">
        <v>0.94490338904097504</v>
      </c>
      <c r="D14" s="46">
        <v>0.80357189543504892</v>
      </c>
      <c r="E14" s="46">
        <v>0.79434413748096588</v>
      </c>
      <c r="F14" s="46">
        <v>0.64254513326859963</v>
      </c>
      <c r="G14" s="46">
        <v>0.67780366325800767</v>
      </c>
      <c r="H14" s="49">
        <v>0.70493376284838083</v>
      </c>
      <c r="K14" s="53" t="s">
        <v>14</v>
      </c>
      <c r="L14" s="46">
        <v>0.87970180746526538</v>
      </c>
      <c r="M14" s="46">
        <v>0.77418954830953857</v>
      </c>
      <c r="N14" s="46">
        <v>0.66535063327033439</v>
      </c>
      <c r="O14" s="46">
        <v>0.62919506955308002</v>
      </c>
      <c r="P14" s="46">
        <v>0.75833492749971576</v>
      </c>
      <c r="Q14" s="49">
        <v>0.7583646218369019</v>
      </c>
      <c r="T14" s="53" t="s">
        <v>14</v>
      </c>
      <c r="U14" s="46">
        <v>0.76585042851346896</v>
      </c>
      <c r="V14" s="46">
        <v>0.74531991869578418</v>
      </c>
      <c r="W14" s="46">
        <v>0.69178914144033354</v>
      </c>
      <c r="X14" s="46">
        <v>0.59209817540915355</v>
      </c>
      <c r="Y14" s="46">
        <v>0.50363704998183656</v>
      </c>
      <c r="Z14" s="49">
        <v>0.53936706049451622</v>
      </c>
      <c r="AC14" s="53" t="s">
        <v>14</v>
      </c>
      <c r="AD14" s="54">
        <f t="shared" ref="AD14:AD17" si="2">AVERAGE(U14,L14,C14)</f>
        <v>0.86348520833990305</v>
      </c>
      <c r="AE14" s="55">
        <f>AVERAGE(V14,M14,D14)</f>
        <v>0.77436045414679056</v>
      </c>
      <c r="AF14" s="55">
        <f t="shared" si="0"/>
        <v>0.71716130406387801</v>
      </c>
      <c r="AG14" s="55">
        <f t="shared" si="0"/>
        <v>0.62127945941027773</v>
      </c>
      <c r="AH14" s="55">
        <f t="shared" si="0"/>
        <v>0.64659188024652003</v>
      </c>
      <c r="AI14" s="56">
        <f t="shared" si="0"/>
        <v>0.66755514839326635</v>
      </c>
      <c r="AM14" s="53" t="s">
        <v>14</v>
      </c>
      <c r="AN14" s="54">
        <f t="shared" ref="AN14:AN17" si="3">AD14</f>
        <v>0.86348520833990305</v>
      </c>
      <c r="AO14" s="55">
        <f>AO13*AN14</f>
        <v>0.6942436468814438</v>
      </c>
      <c r="AP14" s="55">
        <f>AP13*AN14</f>
        <v>0.74035886394801664</v>
      </c>
      <c r="AQ14" s="55">
        <f>AQ13*AN14</f>
        <v>0.60683120862061535</v>
      </c>
      <c r="AR14" s="55">
        <f>AR13*AN14</f>
        <v>0.62839704429652221</v>
      </c>
      <c r="AS14" s="56">
        <f>AS13*AN14</f>
        <v>0.6010897704663356</v>
      </c>
      <c r="AW14" s="53" t="s">
        <v>14</v>
      </c>
      <c r="AX14" s="53"/>
      <c r="AY14" s="50">
        <f>AE14-AO14</f>
        <v>8.0116807265346757E-2</v>
      </c>
      <c r="AZ14" s="51">
        <f t="shared" ref="AZ14:BC17" si="4">AF14-AP14</f>
        <v>-2.319755988413863E-2</v>
      </c>
      <c r="BA14" s="51">
        <f t="shared" si="4"/>
        <v>1.4448250789662387E-2</v>
      </c>
      <c r="BB14" s="51">
        <f t="shared" si="4"/>
        <v>1.8194835949997823E-2</v>
      </c>
      <c r="BC14" s="52">
        <f t="shared" si="4"/>
        <v>6.6465377926930747E-2</v>
      </c>
    </row>
    <row r="15" spans="1:55" ht="15.75" thickBot="1" x14ac:dyDescent="0.3">
      <c r="B15" s="53" t="s">
        <v>15</v>
      </c>
      <c r="C15" s="46">
        <v>0.92836233521513145</v>
      </c>
      <c r="D15" s="46">
        <v>0.722595607302284</v>
      </c>
      <c r="E15" s="46">
        <v>0.7919817709972119</v>
      </c>
      <c r="F15" s="46">
        <v>0.67887276206673597</v>
      </c>
      <c r="G15" s="46">
        <v>0.59424880020295001</v>
      </c>
      <c r="H15" s="49">
        <v>0.69267879141719046</v>
      </c>
      <c r="K15" s="53" t="s">
        <v>15</v>
      </c>
      <c r="L15" s="46">
        <v>0.83605690781566855</v>
      </c>
      <c r="M15" s="46">
        <v>0.57395849748477179</v>
      </c>
      <c r="N15" s="46">
        <v>0.71192284182134424</v>
      </c>
      <c r="O15" s="46">
        <v>0.70096551505420657</v>
      </c>
      <c r="P15" s="46">
        <v>0.65289643907476536</v>
      </c>
      <c r="Q15" s="49">
        <v>0.73880128116075561</v>
      </c>
      <c r="T15" s="53" t="s">
        <v>15</v>
      </c>
      <c r="U15" s="46">
        <v>0.6644600511474178</v>
      </c>
      <c r="V15" s="46">
        <v>0.57320319467380987</v>
      </c>
      <c r="W15" s="46">
        <v>0.71094120899290947</v>
      </c>
      <c r="X15" s="46">
        <v>0.55993968004986816</v>
      </c>
      <c r="Y15" s="46">
        <v>0.54478528249359104</v>
      </c>
      <c r="Z15" s="49">
        <v>0.51053361158789068</v>
      </c>
      <c r="AC15" s="53" t="s">
        <v>15</v>
      </c>
      <c r="AD15" s="54">
        <f t="shared" si="2"/>
        <v>0.80962643139273938</v>
      </c>
      <c r="AE15" s="55">
        <f t="shared" si="0"/>
        <v>0.62325243315362189</v>
      </c>
      <c r="AF15" s="55">
        <f t="shared" si="0"/>
        <v>0.7382819406038218</v>
      </c>
      <c r="AG15" s="55">
        <f t="shared" si="0"/>
        <v>0.64659265239027031</v>
      </c>
      <c r="AH15" s="55">
        <f t="shared" si="0"/>
        <v>0.59731017392376884</v>
      </c>
      <c r="AI15" s="56">
        <f t="shared" si="0"/>
        <v>0.64733789472194558</v>
      </c>
      <c r="AM15" s="53" t="s">
        <v>15</v>
      </c>
      <c r="AN15" s="54">
        <f t="shared" si="3"/>
        <v>0.80962643139273938</v>
      </c>
      <c r="AO15" s="55">
        <f>AO13*AN15</f>
        <v>0.65094109419932022</v>
      </c>
      <c r="AP15" s="55">
        <f>AP13*AN15</f>
        <v>0.6941799340380379</v>
      </c>
      <c r="AQ15" s="55">
        <f>AQ13*AN15</f>
        <v>0.56898089411145236</v>
      </c>
      <c r="AR15" s="55">
        <f>AR13*AN15</f>
        <v>0.58920158858270455</v>
      </c>
      <c r="AS15" s="56">
        <f>AS13*AN15</f>
        <v>0.56359757076205941</v>
      </c>
      <c r="AW15" s="53" t="s">
        <v>15</v>
      </c>
      <c r="AX15" s="53"/>
      <c r="AY15" s="54">
        <f t="shared" ref="AY15:AY17" si="5">AE15-AO15</f>
        <v>-2.7688661045698337E-2</v>
      </c>
      <c r="AZ15" s="55">
        <f t="shared" si="4"/>
        <v>4.4102006565783891E-2</v>
      </c>
      <c r="BA15" s="55">
        <f t="shared" si="4"/>
        <v>7.7611758278817944E-2</v>
      </c>
      <c r="BB15" s="55">
        <f t="shared" si="4"/>
        <v>8.1085853410642894E-3</v>
      </c>
      <c r="BC15" s="56">
        <f t="shared" si="4"/>
        <v>8.3740323959886176E-2</v>
      </c>
    </row>
    <row r="16" spans="1:55" ht="15.75" thickBot="1" x14ac:dyDescent="0.3">
      <c r="B16" s="53" t="s">
        <v>16</v>
      </c>
      <c r="C16" s="46">
        <v>0.80352227203164595</v>
      </c>
      <c r="D16" s="46">
        <v>0.69511733683286148</v>
      </c>
      <c r="E16" s="46">
        <v>0.692741309714339</v>
      </c>
      <c r="F16" s="46">
        <v>0.65877540581344851</v>
      </c>
      <c r="G16" s="46">
        <v>0.68744596812649994</v>
      </c>
      <c r="H16" s="49">
        <v>0.69775292482048334</v>
      </c>
      <c r="K16" s="53" t="s">
        <v>16</v>
      </c>
      <c r="L16" s="46">
        <v>0.92633981592394543</v>
      </c>
      <c r="M16" s="46">
        <v>0.67672147011062367</v>
      </c>
      <c r="N16" s="46">
        <v>0.72541589822335362</v>
      </c>
      <c r="O16" s="46">
        <v>0.60048736313986384</v>
      </c>
      <c r="P16" s="46">
        <v>0.60859550152358233</v>
      </c>
      <c r="Q16" s="49">
        <v>0.61324744831660449</v>
      </c>
      <c r="T16" s="53" t="s">
        <v>16</v>
      </c>
      <c r="U16" s="46">
        <v>0.72041865240259739</v>
      </c>
      <c r="V16" s="46">
        <v>0.62550396161017296</v>
      </c>
      <c r="W16" s="46">
        <v>0.64963604474059311</v>
      </c>
      <c r="X16" s="46">
        <v>0.5677081770936202</v>
      </c>
      <c r="Y16" s="46">
        <v>0.57736407003117418</v>
      </c>
      <c r="Z16" s="49">
        <v>0.46962585326023981</v>
      </c>
      <c r="AC16" s="53" t="s">
        <v>16</v>
      </c>
      <c r="AD16" s="54">
        <f t="shared" si="2"/>
        <v>0.81676024678606296</v>
      </c>
      <c r="AE16" s="55">
        <f t="shared" si="0"/>
        <v>0.66578092285121937</v>
      </c>
      <c r="AF16" s="55">
        <f t="shared" si="0"/>
        <v>0.68926441755942858</v>
      </c>
      <c r="AG16" s="55">
        <f t="shared" si="0"/>
        <v>0.60899031534897752</v>
      </c>
      <c r="AH16" s="55">
        <f t="shared" si="0"/>
        <v>0.62446851322708541</v>
      </c>
      <c r="AI16" s="56">
        <f t="shared" si="0"/>
        <v>0.59354207546577598</v>
      </c>
      <c r="AM16" s="53" t="s">
        <v>16</v>
      </c>
      <c r="AN16" s="54">
        <f t="shared" si="3"/>
        <v>0.81676024678606296</v>
      </c>
      <c r="AO16" s="55">
        <f>AO13*AN16</f>
        <v>0.65667669449334443</v>
      </c>
      <c r="AP16" s="55">
        <f>AP13*AN16</f>
        <v>0.70029652226584327</v>
      </c>
      <c r="AQ16" s="55">
        <f>AQ13*AN16</f>
        <v>0.57399432314925791</v>
      </c>
      <c r="AR16" s="55">
        <f>AR13*AN16</f>
        <v>0.59439318707729849</v>
      </c>
      <c r="AS16" s="56">
        <f>AS13*AN16</f>
        <v>0.56856356602857494</v>
      </c>
      <c r="AW16" s="53" t="s">
        <v>16</v>
      </c>
      <c r="AX16" s="53"/>
      <c r="AY16" s="54">
        <f t="shared" si="5"/>
        <v>9.1042283578749439E-3</v>
      </c>
      <c r="AZ16" s="55">
        <f t="shared" si="4"/>
        <v>-1.1032104706414692E-2</v>
      </c>
      <c r="BA16" s="55">
        <f t="shared" si="4"/>
        <v>3.4995992199719606E-2</v>
      </c>
      <c r="BB16" s="55">
        <f t="shared" si="4"/>
        <v>3.0075326149786918E-2</v>
      </c>
      <c r="BC16" s="56">
        <f t="shared" si="4"/>
        <v>2.4978509437201035E-2</v>
      </c>
    </row>
    <row r="17" spans="1:55" ht="15.75" thickBot="1" x14ac:dyDescent="0.3">
      <c r="B17" s="57" t="s">
        <v>17</v>
      </c>
      <c r="C17" s="58">
        <v>1.0308073557389947</v>
      </c>
      <c r="D17" s="58">
        <v>0.81183691571559724</v>
      </c>
      <c r="E17" s="58">
        <v>0.85074841304934112</v>
      </c>
      <c r="F17" s="58">
        <v>0.67741467038954284</v>
      </c>
      <c r="G17" s="58">
        <v>0.73277511379217908</v>
      </c>
      <c r="H17" s="59">
        <v>0.62466653953409024</v>
      </c>
      <c r="K17" s="57" t="s">
        <v>17</v>
      </c>
      <c r="L17" s="58">
        <v>0.84052806421213455</v>
      </c>
      <c r="M17" s="58">
        <v>0.69027908707949481</v>
      </c>
      <c r="N17" s="58">
        <v>0.72786771485050272</v>
      </c>
      <c r="O17" s="58">
        <v>0.69870464726252257</v>
      </c>
      <c r="P17" s="58">
        <v>0.59401170075562315</v>
      </c>
      <c r="Q17" s="59">
        <v>0.6863056063469356</v>
      </c>
      <c r="T17" s="57" t="s">
        <v>17</v>
      </c>
      <c r="U17" s="58">
        <v>0.7391705019402498</v>
      </c>
      <c r="V17" s="58">
        <v>0.67404543296574193</v>
      </c>
      <c r="W17" s="58">
        <v>0.66760673183925101</v>
      </c>
      <c r="X17" s="58">
        <v>0.65543035402239558</v>
      </c>
      <c r="Y17" s="58">
        <v>0.57684579445260697</v>
      </c>
      <c r="Z17" s="59">
        <v>0.50751206220105316</v>
      </c>
      <c r="AC17" s="57" t="s">
        <v>17</v>
      </c>
      <c r="AD17" s="60">
        <f t="shared" si="2"/>
        <v>0.87016864063045973</v>
      </c>
      <c r="AE17" s="61">
        <f t="shared" si="0"/>
        <v>0.72538714525361137</v>
      </c>
      <c r="AF17" s="61">
        <f t="shared" si="0"/>
        <v>0.74874095324636503</v>
      </c>
      <c r="AG17" s="61">
        <f t="shared" si="0"/>
        <v>0.677183223891487</v>
      </c>
      <c r="AH17" s="61">
        <f t="shared" si="0"/>
        <v>0.63454420300013636</v>
      </c>
      <c r="AI17" s="62">
        <f t="shared" si="0"/>
        <v>0.6061614026940263</v>
      </c>
      <c r="AM17" s="57" t="s">
        <v>17</v>
      </c>
      <c r="AN17" s="60">
        <f t="shared" si="3"/>
        <v>0.87016864063045973</v>
      </c>
      <c r="AO17" s="61">
        <f>AO13*AN17</f>
        <v>0.69961713835792405</v>
      </c>
      <c r="AP17" s="61">
        <f>AP13*AN17</f>
        <v>0.74608929023687354</v>
      </c>
      <c r="AQ17" s="61">
        <f>AQ13*AN17</f>
        <v>0.61152812207719887</v>
      </c>
      <c r="AR17" s="61">
        <f>AR13*AN17</f>
        <v>0.63326087873928727</v>
      </c>
      <c r="AS17" s="62">
        <f>AS13*AN17</f>
        <v>0.6057422448140799</v>
      </c>
      <c r="AW17" s="57" t="s">
        <v>17</v>
      </c>
      <c r="AX17" s="57"/>
      <c r="AY17" s="60">
        <f t="shared" si="5"/>
        <v>2.5770006895687314E-2</v>
      </c>
      <c r="AZ17" s="61">
        <f t="shared" si="4"/>
        <v>2.6516630094914895E-3</v>
      </c>
      <c r="BA17" s="61">
        <f t="shared" si="4"/>
        <v>6.565510181428813E-2</v>
      </c>
      <c r="BB17" s="61">
        <f t="shared" si="4"/>
        <v>1.2833242608490947E-3</v>
      </c>
      <c r="BC17" s="62">
        <f t="shared" si="4"/>
        <v>4.1915787994639686E-4</v>
      </c>
    </row>
    <row r="21" spans="1:55" ht="15.75" thickBot="1" x14ac:dyDescent="0.3">
      <c r="A21" s="44" t="s">
        <v>7</v>
      </c>
      <c r="C21" s="44" t="s">
        <v>8</v>
      </c>
      <c r="J21" s="44" t="s">
        <v>9</v>
      </c>
      <c r="L21" s="44" t="s">
        <v>8</v>
      </c>
      <c r="S21" s="44" t="s">
        <v>10</v>
      </c>
      <c r="U21" s="44" t="s">
        <v>8</v>
      </c>
      <c r="AB21" s="44" t="s">
        <v>4</v>
      </c>
      <c r="AD21" s="44" t="s">
        <v>8</v>
      </c>
      <c r="AL21" s="44" t="s">
        <v>4</v>
      </c>
      <c r="AN21" s="44" t="s">
        <v>8</v>
      </c>
      <c r="AV21" s="44" t="s">
        <v>4</v>
      </c>
      <c r="AX21" s="44" t="s">
        <v>8</v>
      </c>
    </row>
    <row r="22" spans="1:55" ht="15.75" thickBot="1" x14ac:dyDescent="0.3">
      <c r="A22" s="44" t="s">
        <v>19</v>
      </c>
      <c r="B22" s="44" t="str">
        <f>A1</f>
        <v>Caco2</v>
      </c>
      <c r="C22" s="46" t="s">
        <v>12</v>
      </c>
      <c r="D22" s="47" t="s">
        <v>13</v>
      </c>
      <c r="E22" s="47" t="s">
        <v>14</v>
      </c>
      <c r="F22" s="47" t="s">
        <v>15</v>
      </c>
      <c r="G22" s="47" t="s">
        <v>16</v>
      </c>
      <c r="H22" s="48" t="s">
        <v>17</v>
      </c>
      <c r="J22" s="44" t="s">
        <v>19</v>
      </c>
      <c r="K22" s="44" t="str">
        <f>A1</f>
        <v>Caco2</v>
      </c>
      <c r="L22" s="46" t="s">
        <v>12</v>
      </c>
      <c r="M22" s="47" t="s">
        <v>13</v>
      </c>
      <c r="N22" s="47" t="s">
        <v>14</v>
      </c>
      <c r="O22" s="47" t="s">
        <v>15</v>
      </c>
      <c r="P22" s="47" t="s">
        <v>16</v>
      </c>
      <c r="Q22" s="48" t="s">
        <v>17</v>
      </c>
      <c r="S22" s="44" t="s">
        <v>19</v>
      </c>
      <c r="T22" s="44" t="str">
        <f>A1</f>
        <v>Caco2</v>
      </c>
      <c r="U22" s="46" t="s">
        <v>12</v>
      </c>
      <c r="V22" s="47" t="s">
        <v>13</v>
      </c>
      <c r="W22" s="47" t="s">
        <v>14</v>
      </c>
      <c r="X22" s="47" t="s">
        <v>15</v>
      </c>
      <c r="Y22" s="47" t="s">
        <v>16</v>
      </c>
      <c r="Z22" s="48" t="s">
        <v>17</v>
      </c>
      <c r="AB22" s="44" t="s">
        <v>19</v>
      </c>
      <c r="AC22" s="44" t="str">
        <f>A1</f>
        <v>Caco2</v>
      </c>
      <c r="AD22" s="46" t="s">
        <v>12</v>
      </c>
      <c r="AE22" s="47" t="s">
        <v>13</v>
      </c>
      <c r="AF22" s="47" t="s">
        <v>14</v>
      </c>
      <c r="AG22" s="47" t="s">
        <v>15</v>
      </c>
      <c r="AH22" s="47" t="s">
        <v>16</v>
      </c>
      <c r="AI22" s="48" t="s">
        <v>17</v>
      </c>
      <c r="AL22" s="44" t="s">
        <v>19</v>
      </c>
      <c r="AM22" s="44" t="str">
        <f>A1</f>
        <v>Caco2</v>
      </c>
      <c r="AN22" s="46" t="s">
        <v>12</v>
      </c>
      <c r="AO22" s="47" t="s">
        <v>13</v>
      </c>
      <c r="AP22" s="47" t="s">
        <v>14</v>
      </c>
      <c r="AQ22" s="47" t="s">
        <v>15</v>
      </c>
      <c r="AR22" s="47" t="s">
        <v>16</v>
      </c>
      <c r="AS22" s="48" t="s">
        <v>17</v>
      </c>
      <c r="AV22" s="44" t="s">
        <v>19</v>
      </c>
      <c r="AW22" s="44" t="str">
        <f>A1</f>
        <v>Caco2</v>
      </c>
      <c r="AX22" s="46" t="s">
        <v>12</v>
      </c>
      <c r="AY22" s="47" t="s">
        <v>13</v>
      </c>
      <c r="AZ22" s="47" t="s">
        <v>14</v>
      </c>
      <c r="BA22" s="47" t="s">
        <v>15</v>
      </c>
      <c r="BB22" s="47" t="s">
        <v>16</v>
      </c>
      <c r="BC22" s="48" t="s">
        <v>17</v>
      </c>
    </row>
    <row r="23" spans="1:55" ht="15.75" thickBot="1" x14ac:dyDescent="0.3">
      <c r="A23" s="44" t="s">
        <v>18</v>
      </c>
      <c r="B23" s="46" t="s">
        <v>12</v>
      </c>
      <c r="C23" s="46">
        <v>1</v>
      </c>
      <c r="D23" s="46">
        <v>0.81211153126303504</v>
      </c>
      <c r="E23" s="46">
        <v>0.87100883302845677</v>
      </c>
      <c r="F23" s="46">
        <v>0.68126094424483341</v>
      </c>
      <c r="G23" s="46">
        <v>0.66295565536181766</v>
      </c>
      <c r="H23" s="49">
        <v>0.70002238229009472</v>
      </c>
      <c r="J23" s="44" t="s">
        <v>18</v>
      </c>
      <c r="K23" s="46" t="s">
        <v>12</v>
      </c>
      <c r="L23" s="46">
        <v>1</v>
      </c>
      <c r="M23" s="46">
        <v>0.7567595223352499</v>
      </c>
      <c r="N23" s="46">
        <v>0.79732346874412774</v>
      </c>
      <c r="O23" s="46">
        <v>0.75115602362856349</v>
      </c>
      <c r="P23" s="46">
        <v>0.85260087881294733</v>
      </c>
      <c r="Q23" s="49">
        <v>0.78278360169968142</v>
      </c>
      <c r="S23" s="44" t="s">
        <v>18</v>
      </c>
      <c r="T23" s="46" t="s">
        <v>12</v>
      </c>
      <c r="U23" s="46">
        <v>1</v>
      </c>
      <c r="V23" s="46">
        <v>0.63215145654381433</v>
      </c>
      <c r="W23" s="46">
        <v>0.89028130510481596</v>
      </c>
      <c r="X23" s="46">
        <v>0.55231112676363703</v>
      </c>
      <c r="Y23" s="46">
        <v>0.50671158994553356</v>
      </c>
      <c r="Z23" s="49">
        <v>0.49741558135008979</v>
      </c>
      <c r="AB23" s="44" t="s">
        <v>18</v>
      </c>
      <c r="AC23" s="46" t="s">
        <v>12</v>
      </c>
      <c r="AD23" s="50">
        <f>AVERAGE(U23,L23,C23)</f>
        <v>1</v>
      </c>
      <c r="AE23" s="51">
        <f t="shared" ref="AE23:AI27" si="6">AVERAGE(V23,M23,D23)</f>
        <v>0.73367417004736646</v>
      </c>
      <c r="AF23" s="51">
        <f t="shared" si="6"/>
        <v>0.85287120229246682</v>
      </c>
      <c r="AG23" s="51">
        <f t="shared" si="6"/>
        <v>0.6615760315456779</v>
      </c>
      <c r="AH23" s="51">
        <f t="shared" si="6"/>
        <v>0.67408937470676611</v>
      </c>
      <c r="AI23" s="52">
        <f t="shared" si="6"/>
        <v>0.66007385511328864</v>
      </c>
      <c r="AL23" s="44" t="s">
        <v>18</v>
      </c>
      <c r="AM23" s="46" t="s">
        <v>12</v>
      </c>
      <c r="AN23" s="50">
        <f>AD23</f>
        <v>1</v>
      </c>
      <c r="AO23" s="51">
        <f t="shared" ref="AO23:AS23" si="7">AE23</f>
        <v>0.73367417004736646</v>
      </c>
      <c r="AP23" s="51">
        <f t="shared" si="7"/>
        <v>0.85287120229246682</v>
      </c>
      <c r="AQ23" s="51">
        <f t="shared" si="7"/>
        <v>0.6615760315456779</v>
      </c>
      <c r="AR23" s="51">
        <f t="shared" si="7"/>
        <v>0.67408937470676611</v>
      </c>
      <c r="AS23" s="52">
        <f t="shared" si="7"/>
        <v>0.66007385511328864</v>
      </c>
      <c r="AV23" s="44" t="s">
        <v>18</v>
      </c>
      <c r="AW23" s="46" t="s">
        <v>12</v>
      </c>
      <c r="AX23" s="46"/>
      <c r="AY23" s="47"/>
      <c r="AZ23" s="47"/>
      <c r="BA23" s="47"/>
      <c r="BB23" s="47"/>
      <c r="BC23" s="48"/>
    </row>
    <row r="24" spans="1:55" ht="15.75" thickBot="1" x14ac:dyDescent="0.3">
      <c r="B24" s="53" t="s">
        <v>14</v>
      </c>
      <c r="C24" s="46">
        <v>0.88628714142575293</v>
      </c>
      <c r="D24" s="46">
        <v>0.60386341504798391</v>
      </c>
      <c r="E24" s="46">
        <v>0.81048675508950085</v>
      </c>
      <c r="F24" s="46">
        <v>0.55703463235397388</v>
      </c>
      <c r="G24" s="46">
        <v>0.61649837010579145</v>
      </c>
      <c r="H24" s="49">
        <v>0.57211975351652289</v>
      </c>
      <c r="K24" s="53" t="s">
        <v>14</v>
      </c>
      <c r="L24" s="46">
        <v>0.917719560172642</v>
      </c>
      <c r="M24" s="46">
        <v>0.73270313705278411</v>
      </c>
      <c r="N24" s="46">
        <v>0.61677750042324597</v>
      </c>
      <c r="O24" s="46">
        <v>0.56951020216298687</v>
      </c>
      <c r="P24" s="46">
        <v>0.70023491248923619</v>
      </c>
      <c r="Q24" s="49">
        <v>0.72199296968302595</v>
      </c>
      <c r="T24" s="53" t="s">
        <v>14</v>
      </c>
      <c r="U24" s="46">
        <v>0.72203813002137895</v>
      </c>
      <c r="V24" s="46">
        <v>0.63394756012229159</v>
      </c>
      <c r="W24" s="46">
        <v>0.64651331601330919</v>
      </c>
      <c r="X24" s="46">
        <v>0.47015786950962746</v>
      </c>
      <c r="Y24" s="46">
        <v>0.46097775859573825</v>
      </c>
      <c r="Z24" s="49">
        <v>0.48644550002853743</v>
      </c>
      <c r="AC24" s="53" t="s">
        <v>14</v>
      </c>
      <c r="AD24" s="54">
        <f t="shared" ref="AD24:AE27" si="8">AVERAGE(U24,L24,C24)</f>
        <v>0.84201494387325793</v>
      </c>
      <c r="AE24" s="55">
        <f>AVERAGE(V24,M24,D24)</f>
        <v>0.65683803740768665</v>
      </c>
      <c r="AF24" s="55">
        <f t="shared" si="6"/>
        <v>0.69125919050868534</v>
      </c>
      <c r="AG24" s="55">
        <f t="shared" si="6"/>
        <v>0.53223423467552944</v>
      </c>
      <c r="AH24" s="55">
        <f t="shared" si="6"/>
        <v>0.59257034706358869</v>
      </c>
      <c r="AI24" s="56">
        <f t="shared" si="6"/>
        <v>0.5935194077426954</v>
      </c>
      <c r="AM24" s="53" t="s">
        <v>14</v>
      </c>
      <c r="AN24" s="54">
        <f t="shared" ref="AN24:AN27" si="9">AD24</f>
        <v>0.84201494387325793</v>
      </c>
      <c r="AO24" s="55">
        <f>AO23*AN24</f>
        <v>0.61776461511369241</v>
      </c>
      <c r="AP24" s="55">
        <f>AP23*AN24</f>
        <v>0.71813029752940949</v>
      </c>
      <c r="AQ24" s="55">
        <f>AQ23*AN24</f>
        <v>0.55705690506982675</v>
      </c>
      <c r="AR24" s="55">
        <f>AR23*AN24</f>
        <v>0.56759332700927723</v>
      </c>
      <c r="AS24" s="56">
        <f>AS23*AN24</f>
        <v>0.55579205006542076</v>
      </c>
      <c r="AW24" s="53" t="s">
        <v>14</v>
      </c>
      <c r="AX24" s="53"/>
      <c r="AY24" s="50">
        <f>AE24-AO24</f>
        <v>3.9073422293994242E-2</v>
      </c>
      <c r="AZ24" s="51">
        <f t="shared" ref="AZ24:BC27" si="10">AF24-AP24</f>
        <v>-2.687110702072415E-2</v>
      </c>
      <c r="BA24" s="51">
        <f t="shared" si="10"/>
        <v>-2.4822670394297308E-2</v>
      </c>
      <c r="BB24" s="51">
        <f t="shared" si="10"/>
        <v>2.4977020054311461E-2</v>
      </c>
      <c r="BC24" s="52">
        <f t="shared" si="10"/>
        <v>3.7727357677274642E-2</v>
      </c>
    </row>
    <row r="25" spans="1:55" ht="15.75" thickBot="1" x14ac:dyDescent="0.3">
      <c r="B25" s="53" t="s">
        <v>15</v>
      </c>
      <c r="C25" s="46">
        <v>0.87756922015808769</v>
      </c>
      <c r="D25" s="46">
        <v>0.61765341840039845</v>
      </c>
      <c r="E25" s="46">
        <v>0.61562992624986301</v>
      </c>
      <c r="F25" s="46">
        <v>0.524448802538522</v>
      </c>
      <c r="G25" s="46">
        <v>0.49844158121631832</v>
      </c>
      <c r="H25" s="49">
        <v>0.64515224015785533</v>
      </c>
      <c r="K25" s="53" t="s">
        <v>15</v>
      </c>
      <c r="L25" s="46">
        <v>0.88299834510830444</v>
      </c>
      <c r="M25" s="46">
        <v>0.46274162241191735</v>
      </c>
      <c r="N25" s="46">
        <v>0.60340887683366407</v>
      </c>
      <c r="O25" s="46">
        <v>0.59716645209035413</v>
      </c>
      <c r="P25" s="46">
        <v>0.61496129450952131</v>
      </c>
      <c r="Q25" s="49">
        <v>0.6546665042013996</v>
      </c>
      <c r="T25" s="53" t="s">
        <v>15</v>
      </c>
      <c r="U25" s="46">
        <v>0.6416369023341375</v>
      </c>
      <c r="V25" s="46">
        <v>0.51750233070584128</v>
      </c>
      <c r="W25" s="46">
        <v>0.60067271851786141</v>
      </c>
      <c r="X25" s="46">
        <v>0.46058313000489948</v>
      </c>
      <c r="Y25" s="46">
        <v>0.46254650943020859</v>
      </c>
      <c r="Z25" s="49">
        <v>0.43060540327280022</v>
      </c>
      <c r="AC25" s="53" t="s">
        <v>15</v>
      </c>
      <c r="AD25" s="54">
        <f t="shared" si="8"/>
        <v>0.80073482253350992</v>
      </c>
      <c r="AE25" s="55">
        <f t="shared" si="8"/>
        <v>0.53263245717271912</v>
      </c>
      <c r="AF25" s="55">
        <f t="shared" si="6"/>
        <v>0.60657050720046279</v>
      </c>
      <c r="AG25" s="55">
        <f t="shared" si="6"/>
        <v>0.52739946154459183</v>
      </c>
      <c r="AH25" s="55">
        <f t="shared" si="6"/>
        <v>0.52531646171868274</v>
      </c>
      <c r="AI25" s="56">
        <f t="shared" si="6"/>
        <v>0.57680804921068507</v>
      </c>
      <c r="AM25" s="53" t="s">
        <v>15</v>
      </c>
      <c r="AN25" s="54">
        <f t="shared" si="9"/>
        <v>0.80073482253350992</v>
      </c>
      <c r="AO25" s="55">
        <f>AO23*AN25</f>
        <v>0.58747845635029816</v>
      </c>
      <c r="AP25" s="55">
        <f>AP23*AN25</f>
        <v>0.68292367081159966</v>
      </c>
      <c r="AQ25" s="55">
        <f>AQ23*AN25</f>
        <v>0.52974696621215212</v>
      </c>
      <c r="AR25" s="55">
        <f>AR23*AN25</f>
        <v>0.53976683582754703</v>
      </c>
      <c r="AS25" s="56">
        <f>AS23*AN25</f>
        <v>0.52854412123314887</v>
      </c>
      <c r="AW25" s="53" t="s">
        <v>15</v>
      </c>
      <c r="AX25" s="53"/>
      <c r="AY25" s="54">
        <f t="shared" ref="AY25:AY27" si="11">AE25-AO25</f>
        <v>-5.4845999177579041E-2</v>
      </c>
      <c r="AZ25" s="81">
        <f t="shared" si="10"/>
        <v>-7.6353163611136865E-2</v>
      </c>
      <c r="BA25" s="55">
        <f t="shared" si="10"/>
        <v>-2.3475046675602851E-3</v>
      </c>
      <c r="BB25" s="55">
        <f t="shared" si="10"/>
        <v>-1.4450374108864295E-2</v>
      </c>
      <c r="BC25" s="56">
        <f t="shared" si="10"/>
        <v>4.8263927977536203E-2</v>
      </c>
    </row>
    <row r="26" spans="1:55" ht="15.75" thickBot="1" x14ac:dyDescent="0.3">
      <c r="B26" s="53" t="s">
        <v>16</v>
      </c>
      <c r="C26" s="46">
        <v>0.76180958290574463</v>
      </c>
      <c r="D26" s="46">
        <v>0.61754886879339221</v>
      </c>
      <c r="E26" s="46">
        <v>0.57244796539864284</v>
      </c>
      <c r="F26" s="46">
        <v>0.51530803166586081</v>
      </c>
      <c r="G26" s="46">
        <v>0.55241127195541351</v>
      </c>
      <c r="H26" s="49">
        <v>0.58717663302016698</v>
      </c>
      <c r="K26" s="53" t="s">
        <v>16</v>
      </c>
      <c r="L26" s="46">
        <v>0.95130866327631736</v>
      </c>
      <c r="M26" s="46">
        <v>0.57855515494859366</v>
      </c>
      <c r="N26" s="46">
        <v>0.64066204686282191</v>
      </c>
      <c r="O26" s="46">
        <v>0.49616921872466963</v>
      </c>
      <c r="P26" s="46">
        <v>0.55879425069865973</v>
      </c>
      <c r="Q26" s="49">
        <v>0.54877126042408331</v>
      </c>
      <c r="T26" s="53" t="s">
        <v>16</v>
      </c>
      <c r="U26" s="46">
        <v>0.70120150632971812</v>
      </c>
      <c r="V26" s="46">
        <v>0.52530996925125051</v>
      </c>
      <c r="W26" s="46">
        <v>0.51245778552166654</v>
      </c>
      <c r="X26" s="46">
        <v>0.49315639097770814</v>
      </c>
      <c r="Y26" s="46">
        <v>0.49323534199211649</v>
      </c>
      <c r="Z26" s="49">
        <v>0.37475787559229012</v>
      </c>
      <c r="AC26" s="53" t="s">
        <v>16</v>
      </c>
      <c r="AD26" s="54">
        <f t="shared" si="8"/>
        <v>0.80477325083725992</v>
      </c>
      <c r="AE26" s="55">
        <f t="shared" si="8"/>
        <v>0.57380466433107868</v>
      </c>
      <c r="AF26" s="55">
        <f t="shared" si="6"/>
        <v>0.57518926592771047</v>
      </c>
      <c r="AG26" s="55">
        <f t="shared" si="6"/>
        <v>0.50154454712274621</v>
      </c>
      <c r="AH26" s="55">
        <f t="shared" si="6"/>
        <v>0.53481362154872991</v>
      </c>
      <c r="AI26" s="56">
        <f t="shared" si="6"/>
        <v>0.50356858967884677</v>
      </c>
      <c r="AM26" s="53" t="s">
        <v>16</v>
      </c>
      <c r="AN26" s="54">
        <f t="shared" si="9"/>
        <v>0.80477325083725992</v>
      </c>
      <c r="AO26" s="55">
        <f>AO23*AN26</f>
        <v>0.59044134688434768</v>
      </c>
      <c r="AP26" s="55">
        <f>AP23*AN26</f>
        <v>0.68636793001439089</v>
      </c>
      <c r="AQ26" s="55">
        <f>AQ23*AN26</f>
        <v>0.53241869358302885</v>
      </c>
      <c r="AR26" s="55">
        <f>AR23*AN26</f>
        <v>0.54248909743761997</v>
      </c>
      <c r="AS26" s="56">
        <f>AS23*AN26</f>
        <v>0.53120978217220383</v>
      </c>
      <c r="AW26" s="53" t="s">
        <v>16</v>
      </c>
      <c r="AX26" s="53"/>
      <c r="AY26" s="77">
        <f t="shared" si="11"/>
        <v>-1.6636682553269E-2</v>
      </c>
      <c r="AZ26" s="59">
        <f t="shared" si="10"/>
        <v>-0.11117866408668042</v>
      </c>
      <c r="BA26" s="79">
        <f t="shared" si="10"/>
        <v>-3.0874146460282637E-2</v>
      </c>
      <c r="BB26" s="55">
        <f t="shared" si="10"/>
        <v>-7.6754758888900598E-3</v>
      </c>
      <c r="BC26" s="56">
        <f t="shared" si="10"/>
        <v>-2.7641192493357059E-2</v>
      </c>
    </row>
    <row r="27" spans="1:55" ht="15.75" thickBot="1" x14ac:dyDescent="0.3">
      <c r="B27" s="57" t="s">
        <v>17</v>
      </c>
      <c r="C27" s="58">
        <v>1.0756478631950634</v>
      </c>
      <c r="D27" s="58">
        <v>0.85558231367557325</v>
      </c>
      <c r="E27" s="58">
        <v>0.84890186971414205</v>
      </c>
      <c r="F27" s="58">
        <v>0.59526072070670299</v>
      </c>
      <c r="G27" s="58">
        <v>0.60782329529960277</v>
      </c>
      <c r="H27" s="59">
        <v>0.57982019820399378</v>
      </c>
      <c r="K27" s="57" t="s">
        <v>17</v>
      </c>
      <c r="L27" s="58">
        <v>0.94224928237954653</v>
      </c>
      <c r="M27" s="58">
        <v>0.73671902701438863</v>
      </c>
      <c r="N27" s="58">
        <v>0.691744879726227</v>
      </c>
      <c r="O27" s="58">
        <v>0.62929209887697402</v>
      </c>
      <c r="P27" s="58">
        <v>0.53144920963761344</v>
      </c>
      <c r="Q27" s="59">
        <v>0.65862076326091146</v>
      </c>
      <c r="T27" s="57" t="s">
        <v>17</v>
      </c>
      <c r="U27" s="58">
        <v>0.73116297335129077</v>
      </c>
      <c r="V27" s="58">
        <v>0.66984871627635889</v>
      </c>
      <c r="W27" s="58">
        <v>0.63525565516960436</v>
      </c>
      <c r="X27" s="58">
        <v>0.59542687025257124</v>
      </c>
      <c r="Y27" s="58">
        <v>0.49772600705172665</v>
      </c>
      <c r="Z27" s="59">
        <v>0.39371665462295807</v>
      </c>
      <c r="AC27" s="57" t="s">
        <v>17</v>
      </c>
      <c r="AD27" s="60">
        <f t="shared" si="8"/>
        <v>0.91635337297530028</v>
      </c>
      <c r="AE27" s="61">
        <f t="shared" si="8"/>
        <v>0.75405001898877355</v>
      </c>
      <c r="AF27" s="61">
        <f t="shared" si="6"/>
        <v>0.72530080153665777</v>
      </c>
      <c r="AG27" s="61">
        <f t="shared" si="6"/>
        <v>0.60665989661208275</v>
      </c>
      <c r="AH27" s="61">
        <f t="shared" si="6"/>
        <v>0.54566617066298095</v>
      </c>
      <c r="AI27" s="62">
        <f t="shared" si="6"/>
        <v>0.54405253869595438</v>
      </c>
      <c r="AM27" s="57" t="s">
        <v>17</v>
      </c>
      <c r="AN27" s="60">
        <f t="shared" si="9"/>
        <v>0.91635337297530028</v>
      </c>
      <c r="AO27" s="61">
        <f>AO23*AN27</f>
        <v>0.67230480038775831</v>
      </c>
      <c r="AP27" s="61">
        <f>AP23*AN27</f>
        <v>0.78153140293420165</v>
      </c>
      <c r="AQ27" s="61">
        <f>AQ23*AN27</f>
        <v>0.6062374279864956</v>
      </c>
      <c r="AR27" s="61">
        <f>AR23*AN27</f>
        <v>0.61770407219935619</v>
      </c>
      <c r="AS27" s="62">
        <f>AS23*AN27</f>
        <v>0.60486090354587174</v>
      </c>
      <c r="AW27" s="57" t="s">
        <v>17</v>
      </c>
      <c r="AX27" s="57"/>
      <c r="AY27" s="60">
        <f t="shared" si="11"/>
        <v>8.1745218601015246E-2</v>
      </c>
      <c r="AZ27" s="83">
        <f t="shared" si="10"/>
        <v>-5.6230601397543878E-2</v>
      </c>
      <c r="BA27" s="61">
        <f t="shared" si="10"/>
        <v>4.2246862558714682E-4</v>
      </c>
      <c r="BB27" s="61">
        <f t="shared" si="10"/>
        <v>-7.2037901536375237E-2</v>
      </c>
      <c r="BC27" s="62">
        <f t="shared" si="10"/>
        <v>-6.0808364849917362E-2</v>
      </c>
    </row>
    <row r="31" spans="1:55" ht="15.75" thickBot="1" x14ac:dyDescent="0.3">
      <c r="A31" s="44" t="s">
        <v>7</v>
      </c>
      <c r="C31" s="44" t="s">
        <v>8</v>
      </c>
      <c r="J31" s="44" t="s">
        <v>9</v>
      </c>
      <c r="L31" s="44" t="s">
        <v>8</v>
      </c>
      <c r="S31" s="44" t="s">
        <v>10</v>
      </c>
      <c r="U31" s="44" t="s">
        <v>8</v>
      </c>
      <c r="AB31" s="44" t="s">
        <v>4</v>
      </c>
      <c r="AD31" s="44" t="s">
        <v>8</v>
      </c>
      <c r="AL31" s="44" t="s">
        <v>4</v>
      </c>
      <c r="AN31" s="44" t="s">
        <v>8</v>
      </c>
      <c r="AV31" s="44" t="s">
        <v>4</v>
      </c>
      <c r="AX31" s="44" t="s">
        <v>8</v>
      </c>
    </row>
    <row r="32" spans="1:55" ht="15.75" thickBot="1" x14ac:dyDescent="0.3">
      <c r="A32" s="44" t="s">
        <v>20</v>
      </c>
      <c r="B32" s="44" t="str">
        <f>A1</f>
        <v>Caco2</v>
      </c>
      <c r="C32" s="46" t="s">
        <v>12</v>
      </c>
      <c r="D32" s="47" t="s">
        <v>13</v>
      </c>
      <c r="E32" s="47" t="s">
        <v>14</v>
      </c>
      <c r="F32" s="47" t="s">
        <v>15</v>
      </c>
      <c r="G32" s="47" t="s">
        <v>16</v>
      </c>
      <c r="H32" s="48" t="s">
        <v>17</v>
      </c>
      <c r="J32" s="44" t="s">
        <v>20</v>
      </c>
      <c r="K32" s="44" t="str">
        <f>A1</f>
        <v>Caco2</v>
      </c>
      <c r="L32" s="46" t="s">
        <v>12</v>
      </c>
      <c r="M32" s="47" t="s">
        <v>13</v>
      </c>
      <c r="N32" s="47" t="s">
        <v>14</v>
      </c>
      <c r="O32" s="47" t="s">
        <v>15</v>
      </c>
      <c r="P32" s="47" t="s">
        <v>16</v>
      </c>
      <c r="Q32" s="48" t="s">
        <v>17</v>
      </c>
      <c r="S32" s="44" t="s">
        <v>20</v>
      </c>
      <c r="T32" s="44" t="str">
        <f>A1</f>
        <v>Caco2</v>
      </c>
      <c r="U32" s="46" t="s">
        <v>12</v>
      </c>
      <c r="V32" s="47" t="s">
        <v>13</v>
      </c>
      <c r="W32" s="47" t="s">
        <v>14</v>
      </c>
      <c r="X32" s="47" t="s">
        <v>15</v>
      </c>
      <c r="Y32" s="47" t="s">
        <v>16</v>
      </c>
      <c r="Z32" s="48" t="s">
        <v>17</v>
      </c>
      <c r="AB32" s="44" t="s">
        <v>20</v>
      </c>
      <c r="AC32" s="44" t="str">
        <f>A1</f>
        <v>Caco2</v>
      </c>
      <c r="AD32" s="46" t="s">
        <v>12</v>
      </c>
      <c r="AE32" s="47" t="s">
        <v>13</v>
      </c>
      <c r="AF32" s="47" t="s">
        <v>14</v>
      </c>
      <c r="AG32" s="47" t="s">
        <v>15</v>
      </c>
      <c r="AH32" s="47" t="s">
        <v>16</v>
      </c>
      <c r="AI32" s="48" t="s">
        <v>17</v>
      </c>
      <c r="AL32" s="44" t="s">
        <v>20</v>
      </c>
      <c r="AM32" s="44" t="str">
        <f>A1</f>
        <v>Caco2</v>
      </c>
      <c r="AN32" s="46" t="s">
        <v>12</v>
      </c>
      <c r="AO32" s="47" t="s">
        <v>13</v>
      </c>
      <c r="AP32" s="47" t="s">
        <v>14</v>
      </c>
      <c r="AQ32" s="47" t="s">
        <v>15</v>
      </c>
      <c r="AR32" s="47" t="s">
        <v>16</v>
      </c>
      <c r="AS32" s="48" t="s">
        <v>17</v>
      </c>
      <c r="AV32" s="44" t="s">
        <v>20</v>
      </c>
      <c r="AW32" s="44" t="str">
        <f>A1</f>
        <v>Caco2</v>
      </c>
      <c r="AX32" s="46" t="s">
        <v>12</v>
      </c>
      <c r="AY32" s="47" t="s">
        <v>13</v>
      </c>
      <c r="AZ32" s="47" t="s">
        <v>14</v>
      </c>
      <c r="BA32" s="47" t="s">
        <v>15</v>
      </c>
      <c r="BB32" s="47" t="s">
        <v>16</v>
      </c>
      <c r="BC32" s="48" t="s">
        <v>17</v>
      </c>
    </row>
    <row r="33" spans="1:55" ht="15.75" thickBot="1" x14ac:dyDescent="0.3">
      <c r="A33" s="44" t="s">
        <v>18</v>
      </c>
      <c r="B33" s="46" t="s">
        <v>12</v>
      </c>
      <c r="C33" s="46">
        <v>1</v>
      </c>
      <c r="D33" s="46">
        <v>0.81972655559282182</v>
      </c>
      <c r="E33" s="46">
        <v>0.85644218568231545</v>
      </c>
      <c r="F33" s="46">
        <v>0.56679102219014366</v>
      </c>
      <c r="G33" s="46">
        <v>0.51717683193115893</v>
      </c>
      <c r="H33" s="49">
        <v>0.60552501616981202</v>
      </c>
      <c r="J33" s="44" t="s">
        <v>18</v>
      </c>
      <c r="K33" s="46" t="s">
        <v>12</v>
      </c>
      <c r="L33" s="46">
        <v>1</v>
      </c>
      <c r="M33" s="46">
        <v>0.6846720265529368</v>
      </c>
      <c r="N33" s="46">
        <v>0.71182599362473287</v>
      </c>
      <c r="O33" s="46">
        <v>0.57627404755442946</v>
      </c>
      <c r="P33" s="46">
        <v>0.74023966049708823</v>
      </c>
      <c r="Q33" s="49">
        <v>0.59941878050878683</v>
      </c>
      <c r="S33" s="44" t="s">
        <v>18</v>
      </c>
      <c r="T33" s="46" t="s">
        <v>12</v>
      </c>
      <c r="U33" s="46">
        <v>1</v>
      </c>
      <c r="V33" s="46">
        <v>0.63295101564579281</v>
      </c>
      <c r="W33" s="46">
        <v>0.89437265241740993</v>
      </c>
      <c r="X33" s="46">
        <v>0.46461159532168728</v>
      </c>
      <c r="Y33" s="46">
        <v>0.38169918775700212</v>
      </c>
      <c r="Z33" s="49">
        <v>0.36688141890564752</v>
      </c>
      <c r="AB33" s="44" t="s">
        <v>18</v>
      </c>
      <c r="AC33" s="46" t="s">
        <v>12</v>
      </c>
      <c r="AD33" s="50">
        <f>AVERAGE(U33,L33,C33)</f>
        <v>1</v>
      </c>
      <c r="AE33" s="51">
        <f t="shared" ref="AE33:AI37" si="12">AVERAGE(V33,M33,D33)</f>
        <v>0.71244986593051707</v>
      </c>
      <c r="AF33" s="51">
        <f t="shared" si="12"/>
        <v>0.82088027724148616</v>
      </c>
      <c r="AG33" s="51">
        <f t="shared" si="12"/>
        <v>0.5358922216887535</v>
      </c>
      <c r="AH33" s="51">
        <f t="shared" si="12"/>
        <v>0.54637189339508307</v>
      </c>
      <c r="AI33" s="52">
        <f t="shared" si="12"/>
        <v>0.52394173852808212</v>
      </c>
      <c r="AL33" s="44" t="s">
        <v>18</v>
      </c>
      <c r="AM33" s="46" t="s">
        <v>12</v>
      </c>
      <c r="AN33" s="50">
        <f>AD33</f>
        <v>1</v>
      </c>
      <c r="AO33" s="51">
        <f t="shared" ref="AO33:AS33" si="13">AE33</f>
        <v>0.71244986593051707</v>
      </c>
      <c r="AP33" s="51">
        <f t="shared" si="13"/>
        <v>0.82088027724148616</v>
      </c>
      <c r="AQ33" s="51">
        <f t="shared" si="13"/>
        <v>0.5358922216887535</v>
      </c>
      <c r="AR33" s="51">
        <f t="shared" si="13"/>
        <v>0.54637189339508307</v>
      </c>
      <c r="AS33" s="52">
        <f t="shared" si="13"/>
        <v>0.52394173852808212</v>
      </c>
      <c r="AV33" s="44" t="s">
        <v>18</v>
      </c>
      <c r="AW33" s="46" t="s">
        <v>12</v>
      </c>
      <c r="AX33" s="46"/>
      <c r="AY33" s="47"/>
      <c r="AZ33" s="47"/>
      <c r="BA33" s="47"/>
      <c r="BB33" s="47"/>
      <c r="BC33" s="48"/>
    </row>
    <row r="34" spans="1:55" ht="15.75" thickBot="1" x14ac:dyDescent="0.3">
      <c r="B34" s="53" t="s">
        <v>14</v>
      </c>
      <c r="C34" s="46">
        <v>0.87864972383429574</v>
      </c>
      <c r="D34" s="46">
        <v>0.55834247470923049</v>
      </c>
      <c r="E34" s="46">
        <v>0.70092419724658317</v>
      </c>
      <c r="F34" s="46">
        <v>0.43145321990994973</v>
      </c>
      <c r="G34" s="46">
        <v>0.47931443092566312</v>
      </c>
      <c r="H34" s="49">
        <v>0.42487620852641222</v>
      </c>
      <c r="K34" s="53" t="s">
        <v>14</v>
      </c>
      <c r="L34" s="46">
        <v>0.83237870188407925</v>
      </c>
      <c r="M34" s="46">
        <v>0.60627449534159783</v>
      </c>
      <c r="N34" s="46">
        <v>0.42883425529126235</v>
      </c>
      <c r="O34" s="46">
        <v>0.40536858581906626</v>
      </c>
      <c r="P34" s="46">
        <v>0.4823502106000096</v>
      </c>
      <c r="Q34" s="49">
        <v>0.646674650938312</v>
      </c>
      <c r="T34" s="53" t="s">
        <v>14</v>
      </c>
      <c r="U34" s="46">
        <v>0.7247034877893217</v>
      </c>
      <c r="V34" s="46">
        <v>0.5851642940900772</v>
      </c>
      <c r="W34" s="46">
        <v>0.52200612050315076</v>
      </c>
      <c r="X34" s="46">
        <v>0.38642770386851727</v>
      </c>
      <c r="Y34" s="46">
        <v>0.38471449424668092</v>
      </c>
      <c r="Z34" s="49">
        <v>0.33377477179607795</v>
      </c>
      <c r="AC34" s="53" t="s">
        <v>14</v>
      </c>
      <c r="AD34" s="54">
        <f t="shared" ref="AD34:AE37" si="14">AVERAGE(U34,L34,C34)</f>
        <v>0.8119106378358989</v>
      </c>
      <c r="AE34" s="55">
        <f>AVERAGE(V34,M34,D34)</f>
        <v>0.58326042138030176</v>
      </c>
      <c r="AF34" s="55">
        <f t="shared" si="12"/>
        <v>0.55058819101366541</v>
      </c>
      <c r="AG34" s="55">
        <f t="shared" si="12"/>
        <v>0.40774983653251112</v>
      </c>
      <c r="AH34" s="55">
        <f t="shared" si="12"/>
        <v>0.44879304525745117</v>
      </c>
      <c r="AI34" s="56">
        <f t="shared" si="12"/>
        <v>0.46844187708693408</v>
      </c>
      <c r="AM34" s="53" t="s">
        <v>14</v>
      </c>
      <c r="AN34" s="54">
        <f t="shared" ref="AN34:AN37" si="15">AD34</f>
        <v>0.8119106378358989</v>
      </c>
      <c r="AO34" s="55">
        <f>AO33*AN34</f>
        <v>0.57844562507374675</v>
      </c>
      <c r="AP34" s="55">
        <f>AP33*AN34</f>
        <v>0.66648142948204459</v>
      </c>
      <c r="AQ34" s="55">
        <f>AQ33*AN34</f>
        <v>0.43509659552261276</v>
      </c>
      <c r="AR34" s="55">
        <f>AR33*AN34</f>
        <v>0.44360515246200966</v>
      </c>
      <c r="AS34" s="56">
        <f>AS33*AN34</f>
        <v>0.42539387111718491</v>
      </c>
      <c r="AW34" s="53" t="s">
        <v>14</v>
      </c>
      <c r="AX34" s="53"/>
      <c r="AY34" s="78">
        <f>AE34-AO34</f>
        <v>4.8147963065550137E-3</v>
      </c>
      <c r="AZ34" s="59">
        <f t="shared" ref="AZ34:BC37" si="16">AF34-AP34</f>
        <v>-0.11589323846837918</v>
      </c>
      <c r="BA34" s="80">
        <f t="shared" si="16"/>
        <v>-2.7346758990101638E-2</v>
      </c>
      <c r="BB34" s="51">
        <f t="shared" si="16"/>
        <v>5.1878927954415177E-3</v>
      </c>
      <c r="BC34" s="52">
        <f t="shared" si="16"/>
        <v>4.304800596974917E-2</v>
      </c>
    </row>
    <row r="35" spans="1:55" ht="15.75" thickBot="1" x14ac:dyDescent="0.3">
      <c r="B35" s="53" t="s">
        <v>15</v>
      </c>
      <c r="C35" s="46">
        <v>0.85813227806070169</v>
      </c>
      <c r="D35" s="46">
        <v>0.5582410409805838</v>
      </c>
      <c r="E35" s="46">
        <v>0.51473888895038677</v>
      </c>
      <c r="F35" s="46">
        <v>0.41862584850057127</v>
      </c>
      <c r="G35" s="46">
        <v>0.3869465867973948</v>
      </c>
      <c r="H35" s="49">
        <v>0.50245719266799749</v>
      </c>
      <c r="K35" s="53" t="s">
        <v>15</v>
      </c>
      <c r="L35" s="46">
        <v>0.77472325119536811</v>
      </c>
      <c r="M35" s="46">
        <v>0.36299043164623312</v>
      </c>
      <c r="N35" s="46">
        <v>0.44771370224454687</v>
      </c>
      <c r="O35" s="46">
        <v>0.42310466388175488</v>
      </c>
      <c r="P35" s="46">
        <v>0.48334192178939644</v>
      </c>
      <c r="Q35" s="49">
        <v>0.54269517100646181</v>
      </c>
      <c r="T35" s="53" t="s">
        <v>15</v>
      </c>
      <c r="U35" s="46">
        <v>0.6099273815008448</v>
      </c>
      <c r="V35" s="46">
        <v>0.42077619494573126</v>
      </c>
      <c r="W35" s="46">
        <v>0.45973974479308788</v>
      </c>
      <c r="X35" s="46">
        <v>0.32740798511604396</v>
      </c>
      <c r="Y35" s="46">
        <v>0.38370140445864204</v>
      </c>
      <c r="Z35" s="49">
        <v>0.32658880268028861</v>
      </c>
      <c r="AC35" s="53" t="s">
        <v>15</v>
      </c>
      <c r="AD35" s="54">
        <f t="shared" si="14"/>
        <v>0.74759430358563816</v>
      </c>
      <c r="AE35" s="55">
        <f t="shared" si="14"/>
        <v>0.44733588919084938</v>
      </c>
      <c r="AF35" s="55">
        <f t="shared" si="12"/>
        <v>0.47406411199600718</v>
      </c>
      <c r="AG35" s="55">
        <f t="shared" si="12"/>
        <v>0.38971283249945676</v>
      </c>
      <c r="AH35" s="55">
        <f t="shared" si="12"/>
        <v>0.41799663768181111</v>
      </c>
      <c r="AI35" s="56">
        <f t="shared" si="12"/>
        <v>0.45724705545158262</v>
      </c>
      <c r="AM35" s="53" t="s">
        <v>15</v>
      </c>
      <c r="AN35" s="54">
        <f t="shared" si="15"/>
        <v>0.74759430358563816</v>
      </c>
      <c r="AO35" s="55">
        <f>AO33*AN35</f>
        <v>0.53262346136000616</v>
      </c>
      <c r="AP35" s="55">
        <f>AP33*AN35</f>
        <v>0.61368541919153441</v>
      </c>
      <c r="AQ35" s="55">
        <f>AQ33*AN35</f>
        <v>0.40062997227036412</v>
      </c>
      <c r="AR35" s="55">
        <f>AR33*AN35</f>
        <v>0.40846451514146365</v>
      </c>
      <c r="AS35" s="56">
        <f>AS33*AN35</f>
        <v>0.39169585913435007</v>
      </c>
      <c r="AW35" s="53" t="s">
        <v>15</v>
      </c>
      <c r="AX35" s="53"/>
      <c r="AY35" s="77">
        <f t="shared" ref="AY35:AY37" si="17">AE35-AO35</f>
        <v>-8.5287572169156778E-2</v>
      </c>
      <c r="AZ35" s="59">
        <f t="shared" si="16"/>
        <v>-0.13962130719552723</v>
      </c>
      <c r="BA35" s="79">
        <f t="shared" si="16"/>
        <v>-1.0917139770907358E-2</v>
      </c>
      <c r="BB35" s="55">
        <f t="shared" si="16"/>
        <v>9.5321225403474652E-3</v>
      </c>
      <c r="BC35" s="56">
        <f t="shared" si="16"/>
        <v>6.5551196317232552E-2</v>
      </c>
    </row>
    <row r="36" spans="1:55" ht="15.75" thickBot="1" x14ac:dyDescent="0.3">
      <c r="B36" s="53" t="s">
        <v>16</v>
      </c>
      <c r="C36" s="46">
        <v>0.76379806444684428</v>
      </c>
      <c r="D36" s="46">
        <v>0.53900494224707773</v>
      </c>
      <c r="E36" s="46">
        <v>0.51680812817162347</v>
      </c>
      <c r="F36" s="46">
        <v>0.42840990664119222</v>
      </c>
      <c r="G36" s="46">
        <v>0.45795052951636822</v>
      </c>
      <c r="H36" s="49">
        <v>0.52128288753174101</v>
      </c>
      <c r="K36" s="53" t="s">
        <v>16</v>
      </c>
      <c r="L36" s="46">
        <v>0.86180354328962083</v>
      </c>
      <c r="M36" s="46">
        <v>0.49254752573520805</v>
      </c>
      <c r="N36" s="46">
        <v>0.50108393076602886</v>
      </c>
      <c r="O36" s="46">
        <v>0.37498903610266032</v>
      </c>
      <c r="P36" s="46">
        <v>0.45252653953238697</v>
      </c>
      <c r="Q36" s="49">
        <v>0.44607849997106064</v>
      </c>
      <c r="T36" s="53" t="s">
        <v>16</v>
      </c>
      <c r="U36" s="46">
        <v>0.67697546494672856</v>
      </c>
      <c r="V36" s="46">
        <v>0.43461605088892408</v>
      </c>
      <c r="W36" s="46">
        <v>0.43831789766072166</v>
      </c>
      <c r="X36" s="46">
        <v>0.39865774651438968</v>
      </c>
      <c r="Y36" s="46">
        <v>0.44251060299101441</v>
      </c>
      <c r="Z36" s="49">
        <v>0.30114362554088264</v>
      </c>
      <c r="AC36" s="53" t="s">
        <v>16</v>
      </c>
      <c r="AD36" s="54">
        <f t="shared" si="14"/>
        <v>0.76752569089439782</v>
      </c>
      <c r="AE36" s="55">
        <f t="shared" si="14"/>
        <v>0.48872283962373664</v>
      </c>
      <c r="AF36" s="55">
        <f t="shared" si="12"/>
        <v>0.48540331886612464</v>
      </c>
      <c r="AG36" s="55">
        <f t="shared" si="12"/>
        <v>0.40068556308608078</v>
      </c>
      <c r="AH36" s="55">
        <f t="shared" si="12"/>
        <v>0.45099589067992318</v>
      </c>
      <c r="AI36" s="56">
        <f t="shared" si="12"/>
        <v>0.42283500434789478</v>
      </c>
      <c r="AM36" s="53" t="s">
        <v>16</v>
      </c>
      <c r="AN36" s="54">
        <f t="shared" si="15"/>
        <v>0.76752569089439782</v>
      </c>
      <c r="AO36" s="55">
        <f>AO33*AN36</f>
        <v>0.54682357557594119</v>
      </c>
      <c r="AP36" s="55">
        <f>AP33*AN36</f>
        <v>0.63004670193135648</v>
      </c>
      <c r="AQ36" s="55">
        <f>AQ33*AN36</f>
        <v>0.41131104769659432</v>
      </c>
      <c r="AR36" s="55">
        <f>AR33*AN36</f>
        <v>0.41935446496334139</v>
      </c>
      <c r="AS36" s="56">
        <f>AS33*AN36</f>
        <v>0.40213874485217815</v>
      </c>
      <c r="AW36" s="53" t="s">
        <v>16</v>
      </c>
      <c r="AX36" s="53"/>
      <c r="AY36" s="77">
        <f t="shared" si="17"/>
        <v>-5.8100735952204552E-2</v>
      </c>
      <c r="AZ36" s="59">
        <f t="shared" si="16"/>
        <v>-0.14464338306523183</v>
      </c>
      <c r="BA36" s="79">
        <f t="shared" si="16"/>
        <v>-1.0625484610513547E-2</v>
      </c>
      <c r="BB36" s="55">
        <f t="shared" si="16"/>
        <v>3.1641425716581795E-2</v>
      </c>
      <c r="BC36" s="56">
        <f t="shared" si="16"/>
        <v>2.0696259495716629E-2</v>
      </c>
    </row>
    <row r="37" spans="1:55" ht="15.75" thickBot="1" x14ac:dyDescent="0.3">
      <c r="B37" s="57" t="s">
        <v>17</v>
      </c>
      <c r="C37" s="58">
        <v>1.0686916863886522</v>
      </c>
      <c r="D37" s="58">
        <v>0.82380627809531259</v>
      </c>
      <c r="E37" s="58">
        <v>0.83219935774826481</v>
      </c>
      <c r="F37" s="58">
        <v>0.57675060129298961</v>
      </c>
      <c r="G37" s="58">
        <v>0.57524691071730794</v>
      </c>
      <c r="H37" s="59">
        <v>0.55353570580203204</v>
      </c>
      <c r="K37" s="57" t="s">
        <v>17</v>
      </c>
      <c r="L37" s="58">
        <v>0.88943774340828297</v>
      </c>
      <c r="M37" s="58">
        <v>0.66786156677642805</v>
      </c>
      <c r="N37" s="58">
        <v>0.55631819973614438</v>
      </c>
      <c r="O37" s="58">
        <v>0.51099177006416741</v>
      </c>
      <c r="P37" s="58">
        <v>0.42297255736261841</v>
      </c>
      <c r="Q37" s="59">
        <v>0.54959259040498221</v>
      </c>
      <c r="T37" s="57" t="s">
        <v>17</v>
      </c>
      <c r="U37" s="58">
        <v>0.73151574363634553</v>
      </c>
      <c r="V37" s="58">
        <v>0.62360777650759258</v>
      </c>
      <c r="W37" s="58">
        <v>0.58069530280801285</v>
      </c>
      <c r="X37" s="58">
        <v>0.49094820568893704</v>
      </c>
      <c r="Y37" s="58">
        <v>0.4455192942883569</v>
      </c>
      <c r="Z37" s="59">
        <v>0.31994848793425196</v>
      </c>
      <c r="AC37" s="57" t="s">
        <v>17</v>
      </c>
      <c r="AD37" s="60">
        <f t="shared" si="14"/>
        <v>0.89654839114442686</v>
      </c>
      <c r="AE37" s="61">
        <f t="shared" si="14"/>
        <v>0.70509187379311111</v>
      </c>
      <c r="AF37" s="61">
        <f t="shared" si="12"/>
        <v>0.65640428676414064</v>
      </c>
      <c r="AG37" s="61">
        <f t="shared" si="12"/>
        <v>0.52623019234869794</v>
      </c>
      <c r="AH37" s="61">
        <f t="shared" si="12"/>
        <v>0.48124625412276112</v>
      </c>
      <c r="AI37" s="62">
        <f t="shared" si="12"/>
        <v>0.47435892804708873</v>
      </c>
      <c r="AM37" s="57" t="s">
        <v>17</v>
      </c>
      <c r="AN37" s="60">
        <f t="shared" si="15"/>
        <v>0.89654839114442686</v>
      </c>
      <c r="AO37" s="61">
        <f>AO33*AN37</f>
        <v>0.63874578107106772</v>
      </c>
      <c r="AP37" s="61">
        <f>AP33*AN37</f>
        <v>0.73595889188304553</v>
      </c>
      <c r="AQ37" s="61">
        <f>AQ33*AN37</f>
        <v>0.48045330918186446</v>
      </c>
      <c r="AR37" s="61">
        <f>AR33*AN37</f>
        <v>0.48984884198989603</v>
      </c>
      <c r="AS37" s="62">
        <f>AS33*AN37</f>
        <v>0.46973912273076601</v>
      </c>
      <c r="AW37" s="57" t="s">
        <v>17</v>
      </c>
      <c r="AX37" s="57"/>
      <c r="AY37" s="60">
        <f t="shared" si="17"/>
        <v>6.6346092722043393E-2</v>
      </c>
      <c r="AZ37" s="83">
        <f t="shared" si="16"/>
        <v>-7.9554605118904886E-2</v>
      </c>
      <c r="BA37" s="61">
        <f t="shared" si="16"/>
        <v>4.5776883166833482E-2</v>
      </c>
      <c r="BB37" s="61">
        <f t="shared" si="16"/>
        <v>-8.6025878671349143E-3</v>
      </c>
      <c r="BC37" s="62">
        <f t="shared" si="16"/>
        <v>4.6198053163227226E-3</v>
      </c>
    </row>
    <row r="41" spans="1:55" ht="15.75" thickBot="1" x14ac:dyDescent="0.3">
      <c r="A41" s="44" t="s">
        <v>7</v>
      </c>
      <c r="C41" s="44" t="s">
        <v>8</v>
      </c>
      <c r="J41" s="44" t="s">
        <v>9</v>
      </c>
      <c r="L41" s="44" t="s">
        <v>8</v>
      </c>
      <c r="S41" s="44" t="s">
        <v>10</v>
      </c>
      <c r="U41" s="44" t="s">
        <v>8</v>
      </c>
      <c r="AB41" s="44" t="s">
        <v>4</v>
      </c>
      <c r="AD41" s="44" t="s">
        <v>8</v>
      </c>
      <c r="AL41" s="44" t="s">
        <v>4</v>
      </c>
      <c r="AN41" s="44" t="s">
        <v>8</v>
      </c>
      <c r="AV41" s="44" t="s">
        <v>4</v>
      </c>
      <c r="AX41" s="44" t="s">
        <v>8</v>
      </c>
    </row>
    <row r="42" spans="1:55" ht="15.75" thickBot="1" x14ac:dyDescent="0.3">
      <c r="A42" s="44" t="s">
        <v>21</v>
      </c>
      <c r="B42" s="44" t="str">
        <f>A1</f>
        <v>Caco2</v>
      </c>
      <c r="C42" s="46" t="s">
        <v>12</v>
      </c>
      <c r="D42" s="47" t="s">
        <v>13</v>
      </c>
      <c r="E42" s="47" t="s">
        <v>14</v>
      </c>
      <c r="F42" s="47" t="s">
        <v>15</v>
      </c>
      <c r="G42" s="47" t="s">
        <v>16</v>
      </c>
      <c r="H42" s="48" t="s">
        <v>17</v>
      </c>
      <c r="J42" s="44" t="s">
        <v>21</v>
      </c>
      <c r="K42" s="44" t="str">
        <f>A1</f>
        <v>Caco2</v>
      </c>
      <c r="L42" s="46" t="s">
        <v>12</v>
      </c>
      <c r="M42" s="47" t="s">
        <v>13</v>
      </c>
      <c r="N42" s="47" t="s">
        <v>14</v>
      </c>
      <c r="O42" s="47" t="s">
        <v>15</v>
      </c>
      <c r="P42" s="47" t="s">
        <v>16</v>
      </c>
      <c r="Q42" s="48" t="s">
        <v>17</v>
      </c>
      <c r="S42" s="44" t="s">
        <v>21</v>
      </c>
      <c r="T42" s="44" t="str">
        <f>A1</f>
        <v>Caco2</v>
      </c>
      <c r="U42" s="46" t="s">
        <v>12</v>
      </c>
      <c r="V42" s="47" t="s">
        <v>13</v>
      </c>
      <c r="W42" s="47" t="s">
        <v>14</v>
      </c>
      <c r="X42" s="47" t="s">
        <v>15</v>
      </c>
      <c r="Y42" s="47" t="s">
        <v>16</v>
      </c>
      <c r="Z42" s="48" t="s">
        <v>17</v>
      </c>
      <c r="AB42" s="44" t="s">
        <v>21</v>
      </c>
      <c r="AC42" s="44" t="str">
        <f>A1</f>
        <v>Caco2</v>
      </c>
      <c r="AD42" s="46" t="s">
        <v>12</v>
      </c>
      <c r="AE42" s="47" t="s">
        <v>13</v>
      </c>
      <c r="AF42" s="47" t="s">
        <v>14</v>
      </c>
      <c r="AG42" s="47" t="s">
        <v>15</v>
      </c>
      <c r="AH42" s="47" t="s">
        <v>16</v>
      </c>
      <c r="AI42" s="48" t="s">
        <v>17</v>
      </c>
      <c r="AL42" s="44" t="s">
        <v>21</v>
      </c>
      <c r="AM42" s="44" t="str">
        <f>A1</f>
        <v>Caco2</v>
      </c>
      <c r="AN42" s="46" t="s">
        <v>12</v>
      </c>
      <c r="AO42" s="47" t="s">
        <v>13</v>
      </c>
      <c r="AP42" s="47" t="s">
        <v>14</v>
      </c>
      <c r="AQ42" s="47" t="s">
        <v>15</v>
      </c>
      <c r="AR42" s="47" t="s">
        <v>16</v>
      </c>
      <c r="AS42" s="48" t="s">
        <v>17</v>
      </c>
      <c r="AV42" s="44" t="s">
        <v>21</v>
      </c>
      <c r="AW42" s="44" t="str">
        <f>A1</f>
        <v>Caco2</v>
      </c>
      <c r="AX42" s="46" t="s">
        <v>12</v>
      </c>
      <c r="AY42" s="47" t="s">
        <v>13</v>
      </c>
      <c r="AZ42" s="47" t="s">
        <v>14</v>
      </c>
      <c r="BA42" s="47" t="s">
        <v>15</v>
      </c>
      <c r="BB42" s="47" t="s">
        <v>16</v>
      </c>
      <c r="BC42" s="48" t="s">
        <v>17</v>
      </c>
    </row>
    <row r="43" spans="1:55" ht="15.75" thickBot="1" x14ac:dyDescent="0.3">
      <c r="A43" s="44" t="s">
        <v>18</v>
      </c>
      <c r="B43" s="46" t="s">
        <v>12</v>
      </c>
      <c r="C43" s="46">
        <v>1</v>
      </c>
      <c r="D43" s="46">
        <v>0.82631209275554129</v>
      </c>
      <c r="E43" s="46">
        <v>0.86125027852092251</v>
      </c>
      <c r="F43" s="46">
        <v>0.4374365579112291</v>
      </c>
      <c r="G43" s="46">
        <v>0.39421562607179655</v>
      </c>
      <c r="H43" s="49">
        <v>0.30761169665648969</v>
      </c>
      <c r="J43" s="44" t="s">
        <v>18</v>
      </c>
      <c r="K43" s="46" t="s">
        <v>12</v>
      </c>
      <c r="L43" s="46">
        <v>1</v>
      </c>
      <c r="M43" s="46">
        <v>0.63182708150899947</v>
      </c>
      <c r="N43" s="46">
        <v>0.61648241341203813</v>
      </c>
      <c r="O43" s="46">
        <v>0.53192772006819344</v>
      </c>
      <c r="P43" s="46">
        <v>0.57570733623976378</v>
      </c>
      <c r="Q43" s="49">
        <v>0.39518942258858752</v>
      </c>
      <c r="S43" s="44" t="s">
        <v>18</v>
      </c>
      <c r="T43" s="46" t="s">
        <v>12</v>
      </c>
      <c r="U43" s="46">
        <v>1</v>
      </c>
      <c r="V43" s="46">
        <v>0.62159022489355986</v>
      </c>
      <c r="W43" s="46">
        <v>0.8332298365052202</v>
      </c>
      <c r="X43" s="46">
        <v>0.34326956893072996</v>
      </c>
      <c r="Y43" s="46">
        <v>0.24662854502816098</v>
      </c>
      <c r="Z43" s="49">
        <v>0.2416174541834156</v>
      </c>
      <c r="AB43" s="44" t="s">
        <v>18</v>
      </c>
      <c r="AC43" s="46" t="s">
        <v>12</v>
      </c>
      <c r="AD43" s="50">
        <f>AVERAGE(U43,L43,C43)</f>
        <v>1</v>
      </c>
      <c r="AE43" s="51">
        <f t="shared" ref="AE43:AI47" si="18">AVERAGE(V43,M43,D43)</f>
        <v>0.69324313305270024</v>
      </c>
      <c r="AF43" s="51">
        <f t="shared" si="18"/>
        <v>0.77032084281272695</v>
      </c>
      <c r="AG43" s="51">
        <f t="shared" si="18"/>
        <v>0.43754461563671754</v>
      </c>
      <c r="AH43" s="51">
        <f t="shared" si="18"/>
        <v>0.40551716911324043</v>
      </c>
      <c r="AI43" s="52">
        <f t="shared" si="18"/>
        <v>0.31480619114283093</v>
      </c>
      <c r="AL43" s="44" t="s">
        <v>18</v>
      </c>
      <c r="AM43" s="46" t="s">
        <v>12</v>
      </c>
      <c r="AN43" s="50">
        <f>AD43</f>
        <v>1</v>
      </c>
      <c r="AO43" s="51">
        <f t="shared" ref="AO43:AS43" si="19">AE43</f>
        <v>0.69324313305270024</v>
      </c>
      <c r="AP43" s="51">
        <f t="shared" si="19"/>
        <v>0.77032084281272695</v>
      </c>
      <c r="AQ43" s="51">
        <f t="shared" si="19"/>
        <v>0.43754461563671754</v>
      </c>
      <c r="AR43" s="51">
        <f t="shared" si="19"/>
        <v>0.40551716911324043</v>
      </c>
      <c r="AS43" s="52">
        <f t="shared" si="19"/>
        <v>0.31480619114283093</v>
      </c>
      <c r="AV43" s="44" t="s">
        <v>18</v>
      </c>
      <c r="AW43" s="46" t="s">
        <v>12</v>
      </c>
      <c r="AX43" s="46"/>
      <c r="AY43" s="47"/>
      <c r="AZ43" s="47"/>
      <c r="BA43" s="47"/>
      <c r="BB43" s="47"/>
      <c r="BC43" s="48"/>
    </row>
    <row r="44" spans="1:55" ht="15.75" thickBot="1" x14ac:dyDescent="0.3">
      <c r="B44" s="53" t="s">
        <v>14</v>
      </c>
      <c r="C44" s="46">
        <v>0.82917005190719173</v>
      </c>
      <c r="D44" s="46">
        <v>0.47770342250977837</v>
      </c>
      <c r="E44" s="46">
        <v>0.51831047991178592</v>
      </c>
      <c r="F44" s="46">
        <v>0.33628829510162672</v>
      </c>
      <c r="G44" s="46">
        <v>0.26091355479227329</v>
      </c>
      <c r="H44" s="49">
        <v>0.25653391903477407</v>
      </c>
      <c r="K44" s="53" t="s">
        <v>14</v>
      </c>
      <c r="L44" s="46">
        <v>0.84119466198874493</v>
      </c>
      <c r="M44" s="46">
        <v>0.51134233326277279</v>
      </c>
      <c r="N44" s="46">
        <v>0.34623120011304687</v>
      </c>
      <c r="O44" s="46">
        <v>0.28738768150632765</v>
      </c>
      <c r="P44" s="46">
        <v>0.34148708566692587</v>
      </c>
      <c r="Q44" s="49">
        <v>0.36130385935796128</v>
      </c>
      <c r="T44" s="53" t="s">
        <v>14</v>
      </c>
      <c r="U44" s="46">
        <v>0.71839503132393645</v>
      </c>
      <c r="V44" s="46">
        <v>0.50619548793677149</v>
      </c>
      <c r="W44" s="46">
        <v>0.43011669038659428</v>
      </c>
      <c r="X44" s="46">
        <v>0.28285253465980081</v>
      </c>
      <c r="Y44" s="46">
        <v>0.23465393240140109</v>
      </c>
      <c r="Z44" s="49">
        <v>0.18142683586076175</v>
      </c>
      <c r="AC44" s="53" t="s">
        <v>14</v>
      </c>
      <c r="AD44" s="54">
        <f t="shared" ref="AD44:AE47" si="20">AVERAGE(U44,L44,C44)</f>
        <v>0.79625324840662437</v>
      </c>
      <c r="AE44" s="55">
        <f>AVERAGE(V44,M44,D44)</f>
        <v>0.4984137479031075</v>
      </c>
      <c r="AF44" s="55">
        <f t="shared" si="18"/>
        <v>0.43155279013714232</v>
      </c>
      <c r="AG44" s="55">
        <f t="shared" si="18"/>
        <v>0.30217617042258504</v>
      </c>
      <c r="AH44" s="55">
        <f t="shared" si="18"/>
        <v>0.27901819095353342</v>
      </c>
      <c r="AI44" s="56">
        <f t="shared" si="18"/>
        <v>0.26642153808449903</v>
      </c>
      <c r="AM44" s="53" t="s">
        <v>14</v>
      </c>
      <c r="AN44" s="54">
        <f t="shared" ref="AN44:AN47" si="21">AD44</f>
        <v>0.79625324840662437</v>
      </c>
      <c r="AO44" s="55">
        <f>AO43*AN44</f>
        <v>0.55199709662879826</v>
      </c>
      <c r="AP44" s="55">
        <f>AP43*AN44</f>
        <v>0.61337047340496254</v>
      </c>
      <c r="AQ44" s="55">
        <f>AQ43*AN44</f>
        <v>0.34839632152356426</v>
      </c>
      <c r="AR44" s="55">
        <f>AR43*AN44</f>
        <v>0.32289436319107612</v>
      </c>
      <c r="AS44" s="56">
        <f>AS43*AN44</f>
        <v>0.25066545231599585</v>
      </c>
      <c r="AW44" s="53" t="s">
        <v>14</v>
      </c>
      <c r="AX44" s="53"/>
      <c r="AY44" s="46">
        <f>AE44-AO44</f>
        <v>-5.358334872569076E-2</v>
      </c>
      <c r="AZ44" s="59">
        <f t="shared" ref="AZ44:BC47" si="22">AF44-AP44</f>
        <v>-0.18181768326782022</v>
      </c>
      <c r="BA44" s="80">
        <f t="shared" si="22"/>
        <v>-4.6220151100979212E-2</v>
      </c>
      <c r="BB44" s="51">
        <f t="shared" si="22"/>
        <v>-4.3876172237542699E-2</v>
      </c>
      <c r="BC44" s="52">
        <f t="shared" si="22"/>
        <v>1.5756085768503181E-2</v>
      </c>
    </row>
    <row r="45" spans="1:55" ht="15.75" thickBot="1" x14ac:dyDescent="0.3">
      <c r="B45" s="53" t="s">
        <v>15</v>
      </c>
      <c r="C45" s="46">
        <v>0.83221083660946171</v>
      </c>
      <c r="D45" s="46">
        <v>0.45741628126530909</v>
      </c>
      <c r="E45" s="46">
        <v>0.40861930677645986</v>
      </c>
      <c r="F45" s="46">
        <v>0.28127056768440006</v>
      </c>
      <c r="G45" s="46">
        <v>0.21806278839192234</v>
      </c>
      <c r="H45" s="49">
        <v>0.2915494411058811</v>
      </c>
      <c r="K45" s="53" t="s">
        <v>15</v>
      </c>
      <c r="L45" s="46">
        <v>0.78919573573555912</v>
      </c>
      <c r="M45" s="46">
        <v>0.33467991906785993</v>
      </c>
      <c r="N45" s="46">
        <v>0.33433585884467654</v>
      </c>
      <c r="O45" s="46">
        <v>0.27716947071764064</v>
      </c>
      <c r="P45" s="46">
        <v>0.28747525826255871</v>
      </c>
      <c r="Q45" s="49">
        <v>0.34181419445662253</v>
      </c>
      <c r="T45" s="53" t="s">
        <v>15</v>
      </c>
      <c r="U45" s="46">
        <v>0.61865549550908883</v>
      </c>
      <c r="V45" s="46">
        <v>0.33973781469463643</v>
      </c>
      <c r="W45" s="46">
        <v>0.33520568113236121</v>
      </c>
      <c r="X45" s="46">
        <v>0.20618775071664017</v>
      </c>
      <c r="Y45" s="46">
        <v>0.23184035223268534</v>
      </c>
      <c r="Z45" s="49">
        <v>0.21133036636154517</v>
      </c>
      <c r="AC45" s="53" t="s">
        <v>15</v>
      </c>
      <c r="AD45" s="54">
        <f t="shared" si="20"/>
        <v>0.74668735595136981</v>
      </c>
      <c r="AE45" s="55">
        <f t="shared" si="20"/>
        <v>0.3772780050092685</v>
      </c>
      <c r="AF45" s="55">
        <f t="shared" si="18"/>
        <v>0.35938694891783252</v>
      </c>
      <c r="AG45" s="55">
        <f t="shared" si="18"/>
        <v>0.25487592970622697</v>
      </c>
      <c r="AH45" s="55">
        <f t="shared" si="18"/>
        <v>0.24579279962905551</v>
      </c>
      <c r="AI45" s="56">
        <f t="shared" si="18"/>
        <v>0.28156466730801627</v>
      </c>
      <c r="AM45" s="53" t="s">
        <v>15</v>
      </c>
      <c r="AN45" s="54">
        <f t="shared" si="21"/>
        <v>0.74668735595136981</v>
      </c>
      <c r="AO45" s="55">
        <f>AO43*AN45</f>
        <v>0.51763588205056443</v>
      </c>
      <c r="AP45" s="55">
        <f>AP43*AN45</f>
        <v>0.57518883335406579</v>
      </c>
      <c r="AQ45" s="55">
        <f>AQ43*AN45</f>
        <v>0.32670903216053898</v>
      </c>
      <c r="AR45" s="55">
        <f>AR43*AN45</f>
        <v>0.30279454279804996</v>
      </c>
      <c r="AS45" s="56">
        <f>AS43*AN45</f>
        <v>0.23506180250156197</v>
      </c>
      <c r="AW45" s="53" t="s">
        <v>15</v>
      </c>
      <c r="AX45" s="53"/>
      <c r="AY45" s="59">
        <f t="shared" ref="AY45:AY47" si="23">AE45-AO45</f>
        <v>-0.14035787704129593</v>
      </c>
      <c r="AZ45" s="59">
        <f t="shared" si="22"/>
        <v>-0.21580188443623327</v>
      </c>
      <c r="BA45" s="79">
        <f t="shared" si="22"/>
        <v>-7.1833102454312014E-2</v>
      </c>
      <c r="BB45" s="55">
        <f t="shared" si="22"/>
        <v>-5.7001743168994451E-2</v>
      </c>
      <c r="BC45" s="56">
        <f t="shared" si="22"/>
        <v>4.6502864806454297E-2</v>
      </c>
    </row>
    <row r="46" spans="1:55" ht="15.75" thickBot="1" x14ac:dyDescent="0.3">
      <c r="B46" s="53" t="s">
        <v>16</v>
      </c>
      <c r="C46" s="46">
        <v>0.69275079485537716</v>
      </c>
      <c r="D46" s="46">
        <v>0.4398325189818636</v>
      </c>
      <c r="E46" s="46">
        <v>0.39509637567395262</v>
      </c>
      <c r="F46" s="46">
        <v>0.3277425798123933</v>
      </c>
      <c r="G46" s="46">
        <v>0.32293643901901431</v>
      </c>
      <c r="H46" s="49">
        <v>0.35005815206425756</v>
      </c>
      <c r="K46" s="53" t="s">
        <v>16</v>
      </c>
      <c r="L46" s="46">
        <v>0.82861461470699349</v>
      </c>
      <c r="M46" s="46">
        <v>0.40418135070553302</v>
      </c>
      <c r="N46" s="46">
        <v>0.35932629765484964</v>
      </c>
      <c r="O46" s="46">
        <v>0.26503407796302464</v>
      </c>
      <c r="P46" s="46">
        <v>0.29903057124597404</v>
      </c>
      <c r="Q46" s="49">
        <v>0.29922082294804175</v>
      </c>
      <c r="T46" s="53" t="s">
        <v>16</v>
      </c>
      <c r="U46" s="46">
        <v>0.65492165970358851</v>
      </c>
      <c r="V46" s="46">
        <v>0.35650211140558169</v>
      </c>
      <c r="W46" s="46">
        <v>0.35860596049423671</v>
      </c>
      <c r="X46" s="46">
        <v>0.27172014688596363</v>
      </c>
      <c r="Y46" s="46">
        <v>0.29269278303648455</v>
      </c>
      <c r="Z46" s="49">
        <v>0.21183715389374014</v>
      </c>
      <c r="AC46" s="53" t="s">
        <v>16</v>
      </c>
      <c r="AD46" s="54">
        <f t="shared" si="20"/>
        <v>0.72542902308865298</v>
      </c>
      <c r="AE46" s="55">
        <f t="shared" si="20"/>
        <v>0.40017199369765938</v>
      </c>
      <c r="AF46" s="55">
        <f t="shared" si="18"/>
        <v>0.3710095446076796</v>
      </c>
      <c r="AG46" s="55">
        <f t="shared" si="18"/>
        <v>0.28816560155379384</v>
      </c>
      <c r="AH46" s="55">
        <f t="shared" si="18"/>
        <v>0.3048865977671576</v>
      </c>
      <c r="AI46" s="56">
        <f t="shared" si="18"/>
        <v>0.28703870963534645</v>
      </c>
      <c r="AM46" s="53" t="s">
        <v>16</v>
      </c>
      <c r="AN46" s="54">
        <f t="shared" si="21"/>
        <v>0.72542902308865298</v>
      </c>
      <c r="AO46" s="55">
        <f>AO43*AN46</f>
        <v>0.50289868877333743</v>
      </c>
      <c r="AP46" s="55">
        <f>AP43*AN46</f>
        <v>0.55881309646646427</v>
      </c>
      <c r="AQ46" s="55">
        <f>AQ43*AN46</f>
        <v>0.31740756307904416</v>
      </c>
      <c r="AR46" s="55">
        <f>AR43*AN46</f>
        <v>0.29417392383549407</v>
      </c>
      <c r="AS46" s="56">
        <f>AS43*AN46</f>
        <v>0.22836954770300361</v>
      </c>
      <c r="AW46" s="53" t="s">
        <v>16</v>
      </c>
      <c r="AX46" s="53"/>
      <c r="AY46" s="59">
        <f t="shared" si="23"/>
        <v>-0.10272669507567805</v>
      </c>
      <c r="AZ46" s="59">
        <f t="shared" si="22"/>
        <v>-0.18780355185878467</v>
      </c>
      <c r="BA46" s="79">
        <f t="shared" si="22"/>
        <v>-2.9241961525250326E-2</v>
      </c>
      <c r="BB46" s="55">
        <f t="shared" si="22"/>
        <v>1.071267393166353E-2</v>
      </c>
      <c r="BC46" s="56">
        <f t="shared" si="22"/>
        <v>5.8669161932342839E-2</v>
      </c>
    </row>
    <row r="47" spans="1:55" ht="15.75" thickBot="1" x14ac:dyDescent="0.3">
      <c r="B47" s="57" t="s">
        <v>17</v>
      </c>
      <c r="C47" s="58">
        <v>1.004653022883625</v>
      </c>
      <c r="D47" s="58">
        <v>0.75516014207476634</v>
      </c>
      <c r="E47" s="58">
        <v>0.74833797266268165</v>
      </c>
      <c r="F47" s="58">
        <v>0.45646753406411944</v>
      </c>
      <c r="G47" s="58">
        <v>0.42442979429245253</v>
      </c>
      <c r="H47" s="59">
        <v>0.40473958853039405</v>
      </c>
      <c r="K47" s="57" t="s">
        <v>17</v>
      </c>
      <c r="L47" s="58">
        <v>0.88520468665568641</v>
      </c>
      <c r="M47" s="58">
        <v>0.59036404529451414</v>
      </c>
      <c r="N47" s="58">
        <v>0.50215417141949914</v>
      </c>
      <c r="O47" s="58">
        <v>0.3619503045969123</v>
      </c>
      <c r="P47" s="58">
        <v>0.31214484702954814</v>
      </c>
      <c r="Q47" s="59">
        <v>0.3990680858690116</v>
      </c>
      <c r="T47" s="57" t="s">
        <v>17</v>
      </c>
      <c r="U47" s="58">
        <v>0.7087854855703638</v>
      </c>
      <c r="V47" s="58">
        <v>0.57234409308985024</v>
      </c>
      <c r="W47" s="58">
        <v>0.51359102498265352</v>
      </c>
      <c r="X47" s="58">
        <v>0.42090647027674738</v>
      </c>
      <c r="Y47" s="58">
        <v>0.31775265981229317</v>
      </c>
      <c r="Z47" s="59">
        <v>0.25048926234283797</v>
      </c>
      <c r="AC47" s="57" t="s">
        <v>17</v>
      </c>
      <c r="AD47" s="60">
        <f t="shared" si="20"/>
        <v>0.86621439836989167</v>
      </c>
      <c r="AE47" s="61">
        <f t="shared" si="20"/>
        <v>0.63928942681971013</v>
      </c>
      <c r="AF47" s="61">
        <f t="shared" si="18"/>
        <v>0.58802772302161144</v>
      </c>
      <c r="AG47" s="61">
        <f t="shared" si="18"/>
        <v>0.41310810297925976</v>
      </c>
      <c r="AH47" s="61">
        <f t="shared" si="18"/>
        <v>0.35144243371143125</v>
      </c>
      <c r="AI47" s="62">
        <f t="shared" si="18"/>
        <v>0.35143231224741456</v>
      </c>
      <c r="AM47" s="57" t="s">
        <v>17</v>
      </c>
      <c r="AN47" s="60">
        <f t="shared" si="21"/>
        <v>0.86621439836989167</v>
      </c>
      <c r="AO47" s="61">
        <f>AO43*AN47</f>
        <v>0.60049718342130354</v>
      </c>
      <c r="AP47" s="61">
        <f>AP43*AN47</f>
        <v>0.66726300540881411</v>
      </c>
      <c r="AQ47" s="61">
        <f>AQ43*AN47</f>
        <v>0.37900744599374475</v>
      </c>
      <c r="AR47" s="61">
        <f>AR43*AN47</f>
        <v>0.35126481067208715</v>
      </c>
      <c r="AS47" s="62">
        <f>AS43*AN47</f>
        <v>0.27268965546390439</v>
      </c>
      <c r="AW47" s="57" t="s">
        <v>17</v>
      </c>
      <c r="AX47" s="57"/>
      <c r="AY47" s="82">
        <f t="shared" si="23"/>
        <v>3.879224339840659E-2</v>
      </c>
      <c r="AZ47" s="83">
        <f t="shared" si="22"/>
        <v>-7.9235282387202677E-2</v>
      </c>
      <c r="BA47" s="61">
        <f t="shared" si="22"/>
        <v>3.410065698551501E-2</v>
      </c>
      <c r="BB47" s="61">
        <f t="shared" si="22"/>
        <v>1.7762303934409918E-4</v>
      </c>
      <c r="BC47" s="62">
        <f t="shared" si="22"/>
        <v>7.8742656783510168E-2</v>
      </c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49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48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C38:H38">
    <cfRule type="colorScale" priority="47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46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4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43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C33:H37">
    <cfRule type="colorScale" priority="42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4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C43:H47">
    <cfRule type="colorScale" priority="40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3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L13:Q18">
    <cfRule type="colorScale" priority="3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3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L38:Q38">
    <cfRule type="colorScale" priority="36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35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3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3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32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L33:Q37">
    <cfRule type="colorScale" priority="31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30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L43:Q47">
    <cfRule type="colorScale" priority="29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28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U13:Z18">
    <cfRule type="colorScale" priority="27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26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U38:Z38">
    <cfRule type="colorScale" priority="25">
      <colorScale>
        <cfvo type="min"/>
        <cfvo type="max"/>
        <color rgb="FFF8696B"/>
        <color rgb="FFFCFCFF"/>
      </colorScale>
    </cfRule>
  </conditionalFormatting>
  <conditionalFormatting sqref="U48:Z48">
    <cfRule type="colorScale" priority="24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23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2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21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U33:Z37">
    <cfRule type="colorScale" priority="20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9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U43:Z47">
    <cfRule type="colorScale" priority="18">
      <colorScale>
        <cfvo type="min"/>
        <cfvo type="max"/>
        <color rgb="FFF8696B"/>
        <color rgb="FFFCFCFF"/>
      </colorScale>
    </cfRule>
  </conditionalFormatting>
  <conditionalFormatting sqref="U43:Z47">
    <cfRule type="colorScale" priority="17">
      <colorScale>
        <cfvo type="num" val="0"/>
        <cfvo type="num" val="1"/>
        <cfvo type="num" val="2"/>
        <color rgb="FFFF0000"/>
        <color rgb="FFFFFF00"/>
        <color rgb="FFFFFFFF"/>
      </colorScale>
    </cfRule>
  </conditionalFormatting>
  <conditionalFormatting sqref="AY14:BC17">
    <cfRule type="colorScale" priority="13">
      <colorScale>
        <cfvo type="num" val="-0.5"/>
        <cfvo type="num" val="0"/>
        <cfvo type="num" val="0.5"/>
        <color rgb="FFFF0000"/>
        <color rgb="FFFFFFFF"/>
        <color rgb="FF00B050"/>
      </colorScale>
    </cfRule>
    <cfRule type="colorScale" priority="16">
      <colorScale>
        <cfvo type="num" val="-0.5"/>
        <cfvo type="num" val="0"/>
        <cfvo type="num" val="0.5"/>
        <color rgb="FFFF0000"/>
        <color rgb="FFFFFFFF"/>
        <color rgb="FF00B050"/>
      </colorScale>
    </cfRule>
  </conditionalFormatting>
  <conditionalFormatting sqref="AD13:AI17">
    <cfRule type="colorScale" priority="14">
      <colorScale>
        <cfvo type="num" val="0"/>
        <cfvo type="num" val="1"/>
        <cfvo type="num" val="2"/>
        <color rgb="FFFF0000"/>
        <color rgb="FFFFFF00"/>
        <color rgb="FFFFFFFF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11">
      <colorScale>
        <cfvo type="num" val="-0.5"/>
        <cfvo type="num" val="0"/>
        <cfvo type="num" val="0.5"/>
        <color rgb="FFFF0000"/>
        <color rgb="FFFFFFFF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rgb="FFFFFFFF"/>
        <color rgb="FF00B050"/>
      </colorScale>
    </cfRule>
  </conditionalFormatting>
  <conditionalFormatting sqref="AY34:BC37">
    <cfRule type="colorScale" priority="9">
      <colorScale>
        <cfvo type="num" val="-0.5"/>
        <cfvo type="num" val="0"/>
        <cfvo type="num" val="0.5"/>
        <color rgb="FFFF0000"/>
        <color rgb="FFFFFFFF"/>
        <color rgb="FF00B050"/>
      </colorScale>
    </cfRule>
    <cfRule type="colorScale" priority="10">
      <colorScale>
        <cfvo type="num" val="-0.5"/>
        <cfvo type="num" val="0"/>
        <cfvo type="num" val="0.5"/>
        <color rgb="FFFF0000"/>
        <color rgb="FFFFFFFF"/>
        <color rgb="FF00B050"/>
      </colorScale>
    </cfRule>
  </conditionalFormatting>
  <conditionalFormatting sqref="AY44:BC47">
    <cfRule type="colorScale" priority="7">
      <colorScale>
        <cfvo type="num" val="-0.5"/>
        <cfvo type="num" val="0"/>
        <cfvo type="num" val="0.5"/>
        <color rgb="FFFF0000"/>
        <color rgb="FFFFFFFF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rgb="FFFFFFFF"/>
        <color rgb="FF00B050"/>
      </colorScale>
    </cfRule>
  </conditionalFormatting>
  <conditionalFormatting sqref="AD23:AI27">
    <cfRule type="colorScale" priority="5">
      <colorScale>
        <cfvo type="num" val="0"/>
        <cfvo type="num" val="1"/>
        <cfvo type="num" val="2"/>
        <color rgb="FFFF0000"/>
        <color rgb="FFFFFF00"/>
        <color rgb="FFFFFFFF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3">
      <colorScale>
        <cfvo type="num" val="0"/>
        <cfvo type="num" val="1"/>
        <cfvo type="num" val="2"/>
        <color rgb="FFFF0000"/>
        <color rgb="FFFFFF00"/>
        <color rgb="FFFFFFFF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3:AI47">
    <cfRule type="colorScale" priority="1">
      <colorScale>
        <cfvo type="num" val="0"/>
        <cfvo type="num" val="1"/>
        <cfvo type="num" val="2"/>
        <color rgb="FFFF0000"/>
        <color rgb="FFFFFF00"/>
        <color rgb="FFFFFFFF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"/>
  <sheetViews>
    <sheetView topLeftCell="S7" workbookViewId="0">
      <selection activeCell="AD36" sqref="AD36"/>
    </sheetView>
  </sheetViews>
  <sheetFormatPr baseColWidth="10" defaultRowHeight="15" x14ac:dyDescent="0.25"/>
  <sheetData>
    <row r="1" spans="1:55" x14ac:dyDescent="0.25">
      <c r="A1" t="s">
        <v>2946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Car1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Car1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Car1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Car1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Car1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Car1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0.86083146275695577</v>
      </c>
      <c r="E13" s="2">
        <v>0.82882221758725572</v>
      </c>
      <c r="F13" s="2">
        <v>0.92499001287323712</v>
      </c>
      <c r="G13" s="2">
        <v>0.87717493161106319</v>
      </c>
      <c r="H13" s="5">
        <v>0.83594214211519502</v>
      </c>
      <c r="J13" s="1" t="s">
        <v>18</v>
      </c>
      <c r="K13" s="2" t="s">
        <v>12</v>
      </c>
      <c r="L13" s="2">
        <v>1</v>
      </c>
      <c r="M13" s="2">
        <v>0.78293088722767368</v>
      </c>
      <c r="N13" s="2">
        <v>0.76169466835048971</v>
      </c>
      <c r="O13" s="2">
        <v>0.78801547840479558</v>
      </c>
      <c r="P13" s="2">
        <v>0.73799104934763537</v>
      </c>
      <c r="Q13" s="5">
        <v>0.64400686233127846</v>
      </c>
      <c r="S13" s="1" t="s">
        <v>18</v>
      </c>
      <c r="T13" s="2" t="s">
        <v>12</v>
      </c>
      <c r="U13" s="2">
        <v>1</v>
      </c>
      <c r="V13" s="2">
        <v>0.77476717624319114</v>
      </c>
      <c r="W13" s="2">
        <v>0.81688127697216262</v>
      </c>
      <c r="X13" s="2">
        <v>0.7484420915468063</v>
      </c>
      <c r="Y13" s="2">
        <v>0.64664956727086664</v>
      </c>
      <c r="Z13" s="5">
        <v>0.6595119899916948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0.80617650874260693</v>
      </c>
      <c r="AF13" s="7">
        <f t="shared" si="0"/>
        <v>0.80246605430330276</v>
      </c>
      <c r="AG13" s="7">
        <f t="shared" si="0"/>
        <v>0.82048252760827955</v>
      </c>
      <c r="AH13" s="7">
        <f t="shared" si="0"/>
        <v>0.75393851607652174</v>
      </c>
      <c r="AI13" s="8">
        <f t="shared" si="0"/>
        <v>0.7131536648127228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0.80617650874260693</v>
      </c>
      <c r="AP13" s="7">
        <f t="shared" si="1"/>
        <v>0.80246605430330276</v>
      </c>
      <c r="AQ13" s="7">
        <f t="shared" si="1"/>
        <v>0.82048252760827955</v>
      </c>
      <c r="AR13" s="7">
        <f t="shared" si="1"/>
        <v>0.75393851607652174</v>
      </c>
      <c r="AS13" s="8">
        <f t="shared" si="1"/>
        <v>0.7131536648127228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0.95421676253321364</v>
      </c>
      <c r="D14" s="2">
        <v>0.73333959291849637</v>
      </c>
      <c r="E14" s="2">
        <v>0.73562333375900391</v>
      </c>
      <c r="F14" s="2">
        <v>0.69015436193635971</v>
      </c>
      <c r="G14" s="2">
        <v>0.64420583872147053</v>
      </c>
      <c r="H14" s="5">
        <v>0.55757143102080386</v>
      </c>
      <c r="J14" s="9"/>
      <c r="K14" s="10" t="s">
        <v>14</v>
      </c>
      <c r="L14" s="2">
        <v>1.0106671878779119</v>
      </c>
      <c r="M14" s="2">
        <v>0.86811611750346973</v>
      </c>
      <c r="N14" s="2">
        <v>0.8711687724825371</v>
      </c>
      <c r="O14" s="2">
        <v>0.82420568023385943</v>
      </c>
      <c r="P14" s="2">
        <v>0.68368175731054348</v>
      </c>
      <c r="Q14" s="5">
        <v>0.49554171801108532</v>
      </c>
      <c r="S14" s="9"/>
      <c r="T14" s="10" t="s">
        <v>14</v>
      </c>
      <c r="U14" s="2">
        <v>0.92532417117484256</v>
      </c>
      <c r="V14" s="2">
        <v>0.74127054895227629</v>
      </c>
      <c r="W14" s="2">
        <v>0.75553709179475892</v>
      </c>
      <c r="X14" s="2">
        <v>0.67306650439467008</v>
      </c>
      <c r="Y14" s="2">
        <v>0.64398971262439897</v>
      </c>
      <c r="Z14" s="5">
        <v>0.60953505535055352</v>
      </c>
      <c r="AB14" s="9"/>
      <c r="AC14" s="10" t="s">
        <v>14</v>
      </c>
      <c r="AD14" s="11">
        <f t="shared" ref="AD14:AD17" si="2">AVERAGE(U14,L14,C14)</f>
        <v>0.96340270719532273</v>
      </c>
      <c r="AE14" s="12">
        <f>AVERAGE(V14,M14,D14)</f>
        <v>0.7809087531247475</v>
      </c>
      <c r="AF14" s="12">
        <f t="shared" si="0"/>
        <v>0.78744306601210001</v>
      </c>
      <c r="AG14" s="12">
        <f t="shared" si="0"/>
        <v>0.72914218218829641</v>
      </c>
      <c r="AH14" s="12">
        <f t="shared" si="0"/>
        <v>0.65729243621880429</v>
      </c>
      <c r="AI14" s="13">
        <f t="shared" si="0"/>
        <v>0.55421606812748092</v>
      </c>
      <c r="AL14" s="9"/>
      <c r="AM14" s="10" t="s">
        <v>14</v>
      </c>
      <c r="AN14" s="11">
        <f t="shared" ref="AN14:AN17" si="3">AD14</f>
        <v>0.96340270719532273</v>
      </c>
      <c r="AO14" s="12">
        <f>AO13*AN14</f>
        <v>0.77667263099990125</v>
      </c>
      <c r="AP14" s="12">
        <f>AP13*AN14</f>
        <v>0.77309796914815077</v>
      </c>
      <c r="AQ14" s="12">
        <f>AQ13*AN14</f>
        <v>0.79045508830427769</v>
      </c>
      <c r="AR14" s="12">
        <f>AR13*AN14</f>
        <v>0.72634640744694534</v>
      </c>
      <c r="AS14" s="13">
        <f>AS13*AN14</f>
        <v>0.68705417132684288</v>
      </c>
      <c r="AV14" s="9"/>
      <c r="AW14" s="10" t="s">
        <v>14</v>
      </c>
      <c r="AX14" s="10"/>
      <c r="AY14" s="6">
        <f>AE14-AO14</f>
        <v>4.2361221248462533E-3</v>
      </c>
      <c r="AZ14" s="7">
        <f t="shared" ref="AZ14:BC17" si="4">AF14-AP14</f>
        <v>1.4345096863949247E-2</v>
      </c>
      <c r="BA14" s="7">
        <f t="shared" si="4"/>
        <v>-6.131290611598128E-2</v>
      </c>
      <c r="BB14" s="7">
        <f t="shared" si="4"/>
        <v>-6.9053971228141053E-2</v>
      </c>
      <c r="BC14" s="8">
        <f t="shared" si="4"/>
        <v>-0.13283810319936196</v>
      </c>
    </row>
    <row r="15" spans="1:55" ht="15.75" thickBot="1" x14ac:dyDescent="0.3">
      <c r="A15" s="9"/>
      <c r="B15" s="10" t="s">
        <v>15</v>
      </c>
      <c r="C15" s="2">
        <v>0.92170878505514142</v>
      </c>
      <c r="D15" s="2">
        <v>0.75341885167014455</v>
      </c>
      <c r="E15" s="2">
        <v>0.72427675847025719</v>
      </c>
      <c r="F15" s="2">
        <v>0.70439512673950777</v>
      </c>
      <c r="G15" s="2">
        <v>0.69211530454871495</v>
      </c>
      <c r="H15" s="5">
        <v>0.53687910835218444</v>
      </c>
      <c r="J15" s="9"/>
      <c r="K15" s="10" t="s">
        <v>15</v>
      </c>
      <c r="L15" s="2">
        <v>0.86088764209699387</v>
      </c>
      <c r="M15" s="2">
        <v>0.76163520373694915</v>
      </c>
      <c r="N15" s="2">
        <v>0.84212538355395539</v>
      </c>
      <c r="O15" s="2">
        <v>0.74851236590826653</v>
      </c>
      <c r="P15" s="2">
        <v>0.6569807033740841</v>
      </c>
      <c r="Q15" s="5">
        <v>0.54935044824138202</v>
      </c>
      <c r="S15" s="9"/>
      <c r="T15" s="10" t="s">
        <v>15</v>
      </c>
      <c r="U15" s="2">
        <v>0.92368779696267056</v>
      </c>
      <c r="V15" s="2">
        <v>0.73349804802395857</v>
      </c>
      <c r="W15" s="2">
        <v>0.75050534327148677</v>
      </c>
      <c r="X15" s="2">
        <v>0.73742643147255271</v>
      </c>
      <c r="Y15" s="2">
        <v>0.6572065640776229</v>
      </c>
      <c r="Z15" s="5">
        <v>0.58879259202474121</v>
      </c>
      <c r="AB15" s="9"/>
      <c r="AC15" s="10" t="s">
        <v>15</v>
      </c>
      <c r="AD15" s="11">
        <f t="shared" si="2"/>
        <v>0.90209474137160195</v>
      </c>
      <c r="AE15" s="12">
        <f t="shared" si="0"/>
        <v>0.74951736781035072</v>
      </c>
      <c r="AF15" s="12">
        <f t="shared" si="0"/>
        <v>0.77230249509856641</v>
      </c>
      <c r="AG15" s="12">
        <f t="shared" si="0"/>
        <v>0.73011130804010893</v>
      </c>
      <c r="AH15" s="12">
        <f t="shared" si="0"/>
        <v>0.66876752400014061</v>
      </c>
      <c r="AI15" s="13">
        <f t="shared" si="0"/>
        <v>0.55834071620610259</v>
      </c>
      <c r="AL15" s="9"/>
      <c r="AM15" s="10" t="s">
        <v>15</v>
      </c>
      <c r="AN15" s="11">
        <f t="shared" si="3"/>
        <v>0.90209474137160195</v>
      </c>
      <c r="AO15" s="12">
        <f>AO13*AN15</f>
        <v>0.72724758915402299</v>
      </c>
      <c r="AP15" s="12">
        <f>AP13*AN15</f>
        <v>0.72390040771622777</v>
      </c>
      <c r="AQ15" s="12">
        <f>AQ13*AN15</f>
        <v>0.74015297354270915</v>
      </c>
      <c r="AR15" s="12">
        <f>AR13*AN15</f>
        <v>0.68012397067013919</v>
      </c>
      <c r="AS15" s="13">
        <f>AS13*AN15</f>
        <v>0.64333217081744332</v>
      </c>
      <c r="AV15" s="9"/>
      <c r="AW15" s="10" t="s">
        <v>15</v>
      </c>
      <c r="AX15" s="10"/>
      <c r="AY15" s="11">
        <f t="shared" ref="AY15:AY17" si="5">AE15-AO15</f>
        <v>2.2269778656327732E-2</v>
      </c>
      <c r="AZ15" s="12">
        <f t="shared" si="4"/>
        <v>4.8402087382338643E-2</v>
      </c>
      <c r="BA15" s="12">
        <f t="shared" si="4"/>
        <v>-1.0041665502600217E-2</v>
      </c>
      <c r="BB15" s="12">
        <f t="shared" si="4"/>
        <v>-1.1356446669998577E-2</v>
      </c>
      <c r="BC15" s="13">
        <f t="shared" si="4"/>
        <v>-8.4991454611340722E-2</v>
      </c>
    </row>
    <row r="16" spans="1:55" ht="15.75" thickBot="1" x14ac:dyDescent="0.3">
      <c r="A16" s="9"/>
      <c r="B16" s="10" t="s">
        <v>16</v>
      </c>
      <c r="C16" s="2">
        <v>0.90747454145177564</v>
      </c>
      <c r="D16" s="2">
        <v>0.73402319439660113</v>
      </c>
      <c r="E16" s="2">
        <v>0.74648762364056886</v>
      </c>
      <c r="F16" s="2">
        <v>0.67836767821667698</v>
      </c>
      <c r="G16" s="2">
        <v>0.65392922937080133</v>
      </c>
      <c r="H16" s="5">
        <v>0.50871502229563836</v>
      </c>
      <c r="J16" s="9"/>
      <c r="K16" s="10" t="s">
        <v>16</v>
      </c>
      <c r="L16" s="2">
        <v>0.92643356556475198</v>
      </c>
      <c r="M16" s="2">
        <v>0.75973909158279695</v>
      </c>
      <c r="N16" s="2">
        <v>0.84240639410913976</v>
      </c>
      <c r="O16" s="2">
        <v>0.73250790234900354</v>
      </c>
      <c r="P16" s="2">
        <v>0.59710587879595223</v>
      </c>
      <c r="Q16" s="5">
        <v>0.50484593407973799</v>
      </c>
      <c r="S16" s="9"/>
      <c r="T16" s="10" t="s">
        <v>16</v>
      </c>
      <c r="U16" s="2">
        <v>0.89814926056237321</v>
      </c>
      <c r="V16" s="2">
        <v>0.74849379799173066</v>
      </c>
      <c r="W16" s="2">
        <v>0.74625907680396619</v>
      </c>
      <c r="X16" s="2">
        <v>0.68404697114121793</v>
      </c>
      <c r="Y16" s="2">
        <v>0.58683144311758084</v>
      </c>
      <c r="Z16" s="5">
        <v>0.56743041849023146</v>
      </c>
      <c r="AB16" s="9"/>
      <c r="AC16" s="10" t="s">
        <v>16</v>
      </c>
      <c r="AD16" s="11">
        <f t="shared" si="2"/>
        <v>0.91068578919296694</v>
      </c>
      <c r="AE16" s="12">
        <f t="shared" si="0"/>
        <v>0.74741869465704303</v>
      </c>
      <c r="AF16" s="12">
        <f t="shared" si="0"/>
        <v>0.77838436485122509</v>
      </c>
      <c r="AG16" s="12">
        <f t="shared" si="0"/>
        <v>0.69830751723563278</v>
      </c>
      <c r="AH16" s="12">
        <f t="shared" si="0"/>
        <v>0.61262218376144473</v>
      </c>
      <c r="AI16" s="13">
        <f t="shared" si="0"/>
        <v>0.52699712495520268</v>
      </c>
      <c r="AL16" s="9"/>
      <c r="AM16" s="10" t="s">
        <v>16</v>
      </c>
      <c r="AN16" s="11">
        <f t="shared" si="3"/>
        <v>0.91068578919296694</v>
      </c>
      <c r="AO16" s="12">
        <f>AO13*AN16</f>
        <v>0.73417349009309185</v>
      </c>
      <c r="AP16" s="12">
        <f>AP13*AN16</f>
        <v>0.73079443196376959</v>
      </c>
      <c r="AQ16" s="12">
        <f>AQ13*AN16</f>
        <v>0.74720177817398636</v>
      </c>
      <c r="AR16" s="12">
        <f>AR13*AN16</f>
        <v>0.68660109251612156</v>
      </c>
      <c r="AS16" s="13">
        <f>AS13*AN16</f>
        <v>0.64945890805583106</v>
      </c>
      <c r="AV16" s="9"/>
      <c r="AW16" s="10" t="s">
        <v>16</v>
      </c>
      <c r="AX16" s="10"/>
      <c r="AY16" s="11">
        <f t="shared" si="5"/>
        <v>1.3245204563951174E-2</v>
      </c>
      <c r="AZ16" s="12">
        <f t="shared" si="4"/>
        <v>4.7589932887455499E-2</v>
      </c>
      <c r="BA16" s="12">
        <f t="shared" si="4"/>
        <v>-4.8894260938353584E-2</v>
      </c>
      <c r="BB16" s="12">
        <f t="shared" si="4"/>
        <v>-7.3978908754676831E-2</v>
      </c>
      <c r="BC16" s="13">
        <f t="shared" si="4"/>
        <v>-0.12246178310062839</v>
      </c>
    </row>
    <row r="17" spans="1:55" ht="15.75" thickBot="1" x14ac:dyDescent="0.3">
      <c r="A17" s="9"/>
      <c r="B17" s="14" t="s">
        <v>17</v>
      </c>
      <c r="C17" s="15">
        <v>0.92497229949996307</v>
      </c>
      <c r="D17" s="15">
        <v>0.72293197824550992</v>
      </c>
      <c r="E17" s="15">
        <v>0.70736652830306168</v>
      </c>
      <c r="F17" s="15">
        <v>0.64220482552393432</v>
      </c>
      <c r="G17" s="15">
        <v>0.61024058184323426</v>
      </c>
      <c r="H17" s="16">
        <v>0.52018734667699451</v>
      </c>
      <c r="J17" s="9"/>
      <c r="K17" s="14" t="s">
        <v>17</v>
      </c>
      <c r="L17" s="15">
        <v>0.96861391982952494</v>
      </c>
      <c r="M17" s="15">
        <v>0.75483817676127074</v>
      </c>
      <c r="N17" s="15">
        <v>0.75820824252122831</v>
      </c>
      <c r="O17" s="15">
        <v>0.74937129376181144</v>
      </c>
      <c r="P17" s="15">
        <v>0.59340130392870705</v>
      </c>
      <c r="Q17" s="16">
        <v>0.48645920230079859</v>
      </c>
      <c r="S17" s="9"/>
      <c r="T17" s="14" t="s">
        <v>17</v>
      </c>
      <c r="U17" s="15">
        <v>0.86939815641896001</v>
      </c>
      <c r="V17" s="15">
        <v>0.73215975170504399</v>
      </c>
      <c r="W17" s="15">
        <v>0.75605935915474265</v>
      </c>
      <c r="X17" s="15">
        <v>0.67450782556337152</v>
      </c>
      <c r="Y17" s="15">
        <v>0.66112441277084533</v>
      </c>
      <c r="Z17" s="16">
        <v>0.54983813641817403</v>
      </c>
      <c r="AB17" s="9"/>
      <c r="AC17" s="14" t="s">
        <v>17</v>
      </c>
      <c r="AD17" s="17">
        <f t="shared" si="2"/>
        <v>0.9209947919161493</v>
      </c>
      <c r="AE17" s="18">
        <f t="shared" si="0"/>
        <v>0.73664330223727481</v>
      </c>
      <c r="AF17" s="18">
        <f t="shared" si="0"/>
        <v>0.74054470999301092</v>
      </c>
      <c r="AG17" s="18">
        <f t="shared" si="0"/>
        <v>0.68869464828303906</v>
      </c>
      <c r="AH17" s="18">
        <f t="shared" si="0"/>
        <v>0.62158876618092884</v>
      </c>
      <c r="AI17" s="19">
        <f t="shared" si="0"/>
        <v>0.51882822846532239</v>
      </c>
      <c r="AL17" s="9"/>
      <c r="AM17" s="14" t="s">
        <v>17</v>
      </c>
      <c r="AN17" s="17">
        <f t="shared" si="3"/>
        <v>0.9209947919161493</v>
      </c>
      <c r="AO17" s="18">
        <f>AO13*AN17</f>
        <v>0.742484365917085</v>
      </c>
      <c r="AP17" s="18">
        <f>AP13*AN17</f>
        <v>0.73906705670284367</v>
      </c>
      <c r="AQ17" s="18">
        <f>AQ13*AN17</f>
        <v>0.7556601347854236</v>
      </c>
      <c r="AR17" s="18">
        <f>AR13*AN17</f>
        <v>0.6943734467314665</v>
      </c>
      <c r="AS17" s="19">
        <f>AS13*AN17</f>
        <v>0.65681081112843287</v>
      </c>
      <c r="AV17" s="9"/>
      <c r="AW17" s="14" t="s">
        <v>17</v>
      </c>
      <c r="AX17" s="14"/>
      <c r="AY17" s="17">
        <f t="shared" si="5"/>
        <v>-5.8410636798101878E-3</v>
      </c>
      <c r="AZ17" s="18">
        <f t="shared" si="4"/>
        <v>1.4776532901672468E-3</v>
      </c>
      <c r="BA17" s="18">
        <f t="shared" si="4"/>
        <v>-6.6965486502384541E-2</v>
      </c>
      <c r="BB17" s="18">
        <f t="shared" si="4"/>
        <v>-7.2784680550537662E-2</v>
      </c>
      <c r="BC17" s="19">
        <f t="shared" si="4"/>
        <v>-0.13798258266311048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Car1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Car1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Car1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Car1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Car1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Car1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0.68530077932763556</v>
      </c>
      <c r="E23" s="2">
        <v>0.59717612875460668</v>
      </c>
      <c r="F23" s="2">
        <v>0.65507865576430668</v>
      </c>
      <c r="G23" s="2">
        <v>0.59144788014806438</v>
      </c>
      <c r="H23" s="5">
        <v>0.54731838969574231</v>
      </c>
      <c r="J23" s="1" t="s">
        <v>18</v>
      </c>
      <c r="K23" s="2" t="s">
        <v>12</v>
      </c>
      <c r="L23" s="2">
        <v>1</v>
      </c>
      <c r="M23" s="2">
        <v>0.6212488363136266</v>
      </c>
      <c r="N23" s="2">
        <v>0.55734793971639784</v>
      </c>
      <c r="O23" s="2">
        <v>0.5605896212139575</v>
      </c>
      <c r="P23" s="2">
        <v>0.49761123713437827</v>
      </c>
      <c r="Q23" s="5">
        <v>0.41688181931040041</v>
      </c>
      <c r="S23" s="1" t="s">
        <v>18</v>
      </c>
      <c r="T23" s="2" t="s">
        <v>12</v>
      </c>
      <c r="U23" s="2">
        <v>1</v>
      </c>
      <c r="V23" s="2">
        <v>0.67227979274611405</v>
      </c>
      <c r="W23" s="2">
        <v>0.58714396672926228</v>
      </c>
      <c r="X23" s="2">
        <v>0.55245714004405999</v>
      </c>
      <c r="Y23" s="2">
        <v>0.47506201741651799</v>
      </c>
      <c r="Z23" s="5">
        <v>0.44865152119038126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0.65960980279579207</v>
      </c>
      <c r="AF23" s="7">
        <f t="shared" si="6"/>
        <v>0.58055601173342231</v>
      </c>
      <c r="AG23" s="7">
        <f t="shared" si="6"/>
        <v>0.58937513900744143</v>
      </c>
      <c r="AH23" s="7">
        <f t="shared" si="6"/>
        <v>0.52137371156632017</v>
      </c>
      <c r="AI23" s="8">
        <f t="shared" si="6"/>
        <v>0.47095057673217466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0.65960980279579207</v>
      </c>
      <c r="AP23" s="7">
        <f t="shared" si="7"/>
        <v>0.58055601173342231</v>
      </c>
      <c r="AQ23" s="7">
        <f t="shared" si="7"/>
        <v>0.58937513900744143</v>
      </c>
      <c r="AR23" s="7">
        <f t="shared" si="7"/>
        <v>0.52137371156632017</v>
      </c>
      <c r="AS23" s="8">
        <f t="shared" si="7"/>
        <v>0.47095057673217466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0.91657349956512624</v>
      </c>
      <c r="D24" s="2">
        <v>0.54472778199218053</v>
      </c>
      <c r="E24" s="2">
        <v>0.4927438950087108</v>
      </c>
      <c r="F24" s="2">
        <v>0.4307637138276269</v>
      </c>
      <c r="G24" s="2">
        <v>0.38532707567167185</v>
      </c>
      <c r="H24" s="5">
        <v>0.32343520159734818</v>
      </c>
      <c r="J24" s="9"/>
      <c r="K24" s="10" t="s">
        <v>14</v>
      </c>
      <c r="L24" s="2">
        <v>0.99140726667387113</v>
      </c>
      <c r="M24" s="2">
        <v>0.62873714871445774</v>
      </c>
      <c r="N24" s="2">
        <v>0.57538947852664613</v>
      </c>
      <c r="O24" s="2">
        <v>0.51488125204590163</v>
      </c>
      <c r="P24" s="2">
        <v>0.43120027128160893</v>
      </c>
      <c r="Q24" s="5">
        <v>0.29983213653676893</v>
      </c>
      <c r="S24" s="9"/>
      <c r="T24" s="10" t="s">
        <v>14</v>
      </c>
      <c r="U24" s="2">
        <v>0.97497519567853608</v>
      </c>
      <c r="V24" s="2">
        <v>0.64537474859144617</v>
      </c>
      <c r="W24" s="2">
        <v>0.54654634045911543</v>
      </c>
      <c r="X24" s="2">
        <v>0.44393663157790153</v>
      </c>
      <c r="Y24" s="2">
        <v>0.44194536033914272</v>
      </c>
      <c r="Z24" s="5">
        <v>0.36984455958549223</v>
      </c>
      <c r="AB24" s="9"/>
      <c r="AC24" s="10" t="s">
        <v>14</v>
      </c>
      <c r="AD24" s="11">
        <f t="shared" ref="AD24:AE27" si="8">AVERAGE(U24,L24,C24)</f>
        <v>0.96098532063917785</v>
      </c>
      <c r="AE24" s="12">
        <f>AVERAGE(V24,M24,D24)</f>
        <v>0.60627989309936148</v>
      </c>
      <c r="AF24" s="12">
        <f t="shared" si="6"/>
        <v>0.53822657133149077</v>
      </c>
      <c r="AG24" s="12">
        <f t="shared" si="6"/>
        <v>0.46319386581714334</v>
      </c>
      <c r="AH24" s="12">
        <f t="shared" si="6"/>
        <v>0.41949090243080783</v>
      </c>
      <c r="AI24" s="13">
        <f t="shared" si="6"/>
        <v>0.33103729923986974</v>
      </c>
      <c r="AL24" s="9"/>
      <c r="AM24" s="10" t="s">
        <v>14</v>
      </c>
      <c r="AN24" s="11">
        <f t="shared" ref="AN24:AN27" si="9">AD24</f>
        <v>0.96098532063917785</v>
      </c>
      <c r="AO24" s="12">
        <f>AO23*AN24</f>
        <v>0.63387533783645911</v>
      </c>
      <c r="AP24" s="12">
        <f>AP23*AN24</f>
        <v>0.55790580508464516</v>
      </c>
      <c r="AQ24" s="12">
        <f>AQ23*AN24</f>
        <v>0.56638085693582607</v>
      </c>
      <c r="AR24" s="12">
        <f>AR23*AN24</f>
        <v>0.50103248338239847</v>
      </c>
      <c r="AS24" s="13">
        <f>AS23*AN24</f>
        <v>0.45257659098617459</v>
      </c>
      <c r="AV24" s="9"/>
      <c r="AW24" s="10" t="s">
        <v>14</v>
      </c>
      <c r="AX24" s="10"/>
      <c r="AY24" s="6">
        <f>AE24-AO24</f>
        <v>-2.759544473709763E-2</v>
      </c>
      <c r="AZ24" s="7">
        <f t="shared" ref="AZ24:BC27" si="10">AF24-AP24</f>
        <v>-1.967923375315439E-2</v>
      </c>
      <c r="BA24" s="7">
        <f t="shared" si="10"/>
        <v>-0.10318699111868274</v>
      </c>
      <c r="BB24" s="7">
        <f t="shared" si="10"/>
        <v>-8.1541580951590642E-2</v>
      </c>
      <c r="BC24" s="8">
        <f t="shared" si="10"/>
        <v>-0.12153929174630484</v>
      </c>
    </row>
    <row r="25" spans="1:55" ht="15.75" thickBot="1" x14ac:dyDescent="0.3">
      <c r="A25" s="9"/>
      <c r="B25" s="10" t="s">
        <v>15</v>
      </c>
      <c r="C25" s="2">
        <v>0.86636353266595556</v>
      </c>
      <c r="D25" s="2">
        <v>0.53216536503750322</v>
      </c>
      <c r="E25" s="2">
        <v>0.47137231584259576</v>
      </c>
      <c r="F25" s="2">
        <v>0.43220128529986829</v>
      </c>
      <c r="G25" s="2">
        <v>0.42951801754949531</v>
      </c>
      <c r="H25" s="5">
        <v>0.29465841980546104</v>
      </c>
      <c r="J25" s="9"/>
      <c r="K25" s="10" t="s">
        <v>15</v>
      </c>
      <c r="L25" s="2">
        <v>0.83786531927870511</v>
      </c>
      <c r="M25" s="2">
        <v>0.55656193810715771</v>
      </c>
      <c r="N25" s="2">
        <v>0.53187282232946764</v>
      </c>
      <c r="O25" s="2">
        <v>0.45029761339019064</v>
      </c>
      <c r="P25" s="2">
        <v>0.37946353869481192</v>
      </c>
      <c r="Q25" s="5">
        <v>0.33078066615520318</v>
      </c>
      <c r="S25" s="9"/>
      <c r="T25" s="10" t="s">
        <v>15</v>
      </c>
      <c r="U25" s="2">
        <v>0.9613991008758096</v>
      </c>
      <c r="V25" s="2">
        <v>0.58271006983554863</v>
      </c>
      <c r="W25" s="2">
        <v>0.54950221406921018</v>
      </c>
      <c r="X25" s="2">
        <v>0.48712962853179359</v>
      </c>
      <c r="Y25" s="2">
        <v>0.39392724384925204</v>
      </c>
      <c r="Z25" s="5">
        <v>0.33729668085403497</v>
      </c>
      <c r="AB25" s="9"/>
      <c r="AC25" s="10" t="s">
        <v>15</v>
      </c>
      <c r="AD25" s="11">
        <f t="shared" si="8"/>
        <v>0.88854265094015672</v>
      </c>
      <c r="AE25" s="12">
        <f t="shared" si="8"/>
        <v>0.55714579099340311</v>
      </c>
      <c r="AF25" s="12">
        <f t="shared" si="6"/>
        <v>0.51758245074709119</v>
      </c>
      <c r="AG25" s="12">
        <f t="shared" si="6"/>
        <v>0.45654284240728416</v>
      </c>
      <c r="AH25" s="12">
        <f t="shared" si="6"/>
        <v>0.40096960003118642</v>
      </c>
      <c r="AI25" s="13">
        <f t="shared" si="6"/>
        <v>0.3209119222715664</v>
      </c>
      <c r="AL25" s="9"/>
      <c r="AM25" s="10" t="s">
        <v>15</v>
      </c>
      <c r="AN25" s="11">
        <f t="shared" si="9"/>
        <v>0.88854265094015672</v>
      </c>
      <c r="AO25" s="12">
        <f>AO23*AN25</f>
        <v>0.58609144276228708</v>
      </c>
      <c r="AP25" s="12">
        <f>AP23*AN25</f>
        <v>0.51584877768485982</v>
      </c>
      <c r="AQ25" s="12">
        <f>AQ23*AN25</f>
        <v>0.52368494841189539</v>
      </c>
      <c r="AR25" s="12">
        <f>AR23*AN25</f>
        <v>0.46326277980564678</v>
      </c>
      <c r="AS25" s="13">
        <f>AS23*AN25</f>
        <v>0.41845967391140215</v>
      </c>
      <c r="AV25" s="9"/>
      <c r="AW25" s="10" t="s">
        <v>15</v>
      </c>
      <c r="AX25" s="10"/>
      <c r="AY25" s="11">
        <f t="shared" ref="AY25:AY27" si="11">AE25-AO25</f>
        <v>-2.8945651768883973E-2</v>
      </c>
      <c r="AZ25" s="12">
        <f t="shared" si="10"/>
        <v>1.7336730622313778E-3</v>
      </c>
      <c r="BA25" s="12">
        <f t="shared" si="10"/>
        <v>-6.7142106004611235E-2</v>
      </c>
      <c r="BB25" s="12">
        <f t="shared" si="10"/>
        <v>-6.2293179774460361E-2</v>
      </c>
      <c r="BC25" s="13">
        <f t="shared" si="10"/>
        <v>-9.7547751639835756E-2</v>
      </c>
    </row>
    <row r="26" spans="1:55" ht="15.75" thickBot="1" x14ac:dyDescent="0.3">
      <c r="A26" s="9"/>
      <c r="B26" s="10" t="s">
        <v>16</v>
      </c>
      <c r="C26" s="2">
        <v>0.88258274163989969</v>
      </c>
      <c r="D26" s="2">
        <v>0.51195695862753099</v>
      </c>
      <c r="E26" s="2">
        <v>0.45013395287105606</v>
      </c>
      <c r="F26" s="2">
        <v>0.38498076340466547</v>
      </c>
      <c r="G26" s="2">
        <v>0.36709133237997282</v>
      </c>
      <c r="H26" s="5">
        <v>0.26759389929117572</v>
      </c>
      <c r="J26" s="9"/>
      <c r="K26" s="10" t="s">
        <v>16</v>
      </c>
      <c r="L26" s="2">
        <v>0.88889139245886672</v>
      </c>
      <c r="M26" s="2">
        <v>0.55077825209868703</v>
      </c>
      <c r="N26" s="2">
        <v>0.51722832626186188</v>
      </c>
      <c r="O26" s="2">
        <v>0.44026480450548733</v>
      </c>
      <c r="P26" s="2">
        <v>0.31667983838283292</v>
      </c>
      <c r="Q26" s="5">
        <v>0.27272289248045001</v>
      </c>
      <c r="S26" s="9"/>
      <c r="T26" s="10" t="s">
        <v>16</v>
      </c>
      <c r="U26" s="2">
        <v>0.92614155687285282</v>
      </c>
      <c r="V26" s="2">
        <v>0.59762080373620119</v>
      </c>
      <c r="W26" s="2">
        <v>0.51570184897819638</v>
      </c>
      <c r="X26" s="2">
        <v>0.45388977177623352</v>
      </c>
      <c r="Y26" s="2">
        <v>0.37661458120843705</v>
      </c>
      <c r="Z26" s="5">
        <v>0.33835401855645258</v>
      </c>
      <c r="AB26" s="9"/>
      <c r="AC26" s="10" t="s">
        <v>16</v>
      </c>
      <c r="AD26" s="11">
        <f t="shared" si="8"/>
        <v>0.89920523032387312</v>
      </c>
      <c r="AE26" s="12">
        <f t="shared" si="8"/>
        <v>0.55345200482080636</v>
      </c>
      <c r="AF26" s="12">
        <f t="shared" si="6"/>
        <v>0.49435470937037146</v>
      </c>
      <c r="AG26" s="12">
        <f t="shared" si="6"/>
        <v>0.42637844656212875</v>
      </c>
      <c r="AH26" s="12">
        <f t="shared" si="6"/>
        <v>0.3534619173237476</v>
      </c>
      <c r="AI26" s="13">
        <f t="shared" si="6"/>
        <v>0.29289027010935942</v>
      </c>
      <c r="AL26" s="9"/>
      <c r="AM26" s="10" t="s">
        <v>16</v>
      </c>
      <c r="AN26" s="11">
        <f t="shared" si="9"/>
        <v>0.89920523032387312</v>
      </c>
      <c r="AO26" s="12">
        <f>AO23*AN26</f>
        <v>0.59312458464687479</v>
      </c>
      <c r="AP26" s="12">
        <f>AP23*AN26</f>
        <v>0.52203900224666122</v>
      </c>
      <c r="AQ26" s="12">
        <f>AQ23*AN26</f>
        <v>0.52996920761835109</v>
      </c>
      <c r="AR26" s="12">
        <f>AR23*AN26</f>
        <v>0.46882196839380552</v>
      </c>
      <c r="AS26" s="13">
        <f>AS23*AN26</f>
        <v>0.42348122182161602</v>
      </c>
      <c r="AV26" s="9"/>
      <c r="AW26" s="10" t="s">
        <v>16</v>
      </c>
      <c r="AX26" s="10"/>
      <c r="AY26" s="11">
        <f t="shared" si="11"/>
        <v>-3.9672579826068421E-2</v>
      </c>
      <c r="AZ26" s="12">
        <f t="shared" si="10"/>
        <v>-2.7684292876289762E-2</v>
      </c>
      <c r="BA26" s="12">
        <f t="shared" si="10"/>
        <v>-0.10359076105622234</v>
      </c>
      <c r="BB26" s="12">
        <f t="shared" si="10"/>
        <v>-0.11536005107005792</v>
      </c>
      <c r="BC26" s="13">
        <f t="shared" si="10"/>
        <v>-0.1305909517122566</v>
      </c>
    </row>
    <row r="27" spans="1:55" ht="15.75" thickBot="1" x14ac:dyDescent="0.3">
      <c r="A27" s="9"/>
      <c r="B27" s="14" t="s">
        <v>17</v>
      </c>
      <c r="C27" s="15">
        <v>0.86892222957150889</v>
      </c>
      <c r="D27" s="15">
        <v>0.48637064510048611</v>
      </c>
      <c r="E27" s="15">
        <v>0.40937688348450929</v>
      </c>
      <c r="F27" s="15">
        <v>0.35454211206815978</v>
      </c>
      <c r="G27" s="15">
        <v>0.31958542274671115</v>
      </c>
      <c r="H27" s="16">
        <v>0.26839129059703132</v>
      </c>
      <c r="J27" s="9"/>
      <c r="K27" s="14" t="s">
        <v>17</v>
      </c>
      <c r="L27" s="15">
        <v>0.94520478359580284</v>
      </c>
      <c r="M27" s="15">
        <v>0.5241661474735595</v>
      </c>
      <c r="N27" s="15">
        <v>0.4507681244287538</v>
      </c>
      <c r="O27" s="15">
        <v>0.4176633350810951</v>
      </c>
      <c r="P27" s="15">
        <v>0.34615885722499667</v>
      </c>
      <c r="Q27" s="16">
        <v>0.25491511244356774</v>
      </c>
      <c r="S27" s="9"/>
      <c r="T27" s="14" t="s">
        <v>17</v>
      </c>
      <c r="U27" s="15">
        <v>0.87614071812260519</v>
      </c>
      <c r="V27" s="15">
        <v>0.55510365789489979</v>
      </c>
      <c r="W27" s="15">
        <v>0.44895068401237559</v>
      </c>
      <c r="X27" s="15">
        <v>0.4281837864393806</v>
      </c>
      <c r="Y27" s="15">
        <v>0.34689976136798117</v>
      </c>
      <c r="Z27" s="16">
        <v>0.30938046346037701</v>
      </c>
      <c r="AB27" s="9"/>
      <c r="AC27" s="14" t="s">
        <v>17</v>
      </c>
      <c r="AD27" s="17">
        <f t="shared" si="8"/>
        <v>0.89675591042997238</v>
      </c>
      <c r="AE27" s="18">
        <f t="shared" si="8"/>
        <v>0.52188015015631517</v>
      </c>
      <c r="AF27" s="18">
        <f t="shared" si="6"/>
        <v>0.43636523064187954</v>
      </c>
      <c r="AG27" s="18">
        <f t="shared" si="6"/>
        <v>0.40012974452954514</v>
      </c>
      <c r="AH27" s="18">
        <f t="shared" si="6"/>
        <v>0.33754801377989635</v>
      </c>
      <c r="AI27" s="19">
        <f t="shared" si="6"/>
        <v>0.27756228883365869</v>
      </c>
      <c r="AL27" s="9"/>
      <c r="AM27" s="14" t="s">
        <v>17</v>
      </c>
      <c r="AN27" s="17">
        <f t="shared" si="9"/>
        <v>0.89675591042997238</v>
      </c>
      <c r="AO27" s="18">
        <f>AO23*AN27</f>
        <v>0.5915089892346751</v>
      </c>
      <c r="AP27" s="18">
        <f>AP23*AN27</f>
        <v>0.5206170348575988</v>
      </c>
      <c r="AQ27" s="18">
        <f>AQ23*AN27</f>
        <v>0.52852563936540964</v>
      </c>
      <c r="AR27" s="18">
        <f>AR23*AN27</f>
        <v>0.46754495738990925</v>
      </c>
      <c r="AS27" s="19">
        <f>AS23*AN27</f>
        <v>0.42232771320498186</v>
      </c>
      <c r="AV27" s="9"/>
      <c r="AW27" s="14" t="s">
        <v>17</v>
      </c>
      <c r="AX27" s="14"/>
      <c r="AY27" s="17">
        <f t="shared" si="11"/>
        <v>-6.9628839078359928E-2</v>
      </c>
      <c r="AZ27" s="18">
        <f t="shared" si="10"/>
        <v>-8.4251804215719261E-2</v>
      </c>
      <c r="BA27" s="18">
        <f t="shared" si="10"/>
        <v>-0.1283958948358645</v>
      </c>
      <c r="BB27" s="18">
        <f t="shared" si="10"/>
        <v>-0.1299969436100129</v>
      </c>
      <c r="BC27" s="19">
        <f t="shared" si="10"/>
        <v>-0.14476542437132317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Car1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Car1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Car1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Car1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Car1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Car1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0.56047595052527366</v>
      </c>
      <c r="E33" s="2">
        <v>0.45842988799636109</v>
      </c>
      <c r="F33" s="2">
        <v>0.49351651785529105</v>
      </c>
      <c r="G33" s="2">
        <v>0.44830984944356178</v>
      </c>
      <c r="H33" s="5">
        <v>0.36018329861032894</v>
      </c>
      <c r="J33" s="1" t="s">
        <v>18</v>
      </c>
      <c r="K33" s="2" t="s">
        <v>12</v>
      </c>
      <c r="L33" s="2">
        <v>1</v>
      </c>
      <c r="M33" s="2">
        <v>0.54269264553468122</v>
      </c>
      <c r="N33" s="2">
        <v>0.41133515397845383</v>
      </c>
      <c r="O33" s="2">
        <v>0.40160917923654815</v>
      </c>
      <c r="P33" s="2">
        <v>0.36002355751368864</v>
      </c>
      <c r="Q33" s="5">
        <v>0.2947966878707215</v>
      </c>
      <c r="S33" s="1" t="s">
        <v>18</v>
      </c>
      <c r="T33" s="2" t="s">
        <v>12</v>
      </c>
      <c r="U33" s="2">
        <v>1</v>
      </c>
      <c r="V33" s="2">
        <v>0.56155326805590433</v>
      </c>
      <c r="W33" s="2">
        <v>0.45722213144002427</v>
      </c>
      <c r="X33" s="2">
        <v>0.3954132696581214</v>
      </c>
      <c r="Y33" s="2">
        <v>0.32880897993907354</v>
      </c>
      <c r="Z33" s="5">
        <v>0.31037207276223094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0.55490728803861977</v>
      </c>
      <c r="AF33" s="7">
        <f t="shared" si="12"/>
        <v>0.44232905780494641</v>
      </c>
      <c r="AG33" s="7">
        <f t="shared" si="12"/>
        <v>0.43017965558332022</v>
      </c>
      <c r="AH33" s="7">
        <f t="shared" si="12"/>
        <v>0.37904746229877467</v>
      </c>
      <c r="AI33" s="8">
        <f t="shared" si="12"/>
        <v>0.32178401974776044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0.55490728803861977</v>
      </c>
      <c r="AP33" s="7">
        <f t="shared" si="13"/>
        <v>0.44232905780494641</v>
      </c>
      <c r="AQ33" s="7">
        <f t="shared" si="13"/>
        <v>0.43017965558332022</v>
      </c>
      <c r="AR33" s="7">
        <f t="shared" si="13"/>
        <v>0.37904746229877467</v>
      </c>
      <c r="AS33" s="8">
        <f t="shared" si="13"/>
        <v>0.32178401974776044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0.95573347262458797</v>
      </c>
      <c r="D34" s="2">
        <v>0.45353865734897353</v>
      </c>
      <c r="E34" s="2">
        <v>0.36486648823412976</v>
      </c>
      <c r="F34" s="2">
        <v>0.30642756688417649</v>
      </c>
      <c r="G34" s="2">
        <v>0.26043340544000315</v>
      </c>
      <c r="H34" s="5">
        <v>0.20632618399509059</v>
      </c>
      <c r="J34" s="9"/>
      <c r="K34" s="10" t="s">
        <v>14</v>
      </c>
      <c r="L34" s="2">
        <v>1.0145819521501658</v>
      </c>
      <c r="M34" s="2">
        <v>0.51684505007076831</v>
      </c>
      <c r="N34" s="2">
        <v>0.42152814152589563</v>
      </c>
      <c r="O34" s="2">
        <v>0.36973281901199051</v>
      </c>
      <c r="P34" s="2">
        <v>0.29370675036883959</v>
      </c>
      <c r="Q34" s="5">
        <v>0.18294548875120373</v>
      </c>
      <c r="S34" s="9"/>
      <c r="T34" s="10" t="s">
        <v>14</v>
      </c>
      <c r="U34" s="2">
        <v>1.0185130777435307</v>
      </c>
      <c r="V34" s="2">
        <v>0.53667538624415123</v>
      </c>
      <c r="W34" s="2">
        <v>0.41000684106865504</v>
      </c>
      <c r="X34" s="2">
        <v>0.31162777374310624</v>
      </c>
      <c r="Y34" s="2">
        <v>0.31072056239015822</v>
      </c>
      <c r="Z34" s="5">
        <v>0.22754305799648508</v>
      </c>
      <c r="AB34" s="9"/>
      <c r="AC34" s="10" t="s">
        <v>14</v>
      </c>
      <c r="AD34" s="11">
        <f t="shared" ref="AD34:AE37" si="14">AVERAGE(U34,L34,C34)</f>
        <v>0.99627616750609482</v>
      </c>
      <c r="AE34" s="12">
        <f>AVERAGE(V34,M34,D34)</f>
        <v>0.50235303122129771</v>
      </c>
      <c r="AF34" s="12">
        <f t="shared" si="12"/>
        <v>0.39880049027622677</v>
      </c>
      <c r="AG34" s="12">
        <f t="shared" si="12"/>
        <v>0.32926271987975775</v>
      </c>
      <c r="AH34" s="12">
        <f t="shared" si="12"/>
        <v>0.28828690606633367</v>
      </c>
      <c r="AI34" s="13">
        <f t="shared" si="12"/>
        <v>0.20560491024759311</v>
      </c>
      <c r="AL34" s="9"/>
      <c r="AM34" s="10" t="s">
        <v>14</v>
      </c>
      <c r="AN34" s="11">
        <f t="shared" ref="AN34:AN37" si="15">AD34</f>
        <v>0.99627616750609482</v>
      </c>
      <c r="AO34" s="12">
        <f>AO33*AN34</f>
        <v>0.55284090624831672</v>
      </c>
      <c r="AP34" s="12">
        <f>AP33*AN34</f>
        <v>0.44068189848649392</v>
      </c>
      <c r="AQ34" s="12">
        <f>AQ33*AN34</f>
        <v>0.42857773860364212</v>
      </c>
      <c r="AR34" s="12">
        <f>AR33*AN34</f>
        <v>0.3776359530419342</v>
      </c>
      <c r="AS34" s="13">
        <f>AS33*AN34</f>
        <v>0.3205857499590043</v>
      </c>
      <c r="AV34" s="9"/>
      <c r="AW34" s="10" t="s">
        <v>14</v>
      </c>
      <c r="AX34" s="10"/>
      <c r="AY34" s="6">
        <f>AE34-AO34</f>
        <v>-5.0487875027019014E-2</v>
      </c>
      <c r="AZ34" s="7">
        <f t="shared" ref="AZ34:BC37" si="16">AF34-AP34</f>
        <v>-4.1881408210267146E-2</v>
      </c>
      <c r="BA34" s="7">
        <f t="shared" si="16"/>
        <v>-9.9315018723884374E-2</v>
      </c>
      <c r="BB34" s="7">
        <f t="shared" si="16"/>
        <v>-8.9349046975600532E-2</v>
      </c>
      <c r="BC34" s="8">
        <f t="shared" si="16"/>
        <v>-0.11498083971141118</v>
      </c>
    </row>
    <row r="35" spans="1:55" ht="15.75" thickBot="1" x14ac:dyDescent="0.3">
      <c r="A35" s="9"/>
      <c r="B35" s="10" t="s">
        <v>15</v>
      </c>
      <c r="C35" s="2">
        <v>0.89180559926410741</v>
      </c>
      <c r="D35" s="2">
        <v>0.42597386531849513</v>
      </c>
      <c r="E35" s="2">
        <v>0.328988001658855</v>
      </c>
      <c r="F35" s="2">
        <v>0.29934873267898321</v>
      </c>
      <c r="G35" s="2">
        <v>0.29110995862535904</v>
      </c>
      <c r="H35" s="5">
        <v>0.18560401563754833</v>
      </c>
      <c r="J35" s="9"/>
      <c r="K35" s="10" t="s">
        <v>15</v>
      </c>
      <c r="L35" s="2">
        <v>0.88093601364323504</v>
      </c>
      <c r="M35" s="2">
        <v>0.47450523234866393</v>
      </c>
      <c r="N35" s="2">
        <v>0.37515385189511863</v>
      </c>
      <c r="O35" s="2">
        <v>0.30163805867164184</v>
      </c>
      <c r="P35" s="2">
        <v>0.24176193804551821</v>
      </c>
      <c r="Q35" s="5">
        <v>0.18894232335433722</v>
      </c>
      <c r="S35" s="9"/>
      <c r="T35" s="10" t="s">
        <v>15</v>
      </c>
      <c r="U35" s="2">
        <v>0.9261862297152168</v>
      </c>
      <c r="V35" s="2">
        <v>0.50705178166628462</v>
      </c>
      <c r="W35" s="2">
        <v>0.41014703266530272</v>
      </c>
      <c r="X35" s="2">
        <v>0.31922397879776238</v>
      </c>
      <c r="Y35" s="2">
        <v>0.27808971955072664</v>
      </c>
      <c r="Z35" s="5">
        <v>0.21688492770298473</v>
      </c>
      <c r="AB35" s="9"/>
      <c r="AC35" s="10" t="s">
        <v>15</v>
      </c>
      <c r="AD35" s="11">
        <f t="shared" si="14"/>
        <v>0.89964261420751968</v>
      </c>
      <c r="AE35" s="12">
        <f t="shared" si="14"/>
        <v>0.4691769597778146</v>
      </c>
      <c r="AF35" s="12">
        <f t="shared" si="12"/>
        <v>0.37142962873975877</v>
      </c>
      <c r="AG35" s="12">
        <f t="shared" si="12"/>
        <v>0.30673692338279585</v>
      </c>
      <c r="AH35" s="12">
        <f t="shared" si="12"/>
        <v>0.27032053874053463</v>
      </c>
      <c r="AI35" s="13">
        <f t="shared" si="12"/>
        <v>0.19714375556495678</v>
      </c>
      <c r="AL35" s="9"/>
      <c r="AM35" s="10" t="s">
        <v>15</v>
      </c>
      <c r="AN35" s="11">
        <f t="shared" si="15"/>
        <v>0.89964261420751968</v>
      </c>
      <c r="AO35" s="12">
        <f>AO33*AN35</f>
        <v>0.49921824325386899</v>
      </c>
      <c r="AP35" s="12">
        <f>AP33*AN35</f>
        <v>0.3979380699035911</v>
      </c>
      <c r="AQ35" s="12">
        <f>AQ33*AN35</f>
        <v>0.38700794992786863</v>
      </c>
      <c r="AR35" s="12">
        <f>AR33*AN35</f>
        <v>0.34100724989119591</v>
      </c>
      <c r="AS35" s="13">
        <f>AS33*AN35</f>
        <v>0.28949061673607934</v>
      </c>
      <c r="AV35" s="9"/>
      <c r="AW35" s="10" t="s">
        <v>15</v>
      </c>
      <c r="AX35" s="10"/>
      <c r="AY35" s="11">
        <f t="shared" ref="AY35:AY37" si="17">AE35-AO35</f>
        <v>-3.0041283476054392E-2</v>
      </c>
      <c r="AZ35" s="12">
        <f t="shared" si="16"/>
        <v>-2.650844116383233E-2</v>
      </c>
      <c r="BA35" s="12">
        <f t="shared" si="16"/>
        <v>-8.0271026545072788E-2</v>
      </c>
      <c r="BB35" s="12">
        <f t="shared" si="16"/>
        <v>-7.0686711150661274E-2</v>
      </c>
      <c r="BC35" s="13">
        <f t="shared" si="16"/>
        <v>-9.2346861171122563E-2</v>
      </c>
    </row>
    <row r="36" spans="1:55" ht="15.75" thickBot="1" x14ac:dyDescent="0.3">
      <c r="A36" s="9"/>
      <c r="B36" s="10" t="s">
        <v>16</v>
      </c>
      <c r="C36" s="2">
        <v>0.87084468148317151</v>
      </c>
      <c r="D36" s="2">
        <v>0.38951992925476325</v>
      </c>
      <c r="E36" s="2">
        <v>0.30563322315004954</v>
      </c>
      <c r="F36" s="2">
        <v>0.23225264771537152</v>
      </c>
      <c r="G36" s="2">
        <v>0.23786678108110312</v>
      </c>
      <c r="H36" s="5">
        <v>0.15212563385761801</v>
      </c>
      <c r="J36" s="9"/>
      <c r="K36" s="10" t="s">
        <v>16</v>
      </c>
      <c r="L36" s="2">
        <v>0.89107108633609999</v>
      </c>
      <c r="M36" s="2">
        <v>0.46229573424834602</v>
      </c>
      <c r="N36" s="2">
        <v>0.32320760376297303</v>
      </c>
      <c r="O36" s="2">
        <v>0.27950214710706311</v>
      </c>
      <c r="P36" s="2">
        <v>0.20315937804407747</v>
      </c>
      <c r="Q36" s="5">
        <v>0.16486404273240074</v>
      </c>
      <c r="S36" s="9"/>
      <c r="T36" s="10" t="s">
        <v>16</v>
      </c>
      <c r="U36" s="2">
        <v>0.94999170942377675</v>
      </c>
      <c r="V36" s="2">
        <v>0.50528081617992826</v>
      </c>
      <c r="W36" s="2">
        <v>0.3549005438936122</v>
      </c>
      <c r="X36" s="2">
        <v>0.28577449319924259</v>
      </c>
      <c r="Y36" s="2">
        <v>0.24113006963760461</v>
      </c>
      <c r="Z36" s="5">
        <v>0.21802427759839785</v>
      </c>
      <c r="AB36" s="9"/>
      <c r="AC36" s="10" t="s">
        <v>16</v>
      </c>
      <c r="AD36" s="11">
        <f t="shared" si="14"/>
        <v>0.90396915908101605</v>
      </c>
      <c r="AE36" s="12">
        <f t="shared" si="14"/>
        <v>0.45236549322767922</v>
      </c>
      <c r="AF36" s="12">
        <f t="shared" si="12"/>
        <v>0.32791379026887824</v>
      </c>
      <c r="AG36" s="12">
        <f t="shared" si="12"/>
        <v>0.26584309600722572</v>
      </c>
      <c r="AH36" s="12">
        <f t="shared" si="12"/>
        <v>0.22738540958759509</v>
      </c>
      <c r="AI36" s="13">
        <f t="shared" si="12"/>
        <v>0.17833798472947218</v>
      </c>
      <c r="AL36" s="9"/>
      <c r="AM36" s="10" t="s">
        <v>16</v>
      </c>
      <c r="AN36" s="11">
        <f t="shared" si="15"/>
        <v>0.90396915908101605</v>
      </c>
      <c r="AO36" s="12">
        <f>AO33*AN36</f>
        <v>0.50161907453619825</v>
      </c>
      <c r="AP36" s="12">
        <f>AP33*AN36</f>
        <v>0.39985182642103556</v>
      </c>
      <c r="AQ36" s="12">
        <f>AQ33*AN36</f>
        <v>0.38886914151141511</v>
      </c>
      <c r="AR36" s="12">
        <f>AR33*AN36</f>
        <v>0.34264721574601648</v>
      </c>
      <c r="AS36" s="13">
        <f>AS33*AN36</f>
        <v>0.29088282973709206</v>
      </c>
      <c r="AV36" s="9"/>
      <c r="AW36" s="10" t="s">
        <v>16</v>
      </c>
      <c r="AX36" s="10"/>
      <c r="AY36" s="11">
        <f t="shared" si="17"/>
        <v>-4.9253581308519034E-2</v>
      </c>
      <c r="AZ36" s="12">
        <f t="shared" si="16"/>
        <v>-7.1938036152157325E-2</v>
      </c>
      <c r="BA36" s="12">
        <f t="shared" si="16"/>
        <v>-0.12302604550418939</v>
      </c>
      <c r="BB36" s="12">
        <f t="shared" si="16"/>
        <v>-0.11526180615842138</v>
      </c>
      <c r="BC36" s="13">
        <f t="shared" si="16"/>
        <v>-0.11254484500761988</v>
      </c>
    </row>
    <row r="37" spans="1:55" ht="15.75" thickBot="1" x14ac:dyDescent="0.3">
      <c r="A37" s="9"/>
      <c r="B37" s="14" t="s">
        <v>17</v>
      </c>
      <c r="C37" s="15">
        <v>0.84916941771161947</v>
      </c>
      <c r="D37" s="15">
        <v>0.37443052246563452</v>
      </c>
      <c r="E37" s="15">
        <v>0.28143414705443626</v>
      </c>
      <c r="F37" s="15">
        <v>0.22177839798515259</v>
      </c>
      <c r="G37" s="15">
        <v>0.19411307266038352</v>
      </c>
      <c r="H37" s="16">
        <v>0.16360906416683582</v>
      </c>
      <c r="J37" s="9"/>
      <c r="K37" s="14" t="s">
        <v>17</v>
      </c>
      <c r="L37" s="15">
        <v>0.95328860073734856</v>
      </c>
      <c r="M37" s="15">
        <v>0.39288973132566241</v>
      </c>
      <c r="N37" s="15">
        <v>0.28296462089412522</v>
      </c>
      <c r="O37" s="15">
        <v>0.23837357675288931</v>
      </c>
      <c r="P37" s="15">
        <v>0.19438660793835774</v>
      </c>
      <c r="Q37" s="16">
        <v>0.14135957140772551</v>
      </c>
      <c r="S37" s="9"/>
      <c r="T37" s="14" t="s">
        <v>17</v>
      </c>
      <c r="U37" s="15">
        <v>0.86243172324896122</v>
      </c>
      <c r="V37" s="15">
        <v>0.4595742179051891</v>
      </c>
      <c r="W37" s="15">
        <v>0.31434507929684374</v>
      </c>
      <c r="X37" s="15">
        <v>0.26441224893411852</v>
      </c>
      <c r="Y37" s="15">
        <v>0.19923112583867358</v>
      </c>
      <c r="Z37" s="16">
        <v>0.18667672988524339</v>
      </c>
      <c r="AB37" s="9"/>
      <c r="AC37" s="14" t="s">
        <v>17</v>
      </c>
      <c r="AD37" s="17">
        <f t="shared" si="14"/>
        <v>0.88829658056597649</v>
      </c>
      <c r="AE37" s="18">
        <f t="shared" si="14"/>
        <v>0.40896482389882866</v>
      </c>
      <c r="AF37" s="18">
        <f t="shared" si="12"/>
        <v>0.29291461574846839</v>
      </c>
      <c r="AG37" s="18">
        <f t="shared" si="12"/>
        <v>0.2415214078907201</v>
      </c>
      <c r="AH37" s="18">
        <f t="shared" si="12"/>
        <v>0.19591026881247164</v>
      </c>
      <c r="AI37" s="19">
        <f t="shared" si="12"/>
        <v>0.16388178848660159</v>
      </c>
      <c r="AL37" s="9"/>
      <c r="AM37" s="14" t="s">
        <v>17</v>
      </c>
      <c r="AN37" s="17">
        <f t="shared" si="15"/>
        <v>0.88829658056597649</v>
      </c>
      <c r="AO37" s="18">
        <f>AO33*AN37</f>
        <v>0.49292224649584532</v>
      </c>
      <c r="AP37" s="18">
        <f>AP33*AN37</f>
        <v>0.39291938953310407</v>
      </c>
      <c r="AQ37" s="18">
        <f>AQ33*AN37</f>
        <v>0.38212711708371283</v>
      </c>
      <c r="AR37" s="18">
        <f>AR33*AN37</f>
        <v>0.33670656463221244</v>
      </c>
      <c r="AS37" s="19">
        <f>AS33*AN37</f>
        <v>0.28583964442271026</v>
      </c>
      <c r="AV37" s="9"/>
      <c r="AW37" s="14" t="s">
        <v>17</v>
      </c>
      <c r="AX37" s="14"/>
      <c r="AY37" s="17">
        <f t="shared" si="17"/>
        <v>-8.3957422597016662E-2</v>
      </c>
      <c r="AZ37" s="18">
        <f t="shared" si="16"/>
        <v>-0.10000477378463568</v>
      </c>
      <c r="BA37" s="18">
        <f t="shared" si="16"/>
        <v>-0.14060570919299273</v>
      </c>
      <c r="BB37" s="18">
        <f t="shared" si="16"/>
        <v>-0.14079629581974079</v>
      </c>
      <c r="BC37" s="19">
        <f t="shared" si="16"/>
        <v>-0.12195785593610867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36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35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34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33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32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3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30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2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2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2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26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25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2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2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22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0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18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17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16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15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14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0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5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38"/>
  <sheetViews>
    <sheetView topLeftCell="AE4" workbookViewId="0">
      <selection activeCell="AK31" sqref="AK31:AR37"/>
    </sheetView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  <col min="30" max="30" width="12" bestFit="1" customWidth="1"/>
  </cols>
  <sheetData>
    <row r="1" spans="1:64" x14ac:dyDescent="0.25">
      <c r="A1" t="s">
        <v>24</v>
      </c>
    </row>
    <row r="8" spans="1:64" ht="15.75" thickBot="1" x14ac:dyDescent="0.3"/>
    <row r="9" spans="1:64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A9" s="63"/>
      <c r="AB9" s="143" t="s">
        <v>2908</v>
      </c>
      <c r="AC9" s="144"/>
      <c r="AD9" s="144"/>
      <c r="AE9" s="144"/>
      <c r="AF9" s="144"/>
      <c r="AG9" s="144"/>
      <c r="AH9" s="144"/>
      <c r="AI9" s="145"/>
      <c r="AK9" s="143" t="s">
        <v>4</v>
      </c>
      <c r="AL9" s="144"/>
      <c r="AM9" s="144"/>
      <c r="AN9" s="144"/>
      <c r="AO9" s="144"/>
      <c r="AP9" s="144"/>
      <c r="AQ9" s="144"/>
      <c r="AR9" s="145"/>
      <c r="AU9" s="143" t="s">
        <v>5</v>
      </c>
      <c r="AV9" s="144"/>
      <c r="AW9" s="144"/>
      <c r="AX9" s="144"/>
      <c r="AY9" s="144"/>
      <c r="AZ9" s="144"/>
      <c r="BA9" s="144"/>
      <c r="BB9" s="145"/>
      <c r="BE9" s="143" t="s">
        <v>6</v>
      </c>
      <c r="BF9" s="144"/>
      <c r="BG9" s="144"/>
      <c r="BH9" s="144"/>
      <c r="BI9" s="144"/>
      <c r="BJ9" s="144"/>
      <c r="BK9" s="144"/>
      <c r="BL9" s="145"/>
    </row>
    <row r="11" spans="1:64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2909</v>
      </c>
      <c r="AD11" s="1" t="s">
        <v>8</v>
      </c>
      <c r="AK11" s="1" t="s">
        <v>4</v>
      </c>
      <c r="AM11" s="1" t="s">
        <v>8</v>
      </c>
      <c r="AU11" s="1" t="s">
        <v>4</v>
      </c>
      <c r="AW11" s="1" t="s">
        <v>8</v>
      </c>
      <c r="BE11" s="1" t="s">
        <v>4</v>
      </c>
      <c r="BG11" s="1" t="s">
        <v>8</v>
      </c>
    </row>
    <row r="12" spans="1:64" ht="15.75" thickBot="1" x14ac:dyDescent="0.3">
      <c r="A12" s="1" t="s">
        <v>11</v>
      </c>
      <c r="B12" s="1" t="str">
        <f>A1</f>
        <v>DLD1mut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DLD1mut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DLD1mut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A12" s="9"/>
      <c r="AB12" s="1" t="s">
        <v>11</v>
      </c>
      <c r="AC12" s="1" t="str">
        <f>A1</f>
        <v>DLD1mut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K12" s="1" t="s">
        <v>11</v>
      </c>
      <c r="AL12" s="1" t="str">
        <f>A1</f>
        <v>DLD1mut</v>
      </c>
      <c r="AM12" s="2" t="s">
        <v>12</v>
      </c>
      <c r="AN12" s="3" t="s">
        <v>13</v>
      </c>
      <c r="AO12" s="3" t="s">
        <v>14</v>
      </c>
      <c r="AP12" s="3" t="s">
        <v>15</v>
      </c>
      <c r="AQ12" s="3" t="s">
        <v>16</v>
      </c>
      <c r="AR12" s="4" t="s">
        <v>17</v>
      </c>
      <c r="AU12" s="1" t="s">
        <v>11</v>
      </c>
      <c r="AV12" s="1" t="str">
        <f>A1</f>
        <v>DLD1mut</v>
      </c>
      <c r="AW12" s="2" t="s">
        <v>12</v>
      </c>
      <c r="AX12" s="3" t="s">
        <v>13</v>
      </c>
      <c r="AY12" s="3" t="s">
        <v>14</v>
      </c>
      <c r="AZ12" s="3" t="s">
        <v>15</v>
      </c>
      <c r="BA12" s="3" t="s">
        <v>16</v>
      </c>
      <c r="BB12" s="4" t="s">
        <v>17</v>
      </c>
      <c r="BE12" s="1" t="s">
        <v>11</v>
      </c>
      <c r="BF12" s="1" t="str">
        <f>A1</f>
        <v>DLD1mut</v>
      </c>
      <c r="BG12" s="2" t="s">
        <v>12</v>
      </c>
      <c r="BH12" s="3" t="s">
        <v>13</v>
      </c>
      <c r="BI12" s="3" t="s">
        <v>14</v>
      </c>
      <c r="BJ12" s="3" t="s">
        <v>15</v>
      </c>
      <c r="BK12" s="3" t="s">
        <v>16</v>
      </c>
      <c r="BL12" s="4" t="s">
        <v>17</v>
      </c>
    </row>
    <row r="13" spans="1:64" ht="15.75" thickBot="1" x14ac:dyDescent="0.3">
      <c r="A13" s="1" t="s">
        <v>18</v>
      </c>
      <c r="B13" s="2" t="s">
        <v>12</v>
      </c>
      <c r="C13" s="2">
        <v>1</v>
      </c>
      <c r="D13" s="2">
        <v>1.1552695631070895</v>
      </c>
      <c r="E13" s="2">
        <v>1.01745135615678</v>
      </c>
      <c r="F13" s="2">
        <v>0.86012259569283767</v>
      </c>
      <c r="G13" s="2">
        <v>1.077522896141794</v>
      </c>
      <c r="H13" s="5">
        <v>0.94861092236435474</v>
      </c>
      <c r="J13" s="1" t="s">
        <v>18</v>
      </c>
      <c r="K13" s="2" t="s">
        <v>12</v>
      </c>
      <c r="L13" s="2">
        <v>1</v>
      </c>
      <c r="M13" s="2">
        <v>1.0922304518856911</v>
      </c>
      <c r="N13" s="2">
        <v>1.5619199207236951</v>
      </c>
      <c r="O13" s="2">
        <v>1.0675030171399651</v>
      </c>
      <c r="P13" s="2">
        <v>1.1697670735907177</v>
      </c>
      <c r="Q13" s="5">
        <v>1.1697708306706038</v>
      </c>
      <c r="S13" s="1" t="s">
        <v>18</v>
      </c>
      <c r="T13" s="2" t="s">
        <v>12</v>
      </c>
      <c r="U13" s="2">
        <v>1</v>
      </c>
      <c r="V13" s="2">
        <v>1.0651643172352065</v>
      </c>
      <c r="W13" s="2">
        <v>1.3042428980182501</v>
      </c>
      <c r="X13" s="2">
        <v>1.1382744209011939</v>
      </c>
      <c r="Y13" s="2">
        <v>1.4593772165340326</v>
      </c>
      <c r="Z13" s="5">
        <v>1.08239438330837</v>
      </c>
      <c r="AA13" s="9"/>
      <c r="AB13" s="1" t="s">
        <v>18</v>
      </c>
      <c r="AC13" s="2" t="s">
        <v>12</v>
      </c>
      <c r="AD13" s="2">
        <v>1</v>
      </c>
      <c r="AE13" s="2">
        <v>0.9221710776578339</v>
      </c>
      <c r="AF13" s="2">
        <v>1.6358449233277297</v>
      </c>
      <c r="AG13" s="2">
        <v>1.0707085686509556</v>
      </c>
      <c r="AH13" s="2">
        <v>0.76978203720342098</v>
      </c>
      <c r="AI13" s="5">
        <v>1.3221634332745447</v>
      </c>
      <c r="AK13" s="1" t="s">
        <v>18</v>
      </c>
      <c r="AL13" s="2" t="s">
        <v>12</v>
      </c>
      <c r="AM13" s="6">
        <f>AVERAGE(U13,L13,C13,AD13)</f>
        <v>1</v>
      </c>
      <c r="AN13" s="7">
        <f t="shared" ref="AN13:AR17" si="0">AVERAGE(V13,M13,D13,AE13)</f>
        <v>1.0587088524714552</v>
      </c>
      <c r="AO13" s="7">
        <f t="shared" si="0"/>
        <v>1.3798647745566137</v>
      </c>
      <c r="AP13" s="7">
        <f t="shared" si="0"/>
        <v>1.0341521505962381</v>
      </c>
      <c r="AQ13" s="7">
        <f t="shared" si="0"/>
        <v>1.1191123058674912</v>
      </c>
      <c r="AR13" s="8">
        <f t="shared" si="0"/>
        <v>1.1307348924044682</v>
      </c>
      <c r="AU13" s="1" t="s">
        <v>18</v>
      </c>
      <c r="AV13" s="2" t="s">
        <v>12</v>
      </c>
      <c r="AW13" s="6">
        <f>AM13</f>
        <v>1</v>
      </c>
      <c r="AX13" s="7">
        <f t="shared" ref="AX13:BB13" si="1">AN13</f>
        <v>1.0587088524714552</v>
      </c>
      <c r="AY13" s="7">
        <f t="shared" si="1"/>
        <v>1.3798647745566137</v>
      </c>
      <c r="AZ13" s="7">
        <f t="shared" si="1"/>
        <v>1.0341521505962381</v>
      </c>
      <c r="BA13" s="7">
        <f t="shared" si="1"/>
        <v>1.1191123058674912</v>
      </c>
      <c r="BB13" s="8">
        <f t="shared" si="1"/>
        <v>1.1307348924044682</v>
      </c>
      <c r="BE13" s="1" t="s">
        <v>18</v>
      </c>
      <c r="BF13" s="2" t="s">
        <v>12</v>
      </c>
      <c r="BG13" s="2"/>
      <c r="BH13" s="3"/>
      <c r="BI13" s="3"/>
      <c r="BJ13" s="3"/>
      <c r="BK13" s="3"/>
      <c r="BL13" s="4"/>
    </row>
    <row r="14" spans="1:64" ht="15.75" thickBot="1" x14ac:dyDescent="0.3">
      <c r="A14" s="9"/>
      <c r="B14" s="10" t="s">
        <v>14</v>
      </c>
      <c r="C14" s="2">
        <v>1.0061070952338267</v>
      </c>
      <c r="D14" s="2">
        <v>1.2803651321309375</v>
      </c>
      <c r="E14" s="2">
        <v>1.1323929763009872</v>
      </c>
      <c r="F14" s="2">
        <v>1.0606686701034165</v>
      </c>
      <c r="G14" s="2">
        <v>0.90129492622097551</v>
      </c>
      <c r="H14" s="5">
        <v>1.0102881567592927</v>
      </c>
      <c r="J14" s="9"/>
      <c r="K14" s="10" t="s">
        <v>14</v>
      </c>
      <c r="L14" s="2">
        <v>1.1493553217728305</v>
      </c>
      <c r="M14" s="2">
        <v>1.0788960263603344</v>
      </c>
      <c r="N14" s="2">
        <v>1.4924315749897803</v>
      </c>
      <c r="O14" s="2">
        <v>1.2215240094272686</v>
      </c>
      <c r="P14" s="2">
        <v>1.1702195207757038</v>
      </c>
      <c r="Q14" s="5">
        <v>1.0868721354416808</v>
      </c>
      <c r="S14" s="9"/>
      <c r="T14" s="10" t="s">
        <v>14</v>
      </c>
      <c r="U14" s="2">
        <v>1.1799743717029314</v>
      </c>
      <c r="V14" s="2">
        <v>1.1625633629694432</v>
      </c>
      <c r="W14" s="2">
        <v>1.322787959499188</v>
      </c>
      <c r="X14" s="2">
        <v>0.9407041901689871</v>
      </c>
      <c r="Y14" s="2">
        <v>1.3303712647498915</v>
      </c>
      <c r="Z14" s="5">
        <v>1.0884093084436215</v>
      </c>
      <c r="AA14" s="9"/>
      <c r="AB14" s="9"/>
      <c r="AC14" s="10" t="s">
        <v>14</v>
      </c>
      <c r="AD14" s="2">
        <v>1.1858535113305038</v>
      </c>
      <c r="AE14" s="2">
        <v>0.70539586189038472</v>
      </c>
      <c r="AF14" s="2">
        <v>0.96369738345046996</v>
      </c>
      <c r="AG14" s="2">
        <v>0.97321619259823944</v>
      </c>
      <c r="AH14" s="2">
        <v>0.85691060451005585</v>
      </c>
      <c r="AI14" s="5">
        <v>0.96081206194313318</v>
      </c>
      <c r="AK14" s="9"/>
      <c r="AL14" s="10" t="s">
        <v>14</v>
      </c>
      <c r="AM14" s="11">
        <f t="shared" ref="AM14:AM17" si="2">AVERAGE(U14,L14,C14,AD14)</f>
        <v>1.130322575010023</v>
      </c>
      <c r="AN14" s="12">
        <f t="shared" si="0"/>
        <v>1.056805095837775</v>
      </c>
      <c r="AO14" s="12">
        <f t="shared" si="0"/>
        <v>1.2278274735601065</v>
      </c>
      <c r="AP14" s="12">
        <f t="shared" si="0"/>
        <v>1.0490282655744778</v>
      </c>
      <c r="AQ14" s="12">
        <f t="shared" si="0"/>
        <v>1.0646990790641566</v>
      </c>
      <c r="AR14" s="13">
        <f t="shared" si="0"/>
        <v>1.0365954156469321</v>
      </c>
      <c r="AU14" s="9"/>
      <c r="AV14" s="10" t="s">
        <v>14</v>
      </c>
      <c r="AW14" s="11">
        <f t="shared" ref="AW14:AW17" si="3">AM14</f>
        <v>1.130322575010023</v>
      </c>
      <c r="AX14" s="12">
        <f>AX13*AW14</f>
        <v>1.1966825163114418</v>
      </c>
      <c r="AY14" s="12">
        <f>AY13*AW14</f>
        <v>1.5596923051424565</v>
      </c>
      <c r="AZ14" s="12">
        <f>AZ13*AW14</f>
        <v>1.1689255218140928</v>
      </c>
      <c r="BA14" s="12">
        <f>BA13*AW14</f>
        <v>1.2649579032935472</v>
      </c>
      <c r="BB14" s="13">
        <f>BB13*AW14</f>
        <v>1.2780951752362999</v>
      </c>
      <c r="BE14" s="9"/>
      <c r="BF14" s="10" t="s">
        <v>14</v>
      </c>
      <c r="BG14" s="10"/>
      <c r="BH14" s="16">
        <f>AN14-AX14</f>
        <v>-0.1398774204736668</v>
      </c>
      <c r="BI14" s="16">
        <f t="shared" ref="BI14:BL17" si="4">AO14-AY14</f>
        <v>-0.33186483158235003</v>
      </c>
      <c r="BJ14" s="16">
        <f t="shared" si="4"/>
        <v>-0.119897256239615</v>
      </c>
      <c r="BK14" s="16">
        <f t="shared" si="4"/>
        <v>-0.20025882422939056</v>
      </c>
      <c r="BL14" s="16">
        <f t="shared" si="4"/>
        <v>-0.24149975958936776</v>
      </c>
    </row>
    <row r="15" spans="1:64" ht="15.75" thickBot="1" x14ac:dyDescent="0.3">
      <c r="A15" s="9"/>
      <c r="B15" s="10" t="s">
        <v>15</v>
      </c>
      <c r="C15" s="2">
        <v>1.0804768425249029</v>
      </c>
      <c r="D15" s="2">
        <v>1.0760377599966471</v>
      </c>
      <c r="E15" s="2">
        <v>1.2455905062052206</v>
      </c>
      <c r="F15" s="2">
        <v>0.84673513009861878</v>
      </c>
      <c r="G15" s="2">
        <v>0.95478977710620738</v>
      </c>
      <c r="H15" s="5">
        <v>1.0893817343063488</v>
      </c>
      <c r="J15" s="9"/>
      <c r="K15" s="10" t="s">
        <v>15</v>
      </c>
      <c r="L15" s="2">
        <v>1.1894004866614758</v>
      </c>
      <c r="M15" s="2">
        <v>1.2638565460267261</v>
      </c>
      <c r="N15" s="2">
        <v>1.6094868142759753</v>
      </c>
      <c r="O15" s="2">
        <v>1.1304656009126</v>
      </c>
      <c r="P15" s="2">
        <v>1.1202851107095335</v>
      </c>
      <c r="Q15" s="5">
        <v>1.348179465591397</v>
      </c>
      <c r="S15" s="9"/>
      <c r="T15" s="10" t="s">
        <v>15</v>
      </c>
      <c r="U15" s="2">
        <v>1.0874745577581606</v>
      </c>
      <c r="V15" s="2">
        <v>1.1526343272698942</v>
      </c>
      <c r="W15" s="2">
        <v>1.1882175868798091</v>
      </c>
      <c r="X15" s="2">
        <v>1.0526451317514283</v>
      </c>
      <c r="Y15" s="2">
        <v>1.2693095577365374</v>
      </c>
      <c r="Z15" s="5">
        <v>1.0230509821237872</v>
      </c>
      <c r="AA15" s="9"/>
      <c r="AB15" s="9"/>
      <c r="AC15" s="10" t="s">
        <v>15</v>
      </c>
      <c r="AD15" s="2">
        <v>1.0187576341865348</v>
      </c>
      <c r="AE15" s="2">
        <v>0.72742121314323249</v>
      </c>
      <c r="AF15" s="2">
        <v>1.0170009896803487</v>
      </c>
      <c r="AG15" s="2">
        <v>0.96020845581030767</v>
      </c>
      <c r="AH15" s="2">
        <v>0.80589710324260744</v>
      </c>
      <c r="AI15" s="5">
        <v>0.80639683283846453</v>
      </c>
      <c r="AK15" s="9"/>
      <c r="AL15" s="10" t="s">
        <v>15</v>
      </c>
      <c r="AM15" s="11">
        <f t="shared" si="2"/>
        <v>1.0940273802827685</v>
      </c>
      <c r="AN15" s="12">
        <f t="shared" si="0"/>
        <v>1.054987461609125</v>
      </c>
      <c r="AO15" s="12">
        <f t="shared" si="0"/>
        <v>1.2650739742603385</v>
      </c>
      <c r="AP15" s="12">
        <f t="shared" si="0"/>
        <v>0.99751357964323861</v>
      </c>
      <c r="AQ15" s="12">
        <f t="shared" si="0"/>
        <v>1.0375703871987214</v>
      </c>
      <c r="AR15" s="13">
        <f t="shared" si="0"/>
        <v>1.0667522537149994</v>
      </c>
      <c r="AU15" s="9"/>
      <c r="AV15" s="10" t="s">
        <v>15</v>
      </c>
      <c r="AW15" s="11">
        <f t="shared" si="3"/>
        <v>1.0940273802827685</v>
      </c>
      <c r="AX15" s="12">
        <f>AX13*AW15</f>
        <v>1.1582564723515221</v>
      </c>
      <c r="AY15" s="12">
        <f>AY13*AW15</f>
        <v>1.5096098444526451</v>
      </c>
      <c r="AZ15" s="12">
        <f>AZ13*AW15</f>
        <v>1.1313907681305935</v>
      </c>
      <c r="BA15" s="12">
        <f>BA13*AW15</f>
        <v>1.2243395042304197</v>
      </c>
      <c r="BB15" s="13">
        <f>BB13*AW15</f>
        <v>1.2370549321315785</v>
      </c>
      <c r="BE15" s="9"/>
      <c r="BF15" s="10" t="s">
        <v>15</v>
      </c>
      <c r="BG15" s="10"/>
      <c r="BH15" s="16">
        <f t="shared" ref="BH15:BH17" si="5">AN15-AX15</f>
        <v>-0.10326901074239703</v>
      </c>
      <c r="BI15" s="16">
        <f t="shared" si="4"/>
        <v>-0.2445358701923066</v>
      </c>
      <c r="BJ15" s="16">
        <f t="shared" si="4"/>
        <v>-0.13387718848735486</v>
      </c>
      <c r="BK15" s="16">
        <f t="shared" si="4"/>
        <v>-0.1867691170316983</v>
      </c>
      <c r="BL15" s="16">
        <f t="shared" si="4"/>
        <v>-0.17030267841657909</v>
      </c>
    </row>
    <row r="16" spans="1:64" ht="15.75" thickBot="1" x14ac:dyDescent="0.3">
      <c r="A16" s="9"/>
      <c r="B16" s="10" t="s">
        <v>16</v>
      </c>
      <c r="C16" s="2">
        <v>0.90979020380478282</v>
      </c>
      <c r="D16" s="2">
        <v>1.1013712458107738</v>
      </c>
      <c r="E16" s="2">
        <v>1.0287886954484393</v>
      </c>
      <c r="F16" s="2">
        <v>0.99312425022126971</v>
      </c>
      <c r="G16" s="2">
        <v>1.0629271942173404</v>
      </c>
      <c r="H16" s="5">
        <v>0.98390262068315271</v>
      </c>
      <c r="J16" s="9"/>
      <c r="K16" s="10" t="s">
        <v>16</v>
      </c>
      <c r="L16" s="2">
        <v>1.2736996967398886</v>
      </c>
      <c r="M16" s="2">
        <v>1.3175542491749457</v>
      </c>
      <c r="N16" s="2">
        <v>1.3688082061364102</v>
      </c>
      <c r="O16" s="2">
        <v>1.1717257300582093</v>
      </c>
      <c r="P16" s="2">
        <v>1.2822016742837483</v>
      </c>
      <c r="Q16" s="5">
        <v>1.0778666309467744</v>
      </c>
      <c r="S16" s="9"/>
      <c r="T16" s="10" t="s">
        <v>16</v>
      </c>
      <c r="U16" s="2">
        <v>1.3751803358504677</v>
      </c>
      <c r="V16" s="2">
        <v>1.6034446587390085</v>
      </c>
      <c r="W16" s="2">
        <v>1.3817171863587994</v>
      </c>
      <c r="X16" s="2">
        <v>1.276387389056121</v>
      </c>
      <c r="Y16" s="2">
        <v>1.5317585648883574</v>
      </c>
      <c r="Z16" s="5">
        <v>1.4207960979894794</v>
      </c>
      <c r="AA16" s="9"/>
      <c r="AB16" s="9"/>
      <c r="AC16" s="10" t="s">
        <v>16</v>
      </c>
      <c r="AD16" s="2">
        <v>0.82129019790468782</v>
      </c>
      <c r="AE16" s="2">
        <v>0.7722335150144316</v>
      </c>
      <c r="AF16" s="2">
        <v>0.66582968505463214</v>
      </c>
      <c r="AG16" s="2">
        <v>0.63968912293979729</v>
      </c>
      <c r="AH16" s="2">
        <v>0.84008552671589576</v>
      </c>
      <c r="AI16" s="5">
        <v>0.59142270937877439</v>
      </c>
      <c r="AK16" s="9"/>
      <c r="AL16" s="10" t="s">
        <v>16</v>
      </c>
      <c r="AM16" s="11">
        <f t="shared" si="2"/>
        <v>1.0949901085749567</v>
      </c>
      <c r="AN16" s="12">
        <f t="shared" si="0"/>
        <v>1.1986509171847899</v>
      </c>
      <c r="AO16" s="12">
        <f t="shared" si="0"/>
        <v>1.1112859432495701</v>
      </c>
      <c r="AP16" s="12">
        <f t="shared" si="0"/>
        <v>1.0202316230688493</v>
      </c>
      <c r="AQ16" s="12">
        <f t="shared" si="0"/>
        <v>1.1792432400263355</v>
      </c>
      <c r="AR16" s="13">
        <f t="shared" si="0"/>
        <v>1.0184970147495451</v>
      </c>
      <c r="AU16" s="9"/>
      <c r="AV16" s="10" t="s">
        <v>16</v>
      </c>
      <c r="AW16" s="11">
        <f t="shared" si="3"/>
        <v>1.0949901085749567</v>
      </c>
      <c r="AX16" s="12">
        <f>AX13*AW16</f>
        <v>1.1592757213169866</v>
      </c>
      <c r="AY16" s="12">
        <f>AY13*AW16</f>
        <v>1.5109382793105046</v>
      </c>
      <c r="AZ16" s="12">
        <f>AZ13*AW16</f>
        <v>1.1323863756643997</v>
      </c>
      <c r="BA16" s="12">
        <f>BA13*AW16</f>
        <v>1.2254169053094144</v>
      </c>
      <c r="BB16" s="13">
        <f>BB13*AW16</f>
        <v>1.2381435226034607</v>
      </c>
      <c r="BE16" s="9"/>
      <c r="BF16" s="10" t="s">
        <v>16</v>
      </c>
      <c r="BG16" s="10"/>
      <c r="BH16" s="101">
        <f t="shared" si="5"/>
        <v>3.9375195867803248E-2</v>
      </c>
      <c r="BI16" s="16">
        <f t="shared" si="4"/>
        <v>-0.39965233606093453</v>
      </c>
      <c r="BJ16" s="16">
        <f t="shared" si="4"/>
        <v>-0.11215475259555041</v>
      </c>
      <c r="BK16" s="95">
        <f t="shared" si="4"/>
        <v>-4.6173665283078869E-2</v>
      </c>
      <c r="BL16" s="16">
        <f t="shared" si="4"/>
        <v>-0.2196465078539156</v>
      </c>
    </row>
    <row r="17" spans="1:64" ht="15.75" thickBot="1" x14ac:dyDescent="0.3">
      <c r="A17" s="9"/>
      <c r="B17" s="14" t="s">
        <v>17</v>
      </c>
      <c r="C17" s="15">
        <v>0.98647593613598816</v>
      </c>
      <c r="D17" s="15">
        <v>1.0457771531341302</v>
      </c>
      <c r="E17" s="15">
        <v>1.1193152483341049</v>
      </c>
      <c r="F17" s="15">
        <v>0.92383125038500902</v>
      </c>
      <c r="G17" s="15">
        <v>0.85537343933297072</v>
      </c>
      <c r="H17" s="16">
        <v>0.79994048009251961</v>
      </c>
      <c r="J17" s="9"/>
      <c r="K17" s="14" t="s">
        <v>17</v>
      </c>
      <c r="L17" s="15">
        <v>1.2089687356437149</v>
      </c>
      <c r="M17" s="15">
        <v>1.2918405582052304</v>
      </c>
      <c r="N17" s="15">
        <v>1.6919654717157309</v>
      </c>
      <c r="O17" s="15">
        <v>1.318893374985213</v>
      </c>
      <c r="P17" s="15">
        <v>1.5530867907688868</v>
      </c>
      <c r="Q17" s="16">
        <v>1.222447682782468</v>
      </c>
      <c r="S17" s="9"/>
      <c r="T17" s="14" t="s">
        <v>17</v>
      </c>
      <c r="U17" s="15">
        <v>0.88059673483020429</v>
      </c>
      <c r="V17" s="15">
        <v>0.95118879152952307</v>
      </c>
      <c r="W17" s="15">
        <v>1.0242730094264014</v>
      </c>
      <c r="X17" s="15">
        <v>0.88386596138622331</v>
      </c>
      <c r="Y17" s="15">
        <v>1.1060447052149058</v>
      </c>
      <c r="Z17" s="16">
        <v>0.90613142703073435</v>
      </c>
      <c r="AA17" s="9"/>
      <c r="AB17" s="9"/>
      <c r="AC17" s="14" t="s">
        <v>17</v>
      </c>
      <c r="AD17" s="15">
        <v>0.82973245440503585</v>
      </c>
      <c r="AE17" s="15">
        <v>0.95087196126212248</v>
      </c>
      <c r="AF17" s="15">
        <v>1.1583720997043736</v>
      </c>
      <c r="AG17" s="15">
        <v>1.0781361295202783</v>
      </c>
      <c r="AH17" s="15">
        <v>0.78878638625759101</v>
      </c>
      <c r="AI17" s="16">
        <v>0.79308012749853041</v>
      </c>
      <c r="AK17" s="9"/>
      <c r="AL17" s="14" t="s">
        <v>17</v>
      </c>
      <c r="AM17" s="17">
        <f t="shared" si="2"/>
        <v>0.97644346525373582</v>
      </c>
      <c r="AN17" s="18">
        <f t="shared" si="0"/>
        <v>1.0599196160327515</v>
      </c>
      <c r="AO17" s="18">
        <f t="shared" si="0"/>
        <v>1.2484814572951526</v>
      </c>
      <c r="AP17" s="18">
        <f t="shared" si="0"/>
        <v>1.051181679069181</v>
      </c>
      <c r="AQ17" s="18">
        <f t="shared" si="0"/>
        <v>1.0758228303935886</v>
      </c>
      <c r="AR17" s="19">
        <f t="shared" si="0"/>
        <v>0.93039992935106319</v>
      </c>
      <c r="AU17" s="9"/>
      <c r="AV17" s="14" t="s">
        <v>17</v>
      </c>
      <c r="AW17" s="17">
        <f t="shared" si="3"/>
        <v>0.97644346525373582</v>
      </c>
      <c r="AX17" s="18">
        <f>AX13*AW17</f>
        <v>1.0337693406020338</v>
      </c>
      <c r="AY17" s="18">
        <f>AY13*AW17</f>
        <v>1.3473599420496249</v>
      </c>
      <c r="AZ17" s="18">
        <f>AZ13*AW17</f>
        <v>1.0097911095277941</v>
      </c>
      <c r="BA17" s="18">
        <f>BA13*AW17</f>
        <v>1.0927498979493517</v>
      </c>
      <c r="BB17" s="19">
        <f>BB13*AW17</f>
        <v>1.1040986966227291</v>
      </c>
      <c r="BE17" s="9"/>
      <c r="BF17" s="14" t="s">
        <v>17</v>
      </c>
      <c r="BG17" s="14"/>
      <c r="BH17" s="17">
        <f t="shared" si="5"/>
        <v>2.6150275430717684E-2</v>
      </c>
      <c r="BI17" s="73">
        <f t="shared" si="4"/>
        <v>-9.8878484754472362E-2</v>
      </c>
      <c r="BJ17" s="73">
        <f t="shared" si="4"/>
        <v>4.1390569541386979E-2</v>
      </c>
      <c r="BK17" s="98">
        <f t="shared" si="4"/>
        <v>-1.692706755576312E-2</v>
      </c>
      <c r="BL17" s="16">
        <f t="shared" si="4"/>
        <v>-0.17369876727166589</v>
      </c>
    </row>
    <row r="18" spans="1:64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  <c r="AA18" s="9"/>
      <c r="AB18" s="9"/>
      <c r="AD18" s="9"/>
      <c r="AE18" s="9"/>
      <c r="AF18" s="9"/>
      <c r="AG18" s="9"/>
      <c r="AH18" s="9"/>
      <c r="AI18" s="9"/>
    </row>
    <row r="21" spans="1:64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2909</v>
      </c>
      <c r="AD21" s="1" t="s">
        <v>8</v>
      </c>
      <c r="AK21" s="1" t="s">
        <v>4</v>
      </c>
      <c r="AM21" s="1" t="s">
        <v>8</v>
      </c>
      <c r="AU21" s="1" t="s">
        <v>4</v>
      </c>
      <c r="AW21" s="1" t="s">
        <v>8</v>
      </c>
      <c r="BE21" s="1" t="s">
        <v>4</v>
      </c>
      <c r="BG21" s="1" t="s">
        <v>8</v>
      </c>
    </row>
    <row r="22" spans="1:64" ht="15.75" thickBot="1" x14ac:dyDescent="0.3">
      <c r="A22" s="1" t="s">
        <v>19</v>
      </c>
      <c r="B22" s="1" t="str">
        <f>A1</f>
        <v>DLD1mut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DLD1mut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DLD1mut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A22" s="9"/>
      <c r="AB22" s="1" t="s">
        <v>19</v>
      </c>
      <c r="AC22" s="1" t="str">
        <f>A1</f>
        <v>DLD1mut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K22" s="1" t="s">
        <v>19</v>
      </c>
      <c r="AL22" s="1" t="str">
        <f>A1</f>
        <v>DLD1mut</v>
      </c>
      <c r="AM22" s="2" t="s">
        <v>12</v>
      </c>
      <c r="AN22" s="3" t="s">
        <v>13</v>
      </c>
      <c r="AO22" s="3" t="s">
        <v>14</v>
      </c>
      <c r="AP22" s="3" t="s">
        <v>15</v>
      </c>
      <c r="AQ22" s="3" t="s">
        <v>16</v>
      </c>
      <c r="AR22" s="4" t="s">
        <v>17</v>
      </c>
      <c r="AU22" s="1" t="s">
        <v>19</v>
      </c>
      <c r="AV22" s="1" t="str">
        <f>A1</f>
        <v>DLD1mut</v>
      </c>
      <c r="AW22" s="2" t="s">
        <v>12</v>
      </c>
      <c r="AX22" s="3" t="s">
        <v>13</v>
      </c>
      <c r="AY22" s="3" t="s">
        <v>14</v>
      </c>
      <c r="AZ22" s="3" t="s">
        <v>15</v>
      </c>
      <c r="BA22" s="3" t="s">
        <v>16</v>
      </c>
      <c r="BB22" s="4" t="s">
        <v>17</v>
      </c>
      <c r="BE22" s="1" t="s">
        <v>19</v>
      </c>
      <c r="BF22" s="1" t="str">
        <f>A1</f>
        <v>DLD1mut</v>
      </c>
      <c r="BG22" s="2" t="s">
        <v>12</v>
      </c>
      <c r="BH22" s="3" t="s">
        <v>13</v>
      </c>
      <c r="BI22" s="3" t="s">
        <v>14</v>
      </c>
      <c r="BJ22" s="3" t="s">
        <v>15</v>
      </c>
      <c r="BK22" s="3" t="s">
        <v>16</v>
      </c>
      <c r="BL22" s="4" t="s">
        <v>17</v>
      </c>
    </row>
    <row r="23" spans="1:64" ht="15.75" thickBot="1" x14ac:dyDescent="0.3">
      <c r="A23" s="1" t="s">
        <v>18</v>
      </c>
      <c r="B23" s="2" t="s">
        <v>12</v>
      </c>
      <c r="C23" s="2">
        <v>1</v>
      </c>
      <c r="D23" s="2">
        <v>1.0857614183366973</v>
      </c>
      <c r="E23" s="2">
        <v>0.97970599957067528</v>
      </c>
      <c r="F23" s="2">
        <v>0.63577750742327965</v>
      </c>
      <c r="G23" s="2">
        <v>0.71986460178881462</v>
      </c>
      <c r="H23" s="5">
        <v>0.51465966448111755</v>
      </c>
      <c r="J23" s="1" t="s">
        <v>18</v>
      </c>
      <c r="K23" s="2" t="s">
        <v>12</v>
      </c>
      <c r="L23" s="2">
        <v>1</v>
      </c>
      <c r="M23" s="2">
        <v>0.96800745524445331</v>
      </c>
      <c r="N23" s="2">
        <v>1.3131419172808614</v>
      </c>
      <c r="O23" s="2">
        <v>0.73873408038636335</v>
      </c>
      <c r="P23" s="2">
        <v>0.74131591003588715</v>
      </c>
      <c r="Q23" s="5">
        <v>0.64516370344466889</v>
      </c>
      <c r="S23" s="1" t="s">
        <v>18</v>
      </c>
      <c r="T23" s="2" t="s">
        <v>12</v>
      </c>
      <c r="U23" s="2">
        <v>1</v>
      </c>
      <c r="V23" s="2">
        <v>0.95309641068393813</v>
      </c>
      <c r="W23" s="2">
        <v>1.0464243645912006</v>
      </c>
      <c r="X23" s="2">
        <v>0.77588920683397944</v>
      </c>
      <c r="Y23" s="2">
        <v>0.78168598788481636</v>
      </c>
      <c r="Z23" s="5">
        <v>0.54145394968876548</v>
      </c>
      <c r="AA23" s="9"/>
      <c r="AB23" s="1" t="s">
        <v>18</v>
      </c>
      <c r="AC23" s="2" t="s">
        <v>12</v>
      </c>
      <c r="AD23" s="2">
        <v>1</v>
      </c>
      <c r="AE23" s="2">
        <v>1.0316567422374958</v>
      </c>
      <c r="AF23" s="2">
        <v>1.4899378971352311</v>
      </c>
      <c r="AG23" s="2">
        <v>1.0504047780873751</v>
      </c>
      <c r="AH23" s="2">
        <v>0.65556254997703178</v>
      </c>
      <c r="AI23" s="5">
        <v>0.91527502254283133</v>
      </c>
      <c r="AK23" s="1" t="s">
        <v>18</v>
      </c>
      <c r="AL23" s="2" t="s">
        <v>12</v>
      </c>
      <c r="AM23" s="6">
        <f>AVERAGE(U23,L23,C23,AD23)</f>
        <v>1</v>
      </c>
      <c r="AN23" s="7">
        <f t="shared" ref="AN23:AR27" si="6">AVERAGE(V23,M23,D23,AE23)</f>
        <v>1.0096305066256461</v>
      </c>
      <c r="AO23" s="7">
        <f t="shared" si="6"/>
        <v>1.207302544644492</v>
      </c>
      <c r="AP23" s="7">
        <f t="shared" si="6"/>
        <v>0.80020139318274941</v>
      </c>
      <c r="AQ23" s="7">
        <f t="shared" si="6"/>
        <v>0.72460726242163742</v>
      </c>
      <c r="AR23" s="8">
        <f t="shared" si="6"/>
        <v>0.6541380850393459</v>
      </c>
      <c r="AU23" s="1" t="s">
        <v>18</v>
      </c>
      <c r="AV23" s="2" t="s">
        <v>12</v>
      </c>
      <c r="AW23" s="6">
        <f>AM23</f>
        <v>1</v>
      </c>
      <c r="AX23" s="7">
        <f t="shared" ref="AX23:BB23" si="7">AN23</f>
        <v>1.0096305066256461</v>
      </c>
      <c r="AY23" s="7">
        <f t="shared" si="7"/>
        <v>1.207302544644492</v>
      </c>
      <c r="AZ23" s="7">
        <f t="shared" si="7"/>
        <v>0.80020139318274941</v>
      </c>
      <c r="BA23" s="7">
        <f t="shared" si="7"/>
        <v>0.72460726242163742</v>
      </c>
      <c r="BB23" s="8">
        <f t="shared" si="7"/>
        <v>0.6541380850393459</v>
      </c>
      <c r="BE23" s="1" t="s">
        <v>18</v>
      </c>
      <c r="BF23" s="2" t="s">
        <v>12</v>
      </c>
      <c r="BG23" s="2"/>
      <c r="BH23" s="3"/>
      <c r="BI23" s="3"/>
      <c r="BJ23" s="3"/>
      <c r="BK23" s="3"/>
      <c r="BL23" s="4"/>
    </row>
    <row r="24" spans="1:64" ht="15.75" thickBot="1" x14ac:dyDescent="0.3">
      <c r="A24" s="9"/>
      <c r="B24" s="10" t="s">
        <v>14</v>
      </c>
      <c r="C24" s="2">
        <v>1.0234423262414842</v>
      </c>
      <c r="D24" s="2">
        <v>1.2525468189318174</v>
      </c>
      <c r="E24" s="2">
        <v>1.0016152413512105</v>
      </c>
      <c r="F24" s="2">
        <v>0.72550619888816092</v>
      </c>
      <c r="G24" s="2">
        <v>0.64866415483449102</v>
      </c>
      <c r="H24" s="5">
        <v>0.55839448488148635</v>
      </c>
      <c r="J24" s="9"/>
      <c r="K24" s="10" t="s">
        <v>14</v>
      </c>
      <c r="L24" s="2">
        <v>1.114993314937843</v>
      </c>
      <c r="M24" s="2">
        <v>0.92951494062134166</v>
      </c>
      <c r="N24" s="2">
        <v>1.2627521261828205</v>
      </c>
      <c r="O24" s="2">
        <v>0.87507813386048294</v>
      </c>
      <c r="P24" s="2">
        <v>0.76884256465289069</v>
      </c>
      <c r="Q24" s="5">
        <v>0.5496823059799153</v>
      </c>
      <c r="S24" s="9"/>
      <c r="T24" s="10" t="s">
        <v>14</v>
      </c>
      <c r="U24" s="2">
        <v>1.1085910435853483</v>
      </c>
      <c r="V24" s="2">
        <v>0.99922968286873759</v>
      </c>
      <c r="W24" s="2">
        <v>1.0574991335240029</v>
      </c>
      <c r="X24" s="2">
        <v>0.62590430591571966</v>
      </c>
      <c r="Y24" s="2">
        <v>0.70517924894113782</v>
      </c>
      <c r="Z24" s="5">
        <v>0.52472450376384272</v>
      </c>
      <c r="AA24" s="9"/>
      <c r="AB24" s="9"/>
      <c r="AC24" s="10" t="s">
        <v>14</v>
      </c>
      <c r="AD24" s="2">
        <v>1.1768558608463517</v>
      </c>
      <c r="AE24" s="2">
        <v>0.8450692679727847</v>
      </c>
      <c r="AF24" s="2">
        <v>1.1544384781535366</v>
      </c>
      <c r="AG24" s="2">
        <v>0.71437761180790371</v>
      </c>
      <c r="AH24" s="2">
        <v>0.70159970610827238</v>
      </c>
      <c r="AI24" s="5">
        <v>0.77685206683117081</v>
      </c>
      <c r="AK24" s="9"/>
      <c r="AL24" s="10" t="s">
        <v>14</v>
      </c>
      <c r="AM24" s="11">
        <f t="shared" ref="AM24:AM27" si="8">AVERAGE(U24,L24,C24,AD24)</f>
        <v>1.1059706364027568</v>
      </c>
      <c r="AN24" s="12">
        <f t="shared" si="6"/>
        <v>1.0065901775986703</v>
      </c>
      <c r="AO24" s="12">
        <f t="shared" si="6"/>
        <v>1.1190762448028928</v>
      </c>
      <c r="AP24" s="12">
        <f t="shared" si="6"/>
        <v>0.73521656261806678</v>
      </c>
      <c r="AQ24" s="12">
        <f t="shared" si="6"/>
        <v>0.70607141863419809</v>
      </c>
      <c r="AR24" s="13">
        <f t="shared" si="6"/>
        <v>0.60241334036410377</v>
      </c>
      <c r="AU24" s="9"/>
      <c r="AV24" s="10" t="s">
        <v>14</v>
      </c>
      <c r="AW24" s="11">
        <f t="shared" ref="AW24:AW27" si="9">AM24</f>
        <v>1.1059706364027568</v>
      </c>
      <c r="AX24" s="12">
        <f>AX23*AW24</f>
        <v>1.1166216939444036</v>
      </c>
      <c r="AY24" s="12">
        <f>AY23*AW24</f>
        <v>1.3352411636311365</v>
      </c>
      <c r="AZ24" s="12">
        <f>AZ23*AW24</f>
        <v>0.88499924406869801</v>
      </c>
      <c r="BA24" s="12">
        <f>BA23*AW24</f>
        <v>0.80139435516251778</v>
      </c>
      <c r="BB24" s="13">
        <f>BB23*AW24</f>
        <v>0.72345751420624604</v>
      </c>
      <c r="BE24" s="9"/>
      <c r="BF24" s="10" t="s">
        <v>14</v>
      </c>
      <c r="BG24" s="10"/>
      <c r="BH24" s="16">
        <f>AN24-AX24</f>
        <v>-0.11003151634573327</v>
      </c>
      <c r="BI24" s="16">
        <f t="shared" ref="BI24:BL27" si="10">AO24-AY24</f>
        <v>-0.21616491882824374</v>
      </c>
      <c r="BJ24" s="16">
        <f t="shared" si="10"/>
        <v>-0.14978268145063123</v>
      </c>
      <c r="BK24" s="91">
        <f t="shared" si="10"/>
        <v>-9.5322936528319691E-2</v>
      </c>
      <c r="BL24" s="16">
        <f t="shared" si="10"/>
        <v>-0.12104417384214228</v>
      </c>
    </row>
    <row r="25" spans="1:64" ht="15.75" thickBot="1" x14ac:dyDescent="0.3">
      <c r="A25" s="9"/>
      <c r="B25" s="10" t="s">
        <v>15</v>
      </c>
      <c r="C25" s="2">
        <v>1.0733355264152882</v>
      </c>
      <c r="D25" s="2">
        <v>1.0319384487403627</v>
      </c>
      <c r="E25" s="2">
        <v>1.0956928935801531</v>
      </c>
      <c r="F25" s="2">
        <v>0.608087219024808</v>
      </c>
      <c r="G25" s="2">
        <v>0.63285322700459579</v>
      </c>
      <c r="H25" s="5">
        <v>0.54612263788563831</v>
      </c>
      <c r="J25" s="9"/>
      <c r="K25" s="10" t="s">
        <v>15</v>
      </c>
      <c r="L25" s="2">
        <v>1.0935821650853621</v>
      </c>
      <c r="M25" s="2">
        <v>1.0443763262533881</v>
      </c>
      <c r="N25" s="2">
        <v>1.4118690084188936</v>
      </c>
      <c r="O25" s="2">
        <v>0.77969414205778909</v>
      </c>
      <c r="P25" s="2">
        <v>0.72294483777248297</v>
      </c>
      <c r="Q25" s="5">
        <v>0.71446760570510537</v>
      </c>
      <c r="S25" s="9"/>
      <c r="T25" s="10" t="s">
        <v>15</v>
      </c>
      <c r="U25" s="2">
        <v>1.0343508614220827</v>
      </c>
      <c r="V25" s="2">
        <v>0.999409968142282</v>
      </c>
      <c r="W25" s="2">
        <v>0.92712044178386888</v>
      </c>
      <c r="X25" s="2">
        <v>0.73147981541985885</v>
      </c>
      <c r="Y25" s="2">
        <v>0.67179890072234738</v>
      </c>
      <c r="Z25" s="5">
        <v>0.5436667005803747</v>
      </c>
      <c r="AA25" s="9"/>
      <c r="AB25" s="9"/>
      <c r="AC25" s="10" t="s">
        <v>15</v>
      </c>
      <c r="AD25" s="2">
        <v>1.1362100945163689</v>
      </c>
      <c r="AE25" s="2">
        <v>0.76213331517459315</v>
      </c>
      <c r="AF25" s="2">
        <v>1.2126253822242901</v>
      </c>
      <c r="AG25" s="2">
        <v>1.0660918244664863</v>
      </c>
      <c r="AH25" s="2">
        <v>0.78367652080028538</v>
      </c>
      <c r="AI25" s="5">
        <v>0.62961956831904675</v>
      </c>
      <c r="AK25" s="9"/>
      <c r="AL25" s="10" t="s">
        <v>15</v>
      </c>
      <c r="AM25" s="11">
        <f t="shared" si="8"/>
        <v>1.0843696618597756</v>
      </c>
      <c r="AN25" s="12">
        <f t="shared" si="6"/>
        <v>0.95946451457765647</v>
      </c>
      <c r="AO25" s="12">
        <f t="shared" si="6"/>
        <v>1.1618269315018015</v>
      </c>
      <c r="AP25" s="12">
        <f t="shared" si="6"/>
        <v>0.79633825024223559</v>
      </c>
      <c r="AQ25" s="12">
        <f t="shared" si="6"/>
        <v>0.70281837157492788</v>
      </c>
      <c r="AR25" s="13">
        <f t="shared" si="6"/>
        <v>0.60846912812254128</v>
      </c>
      <c r="AU25" s="9"/>
      <c r="AV25" s="10" t="s">
        <v>15</v>
      </c>
      <c r="AW25" s="11">
        <f t="shared" si="9"/>
        <v>1.0843696618597756</v>
      </c>
      <c r="AX25" s="12">
        <f>AX23*AW25</f>
        <v>1.0948126910729659</v>
      </c>
      <c r="AY25" s="12">
        <f>AY23*AW25</f>
        <v>1.3091622520985944</v>
      </c>
      <c r="AZ25" s="12">
        <f>AZ23*AW25</f>
        <v>0.86771411414529931</v>
      </c>
      <c r="BA25" s="12">
        <f>BA23*AW25</f>
        <v>0.78574213213328858</v>
      </c>
      <c r="BB25" s="13">
        <f>BB23*AW25</f>
        <v>0.70932749408371665</v>
      </c>
      <c r="BE25" s="9"/>
      <c r="BF25" s="10" t="s">
        <v>15</v>
      </c>
      <c r="BG25" s="10"/>
      <c r="BH25" s="16">
        <f t="shared" ref="BH25:BH27" si="11">AN25-AX25</f>
        <v>-0.13534817649530939</v>
      </c>
      <c r="BI25" s="16">
        <f t="shared" si="10"/>
        <v>-0.14733532059679288</v>
      </c>
      <c r="BJ25" s="97">
        <f t="shared" si="10"/>
        <v>-7.1375863903063719E-2</v>
      </c>
      <c r="BK25" s="88">
        <f t="shared" si="10"/>
        <v>-8.2923760558360704E-2</v>
      </c>
      <c r="BL25" s="16">
        <f t="shared" si="10"/>
        <v>-0.10085836596117537</v>
      </c>
    </row>
    <row r="26" spans="1:64" ht="15.75" thickBot="1" x14ac:dyDescent="0.3">
      <c r="A26" s="9"/>
      <c r="B26" s="10" t="s">
        <v>16</v>
      </c>
      <c r="C26" s="2">
        <v>0.83798644853651938</v>
      </c>
      <c r="D26" s="2">
        <v>1.0666810172742938</v>
      </c>
      <c r="E26" s="2">
        <v>0.95420120727048596</v>
      </c>
      <c r="F26" s="2">
        <v>0.67466752657311246</v>
      </c>
      <c r="G26" s="2">
        <v>0.63121743283438547</v>
      </c>
      <c r="H26" s="5">
        <v>0.56439616573475904</v>
      </c>
      <c r="J26" s="9"/>
      <c r="K26" s="10" t="s">
        <v>16</v>
      </c>
      <c r="L26" s="2">
        <v>1.1304891480851629</v>
      </c>
      <c r="M26" s="2">
        <v>1.1000043769595256</v>
      </c>
      <c r="N26" s="2">
        <v>1.1183585775362357</v>
      </c>
      <c r="O26" s="2">
        <v>0.78096170198242576</v>
      </c>
      <c r="P26" s="2">
        <v>0.7996378408414424</v>
      </c>
      <c r="Q26" s="5">
        <v>0.58061286612662599</v>
      </c>
      <c r="S26" s="9"/>
      <c r="T26" s="10" t="s">
        <v>16</v>
      </c>
      <c r="U26" s="2">
        <v>1.315711964313832</v>
      </c>
      <c r="V26" s="2">
        <v>1.3303845898969571</v>
      </c>
      <c r="W26" s="2">
        <v>1.1007604212982103</v>
      </c>
      <c r="X26" s="2">
        <v>0.8516547552991004</v>
      </c>
      <c r="Y26" s="2">
        <v>0.77278462649971935</v>
      </c>
      <c r="Z26" s="5">
        <v>0.76704957204484847</v>
      </c>
      <c r="AA26" s="9"/>
      <c r="AB26" s="9"/>
      <c r="AC26" s="10" t="s">
        <v>16</v>
      </c>
      <c r="AD26" s="2">
        <v>0.80476693246035835</v>
      </c>
      <c r="AE26" s="2">
        <v>0.84459965459797348</v>
      </c>
      <c r="AF26" s="2">
        <v>0.85122222686319271</v>
      </c>
      <c r="AG26" s="2">
        <v>0.7794898011782293</v>
      </c>
      <c r="AH26" s="2">
        <v>0.81975062964460066</v>
      </c>
      <c r="AI26" s="5">
        <v>0.5200456799150478</v>
      </c>
      <c r="AK26" s="9"/>
      <c r="AL26" s="10" t="s">
        <v>16</v>
      </c>
      <c r="AM26" s="11">
        <f t="shared" si="8"/>
        <v>1.0222386233489682</v>
      </c>
      <c r="AN26" s="12">
        <f t="shared" si="6"/>
        <v>1.0854174096821876</v>
      </c>
      <c r="AO26" s="12">
        <f t="shared" si="6"/>
        <v>1.0061356082420312</v>
      </c>
      <c r="AP26" s="12">
        <f t="shared" si="6"/>
        <v>0.77169344625821701</v>
      </c>
      <c r="AQ26" s="12">
        <f t="shared" si="6"/>
        <v>0.75584763245503694</v>
      </c>
      <c r="AR26" s="13">
        <f t="shared" si="6"/>
        <v>0.60802607095532035</v>
      </c>
      <c r="AU26" s="9"/>
      <c r="AV26" s="10" t="s">
        <v>16</v>
      </c>
      <c r="AW26" s="11">
        <f t="shared" si="9"/>
        <v>1.0222386233489682</v>
      </c>
      <c r="AX26" s="12">
        <f>AX23*AW26</f>
        <v>1.0320832991841218</v>
      </c>
      <c r="AY26" s="12">
        <f>AY23*AW26</f>
        <v>1.2341512912030919</v>
      </c>
      <c r="AZ26" s="12">
        <f>AZ23*AW26</f>
        <v>0.81799677056906017</v>
      </c>
      <c r="BA26" s="12">
        <f>BA23*AW26</f>
        <v>0.74072153040655919</v>
      </c>
      <c r="BB26" s="13">
        <f>BB23*AW26</f>
        <v>0.66868521553075122</v>
      </c>
      <c r="BE26" s="9"/>
      <c r="BF26" s="10" t="s">
        <v>16</v>
      </c>
      <c r="BG26" s="10"/>
      <c r="BH26" s="101">
        <f t="shared" si="11"/>
        <v>5.3334110498065801E-2</v>
      </c>
      <c r="BI26" s="16">
        <f t="shared" si="10"/>
        <v>-0.22801568296106067</v>
      </c>
      <c r="BJ26" s="71">
        <f t="shared" si="10"/>
        <v>-4.6303324310843164E-2</v>
      </c>
      <c r="BK26" s="12">
        <f t="shared" si="10"/>
        <v>1.5126102048477752E-2</v>
      </c>
      <c r="BL26" s="96">
        <f t="shared" si="10"/>
        <v>-6.0659144575430868E-2</v>
      </c>
    </row>
    <row r="27" spans="1:64" ht="15.75" thickBot="1" x14ac:dyDescent="0.3">
      <c r="A27" s="9"/>
      <c r="B27" s="14" t="s">
        <v>17</v>
      </c>
      <c r="C27" s="15">
        <v>0.95840427139562201</v>
      </c>
      <c r="D27" s="15">
        <v>0.94202551557381065</v>
      </c>
      <c r="E27" s="15">
        <v>1.0301803858126439</v>
      </c>
      <c r="F27" s="15">
        <v>0.68106662538413465</v>
      </c>
      <c r="G27" s="15">
        <v>0.59764091396751906</v>
      </c>
      <c r="H27" s="16">
        <v>0.3976743095312219</v>
      </c>
      <c r="J27" s="9"/>
      <c r="K27" s="14" t="s">
        <v>17</v>
      </c>
      <c r="L27" s="15">
        <v>1.089251356710778</v>
      </c>
      <c r="M27" s="15">
        <v>1.1254067594871593</v>
      </c>
      <c r="N27" s="15">
        <v>1.4342843507056768</v>
      </c>
      <c r="O27" s="15">
        <v>0.93651041678849667</v>
      </c>
      <c r="P27" s="15">
        <v>0.95966045496742813</v>
      </c>
      <c r="Q27" s="16">
        <v>0.64796496418312366</v>
      </c>
      <c r="S27" s="9"/>
      <c r="T27" s="14" t="s">
        <v>17</v>
      </c>
      <c r="U27" s="15">
        <v>0.75562276971695985</v>
      </c>
      <c r="V27" s="15">
        <v>0.79849567604629079</v>
      </c>
      <c r="W27" s="15">
        <v>0.78435132190347268</v>
      </c>
      <c r="X27" s="15">
        <v>0.55900395404485348</v>
      </c>
      <c r="Y27" s="15">
        <v>0.56812983218809421</v>
      </c>
      <c r="Z27" s="16">
        <v>0.46133360506165794</v>
      </c>
      <c r="AA27" s="9"/>
      <c r="AB27" s="9"/>
      <c r="AC27" s="14" t="s">
        <v>17</v>
      </c>
      <c r="AD27" s="15">
        <v>0.99568891921266389</v>
      </c>
      <c r="AE27" s="15">
        <v>1.1656054901258956</v>
      </c>
      <c r="AF27" s="15">
        <v>1.2042224684588441</v>
      </c>
      <c r="AG27" s="15">
        <v>1.0297996226960919</v>
      </c>
      <c r="AH27" s="15">
        <v>0.57178740932791783</v>
      </c>
      <c r="AI27" s="16">
        <v>0.7527209901938684</v>
      </c>
      <c r="AK27" s="9"/>
      <c r="AL27" s="14" t="s">
        <v>17</v>
      </c>
      <c r="AM27" s="17">
        <f t="shared" si="8"/>
        <v>0.94974182925900585</v>
      </c>
      <c r="AN27" s="18">
        <f t="shared" si="6"/>
        <v>1.0078833603082891</v>
      </c>
      <c r="AO27" s="18">
        <f t="shared" si="6"/>
        <v>1.1132596317201593</v>
      </c>
      <c r="AP27" s="18">
        <f t="shared" si="6"/>
        <v>0.80159515472839415</v>
      </c>
      <c r="AQ27" s="18">
        <f t="shared" si="6"/>
        <v>0.67430465261273986</v>
      </c>
      <c r="AR27" s="19">
        <f t="shared" si="6"/>
        <v>0.564923467242468</v>
      </c>
      <c r="AU27" s="9"/>
      <c r="AV27" s="14" t="s">
        <v>17</v>
      </c>
      <c r="AW27" s="17">
        <f t="shared" si="9"/>
        <v>0.94974182925900585</v>
      </c>
      <c r="AX27" s="18">
        <f>AX23*AW27</f>
        <v>0.95888832423833803</v>
      </c>
      <c r="AY27" s="18">
        <f>AY23*AW27</f>
        <v>1.1466257272197125</v>
      </c>
      <c r="AZ27" s="18">
        <f>AZ23*AW27</f>
        <v>0.75998473493698937</v>
      </c>
      <c r="BA27" s="18">
        <f>BA23*AW27</f>
        <v>0.6881898269066864</v>
      </c>
      <c r="BB27" s="19">
        <f>BB23*AW27</f>
        <v>0.62126230147325145</v>
      </c>
      <c r="BE27" s="9"/>
      <c r="BF27" s="14" t="s">
        <v>17</v>
      </c>
      <c r="BG27" s="14"/>
      <c r="BH27" s="17">
        <f t="shared" si="11"/>
        <v>4.8995036069951037E-2</v>
      </c>
      <c r="BI27" s="73">
        <f t="shared" si="10"/>
        <v>-3.3366095499553161E-2</v>
      </c>
      <c r="BJ27" s="18">
        <f t="shared" si="10"/>
        <v>4.1610419791404785E-2</v>
      </c>
      <c r="BK27" s="18">
        <f t="shared" si="10"/>
        <v>-1.3885174293946534E-2</v>
      </c>
      <c r="BL27" s="19">
        <f t="shared" si="10"/>
        <v>-5.6338834230783452E-2</v>
      </c>
    </row>
    <row r="28" spans="1:64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  <c r="AA28" s="9"/>
      <c r="AB28" s="9"/>
      <c r="AD28" s="9"/>
      <c r="AE28" s="9"/>
      <c r="AF28" s="9"/>
      <c r="AG28" s="9"/>
      <c r="AH28" s="9"/>
      <c r="AI28" s="9"/>
    </row>
    <row r="31" spans="1:64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2909</v>
      </c>
      <c r="AD31" s="1" t="s">
        <v>8</v>
      </c>
      <c r="AK31" s="1" t="s">
        <v>4</v>
      </c>
      <c r="AM31" s="1" t="s">
        <v>8</v>
      </c>
      <c r="AU31" s="1" t="s">
        <v>4</v>
      </c>
      <c r="AW31" s="1" t="s">
        <v>8</v>
      </c>
      <c r="BE31" s="1" t="s">
        <v>4</v>
      </c>
      <c r="BG31" s="1" t="s">
        <v>8</v>
      </c>
    </row>
    <row r="32" spans="1:64" ht="15.75" thickBot="1" x14ac:dyDescent="0.3">
      <c r="A32" s="1" t="s">
        <v>20</v>
      </c>
      <c r="B32" s="1" t="str">
        <f>A1</f>
        <v>DLD1mut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DLD1mut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DLD1mut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A32" s="9"/>
      <c r="AB32" s="1" t="s">
        <v>20</v>
      </c>
      <c r="AC32" s="1" t="str">
        <f>A1</f>
        <v>DLD1mut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K32" s="1" t="s">
        <v>20</v>
      </c>
      <c r="AL32" s="1" t="str">
        <f>A1</f>
        <v>DLD1mut</v>
      </c>
      <c r="AM32" s="2" t="s">
        <v>12</v>
      </c>
      <c r="AN32" s="3" t="s">
        <v>13</v>
      </c>
      <c r="AO32" s="3" t="s">
        <v>14</v>
      </c>
      <c r="AP32" s="3" t="s">
        <v>15</v>
      </c>
      <c r="AQ32" s="3" t="s">
        <v>16</v>
      </c>
      <c r="AR32" s="4" t="s">
        <v>17</v>
      </c>
      <c r="AU32" s="1" t="s">
        <v>20</v>
      </c>
      <c r="AV32" s="1" t="str">
        <f>A1</f>
        <v>DLD1mut</v>
      </c>
      <c r="AW32" s="2" t="s">
        <v>12</v>
      </c>
      <c r="AX32" s="3" t="s">
        <v>13</v>
      </c>
      <c r="AY32" s="3" t="s">
        <v>14</v>
      </c>
      <c r="AZ32" s="3" t="s">
        <v>15</v>
      </c>
      <c r="BA32" s="3" t="s">
        <v>16</v>
      </c>
      <c r="BB32" s="4" t="s">
        <v>17</v>
      </c>
      <c r="BE32" s="1" t="s">
        <v>20</v>
      </c>
      <c r="BF32" s="1" t="str">
        <f>A1</f>
        <v>DLD1mut</v>
      </c>
      <c r="BG32" s="2" t="s">
        <v>12</v>
      </c>
      <c r="BH32" s="3" t="s">
        <v>13</v>
      </c>
      <c r="BI32" s="3" t="s">
        <v>14</v>
      </c>
      <c r="BJ32" s="3" t="s">
        <v>15</v>
      </c>
      <c r="BK32" s="3" t="s">
        <v>16</v>
      </c>
      <c r="BL32" s="4" t="s">
        <v>17</v>
      </c>
    </row>
    <row r="33" spans="1:64" ht="15.75" thickBot="1" x14ac:dyDescent="0.3">
      <c r="A33" s="1" t="s">
        <v>18</v>
      </c>
      <c r="B33" s="2" t="s">
        <v>12</v>
      </c>
      <c r="C33" s="2">
        <v>1</v>
      </c>
      <c r="D33" s="2">
        <v>1.0061524915965332</v>
      </c>
      <c r="E33" s="2">
        <v>0.81613295032100208</v>
      </c>
      <c r="F33" s="2">
        <v>0.42789310753863513</v>
      </c>
      <c r="G33" s="2">
        <v>0.46336879629264194</v>
      </c>
      <c r="H33" s="5">
        <v>0.30908484774774886</v>
      </c>
      <c r="J33" s="1" t="s">
        <v>18</v>
      </c>
      <c r="K33" s="2" t="s">
        <v>12</v>
      </c>
      <c r="L33" s="2">
        <v>1</v>
      </c>
      <c r="M33" s="2">
        <v>0.82204260131794571</v>
      </c>
      <c r="N33" s="2">
        <v>1.1036465978414856</v>
      </c>
      <c r="O33" s="2">
        <v>0.52535709176919554</v>
      </c>
      <c r="P33" s="2">
        <v>0.51757066504859772</v>
      </c>
      <c r="Q33" s="5">
        <v>0.34841039526755668</v>
      </c>
      <c r="S33" s="1" t="s">
        <v>18</v>
      </c>
      <c r="T33" s="2" t="s">
        <v>12</v>
      </c>
      <c r="U33" s="2">
        <v>1</v>
      </c>
      <c r="V33" s="2">
        <v>0.85753804036874748</v>
      </c>
      <c r="W33" s="2">
        <v>0.84724001603878962</v>
      </c>
      <c r="X33" s="2">
        <v>0.53897764590258457</v>
      </c>
      <c r="Y33" s="2">
        <v>0.50556421828041886</v>
      </c>
      <c r="Z33" s="5">
        <v>0.31334800531357254</v>
      </c>
      <c r="AA33" s="9"/>
      <c r="AB33" s="1" t="s">
        <v>18</v>
      </c>
      <c r="AC33" s="2" t="s">
        <v>12</v>
      </c>
      <c r="AD33" s="2">
        <v>1</v>
      </c>
      <c r="AE33" s="2">
        <v>0.96059712209489145</v>
      </c>
      <c r="AF33" s="2">
        <v>1.2232469065663405</v>
      </c>
      <c r="AG33" s="2">
        <v>0.9045767313483849</v>
      </c>
      <c r="AH33" s="2">
        <v>0.46694863656622687</v>
      </c>
      <c r="AI33" s="5">
        <v>0.50496206156048673</v>
      </c>
      <c r="AK33" s="1" t="s">
        <v>18</v>
      </c>
      <c r="AL33" s="2" t="s">
        <v>12</v>
      </c>
      <c r="AM33" s="6">
        <f>AVERAGE(U33,L33,C33,AD33)</f>
        <v>1</v>
      </c>
      <c r="AN33" s="7">
        <f t="shared" ref="AN33:AR37" si="12">AVERAGE(V33,M33,D33,AE33)</f>
        <v>0.9115825638445294</v>
      </c>
      <c r="AO33" s="7">
        <f t="shared" si="12"/>
        <v>0.99756661769190447</v>
      </c>
      <c r="AP33" s="7">
        <f t="shared" si="12"/>
        <v>0.59920114413970005</v>
      </c>
      <c r="AQ33" s="7">
        <f t="shared" si="12"/>
        <v>0.48836307904697129</v>
      </c>
      <c r="AR33" s="8">
        <f t="shared" si="12"/>
        <v>0.36895132747234116</v>
      </c>
      <c r="AU33" s="1" t="s">
        <v>18</v>
      </c>
      <c r="AV33" s="2" t="s">
        <v>12</v>
      </c>
      <c r="AW33" s="6">
        <f>AM33</f>
        <v>1</v>
      </c>
      <c r="AX33" s="7">
        <f t="shared" ref="AX33:BB33" si="13">AN33</f>
        <v>0.9115825638445294</v>
      </c>
      <c r="AY33" s="7">
        <f t="shared" si="13"/>
        <v>0.99756661769190447</v>
      </c>
      <c r="AZ33" s="7">
        <f t="shared" si="13"/>
        <v>0.59920114413970005</v>
      </c>
      <c r="BA33" s="7">
        <f t="shared" si="13"/>
        <v>0.48836307904697129</v>
      </c>
      <c r="BB33" s="8">
        <f t="shared" si="13"/>
        <v>0.36895132747234116</v>
      </c>
      <c r="BE33" s="1" t="s">
        <v>18</v>
      </c>
      <c r="BF33" s="2" t="s">
        <v>12</v>
      </c>
      <c r="BG33" s="2"/>
      <c r="BH33" s="3"/>
      <c r="BI33" s="3"/>
      <c r="BJ33" s="3"/>
      <c r="BK33" s="3"/>
      <c r="BL33" s="4"/>
    </row>
    <row r="34" spans="1:64" ht="15.75" thickBot="1" x14ac:dyDescent="0.3">
      <c r="A34" s="9"/>
      <c r="B34" s="10" t="s">
        <v>14</v>
      </c>
      <c r="C34" s="2">
        <v>0.96809407178174467</v>
      </c>
      <c r="D34" s="2">
        <v>1.126055865685903</v>
      </c>
      <c r="E34" s="2">
        <v>0.83033248924410408</v>
      </c>
      <c r="F34" s="2">
        <v>0.47196347807747718</v>
      </c>
      <c r="G34" s="2">
        <v>0.42238984041013555</v>
      </c>
      <c r="H34" s="5">
        <v>0.28564745511258566</v>
      </c>
      <c r="J34" s="9"/>
      <c r="K34" s="10" t="s">
        <v>14</v>
      </c>
      <c r="L34" s="2">
        <v>1.0896393687597754</v>
      </c>
      <c r="M34" s="2">
        <v>0.71440731971080207</v>
      </c>
      <c r="N34" s="2">
        <v>1.0057904536394326</v>
      </c>
      <c r="O34" s="2">
        <v>0.58050813694729231</v>
      </c>
      <c r="P34" s="2">
        <v>0.48473162994727648</v>
      </c>
      <c r="Q34" s="5">
        <v>0.30771724937710959</v>
      </c>
      <c r="S34" s="9"/>
      <c r="T34" s="10" t="s">
        <v>14</v>
      </c>
      <c r="U34" s="2">
        <v>1.0775848792318241</v>
      </c>
      <c r="V34" s="2">
        <v>0.88222588023379545</v>
      </c>
      <c r="W34" s="2">
        <v>0.86038836109690997</v>
      </c>
      <c r="X34" s="2">
        <v>0.453651842302846</v>
      </c>
      <c r="Y34" s="2">
        <v>0.43837569365889029</v>
      </c>
      <c r="Z34" s="5">
        <v>0.2952892356484893</v>
      </c>
      <c r="AA34" s="9"/>
      <c r="AB34" s="9"/>
      <c r="AC34" s="10" t="s">
        <v>14</v>
      </c>
      <c r="AD34" s="2">
        <v>0.91060063773020117</v>
      </c>
      <c r="AE34" s="2">
        <v>0.76013498836449422</v>
      </c>
      <c r="AF34" s="2">
        <v>0.97258346392204664</v>
      </c>
      <c r="AG34" s="2">
        <v>0.68929602939129819</v>
      </c>
      <c r="AH34" s="2">
        <v>0.46886714918210981</v>
      </c>
      <c r="AI34" s="5">
        <v>0.47795404180900902</v>
      </c>
      <c r="AK34" s="9"/>
      <c r="AL34" s="10" t="s">
        <v>14</v>
      </c>
      <c r="AM34" s="11">
        <f t="shared" ref="AM34:AM37" si="14">AVERAGE(U34,L34,C34,AD34)</f>
        <v>1.0114797393758863</v>
      </c>
      <c r="AN34" s="12">
        <f t="shared" si="12"/>
        <v>0.87070601349874865</v>
      </c>
      <c r="AO34" s="12">
        <f t="shared" si="12"/>
        <v>0.91727369197562336</v>
      </c>
      <c r="AP34" s="12">
        <f t="shared" si="12"/>
        <v>0.54885487167972835</v>
      </c>
      <c r="AQ34" s="12">
        <f t="shared" si="12"/>
        <v>0.45359107829960299</v>
      </c>
      <c r="AR34" s="13">
        <f t="shared" si="12"/>
        <v>0.34165199548679837</v>
      </c>
      <c r="AU34" s="9"/>
      <c r="AV34" s="10" t="s">
        <v>14</v>
      </c>
      <c r="AW34" s="11">
        <f t="shared" ref="AW34:AW37" si="15">AM34</f>
        <v>1.0114797393758863</v>
      </c>
      <c r="AX34" s="12">
        <f>AX33*AW34</f>
        <v>0.92204729409706687</v>
      </c>
      <c r="AY34" s="12">
        <f>AY33*AW34</f>
        <v>1.009018422473092</v>
      </c>
      <c r="AZ34" s="12">
        <f>AZ33*AW34</f>
        <v>0.60607981710815673</v>
      </c>
      <c r="BA34" s="12">
        <f>BA33*AW34</f>
        <v>0.49396935991523588</v>
      </c>
      <c r="BB34" s="13">
        <f>BB33*AW34</f>
        <v>0.37318679255411091</v>
      </c>
      <c r="BE34" s="9"/>
      <c r="BF34" s="10" t="s">
        <v>14</v>
      </c>
      <c r="BG34" s="10"/>
      <c r="BH34" s="6">
        <f>AN34-AX34</f>
        <v>-5.1341280598318217E-2</v>
      </c>
      <c r="BI34" s="7">
        <f t="shared" ref="BI34:BL37" si="16">AO34-AY34</f>
        <v>-9.1744730497468674E-2</v>
      </c>
      <c r="BJ34" s="7">
        <f t="shared" si="16"/>
        <v>-5.7224945428428375E-2</v>
      </c>
      <c r="BK34" s="7">
        <f t="shared" si="16"/>
        <v>-4.0378281615632894E-2</v>
      </c>
      <c r="BL34" s="8">
        <f t="shared" si="16"/>
        <v>-3.1534797067312548E-2</v>
      </c>
    </row>
    <row r="35" spans="1:64" ht="15.75" thickBot="1" x14ac:dyDescent="0.3">
      <c r="A35" s="9"/>
      <c r="B35" s="10" t="s">
        <v>15</v>
      </c>
      <c r="C35" s="2">
        <v>1.0319261966106321</v>
      </c>
      <c r="D35" s="2">
        <v>0.90619980542552936</v>
      </c>
      <c r="E35" s="2">
        <v>0.90567564376269849</v>
      </c>
      <c r="F35" s="2">
        <v>0.40621447695266616</v>
      </c>
      <c r="G35" s="2">
        <v>0.43192093425188649</v>
      </c>
      <c r="H35" s="5">
        <v>0.29158182097350582</v>
      </c>
      <c r="J35" s="9"/>
      <c r="K35" s="10" t="s">
        <v>15</v>
      </c>
      <c r="L35" s="2">
        <v>1.1454270852337483</v>
      </c>
      <c r="M35" s="2">
        <v>0.84218615554127318</v>
      </c>
      <c r="N35" s="2">
        <v>1.0772946730347439</v>
      </c>
      <c r="O35" s="2">
        <v>0.55340438064006792</v>
      </c>
      <c r="P35" s="2">
        <v>0.45229537165394718</v>
      </c>
      <c r="Q35" s="5">
        <v>0.39262779081793392</v>
      </c>
      <c r="S35" s="9"/>
      <c r="T35" s="10" t="s">
        <v>15</v>
      </c>
      <c r="U35" s="2">
        <v>0.98833915559274155</v>
      </c>
      <c r="V35" s="2">
        <v>0.90063153355790815</v>
      </c>
      <c r="W35" s="2">
        <v>0.77754904536581271</v>
      </c>
      <c r="X35" s="2">
        <v>0.50727951653071379</v>
      </c>
      <c r="Y35" s="2">
        <v>0.44249650250655626</v>
      </c>
      <c r="Z35" s="5">
        <v>0.29556686059882592</v>
      </c>
      <c r="AA35" s="9"/>
      <c r="AB35" s="9"/>
      <c r="AC35" s="10" t="s">
        <v>15</v>
      </c>
      <c r="AD35" s="2">
        <v>0.80945697849944931</v>
      </c>
      <c r="AE35" s="2">
        <v>0.60604636523191768</v>
      </c>
      <c r="AF35" s="2">
        <v>0.88450025327402582</v>
      </c>
      <c r="AG35" s="2">
        <v>0.77181102362204723</v>
      </c>
      <c r="AH35" s="2">
        <v>0.55969955854410802</v>
      </c>
      <c r="AI35" s="5">
        <v>0.32194268006487686</v>
      </c>
      <c r="AK35" s="9"/>
      <c r="AL35" s="10" t="s">
        <v>15</v>
      </c>
      <c r="AM35" s="11">
        <f t="shared" si="14"/>
        <v>0.99378735398414286</v>
      </c>
      <c r="AN35" s="12">
        <f t="shared" si="12"/>
        <v>0.81376596493915709</v>
      </c>
      <c r="AO35" s="12">
        <f t="shared" si="12"/>
        <v>0.91125490385932029</v>
      </c>
      <c r="AP35" s="12">
        <f t="shared" si="12"/>
        <v>0.55967734943637382</v>
      </c>
      <c r="AQ35" s="12">
        <f t="shared" si="12"/>
        <v>0.47160309173912451</v>
      </c>
      <c r="AR35" s="13">
        <f t="shared" si="12"/>
        <v>0.32542978811378565</v>
      </c>
      <c r="AU35" s="9"/>
      <c r="AV35" s="10" t="s">
        <v>15</v>
      </c>
      <c r="AW35" s="11">
        <f t="shared" si="15"/>
        <v>0.99378735398414286</v>
      </c>
      <c r="AX35" s="12">
        <f>AX33*AW35</f>
        <v>0.9059192240611359</v>
      </c>
      <c r="AY35" s="12">
        <f>AY33*AW35</f>
        <v>0.99136908941894875</v>
      </c>
      <c r="AZ35" s="12">
        <f>AZ33*AW35</f>
        <v>0.59547851953886355</v>
      </c>
      <c r="BA35" s="12">
        <f>BA33*AW35</f>
        <v>0.48532905210963839</v>
      </c>
      <c r="BB35" s="13">
        <f>BB33*AW35</f>
        <v>0.36665916347767491</v>
      </c>
      <c r="BE35" s="9"/>
      <c r="BF35" s="10" t="s">
        <v>15</v>
      </c>
      <c r="BG35" s="10"/>
      <c r="BH35" s="11">
        <f t="shared" ref="BH35:BH37" si="17">AN35-AX35</f>
        <v>-9.2153259121978803E-2</v>
      </c>
      <c r="BI35" s="72">
        <f t="shared" si="16"/>
        <v>-8.0114185559628459E-2</v>
      </c>
      <c r="BJ35" s="12">
        <f t="shared" si="16"/>
        <v>-3.5801170102489732E-2</v>
      </c>
      <c r="BK35" s="12">
        <f t="shared" si="16"/>
        <v>-1.3725960370513879E-2</v>
      </c>
      <c r="BL35" s="13">
        <f t="shared" si="16"/>
        <v>-4.1229375363889265E-2</v>
      </c>
    </row>
    <row r="36" spans="1:64" ht="15.75" thickBot="1" x14ac:dyDescent="0.3">
      <c r="A36" s="9"/>
      <c r="B36" s="10" t="s">
        <v>16</v>
      </c>
      <c r="C36" s="2">
        <v>0.73036831428912297</v>
      </c>
      <c r="D36" s="2">
        <v>0.9311082249951832</v>
      </c>
      <c r="E36" s="2">
        <v>0.78995971064358594</v>
      </c>
      <c r="F36" s="2">
        <v>0.42699255618926796</v>
      </c>
      <c r="G36" s="2">
        <v>0.40388335003298709</v>
      </c>
      <c r="H36" s="5">
        <v>0.26399177364233778</v>
      </c>
      <c r="J36" s="9"/>
      <c r="K36" s="10" t="s">
        <v>16</v>
      </c>
      <c r="L36" s="2">
        <v>1.0461861617431001</v>
      </c>
      <c r="M36" s="2">
        <v>0.90759770533775841</v>
      </c>
      <c r="N36" s="2">
        <v>0.88572953928177689</v>
      </c>
      <c r="O36" s="2">
        <v>0.53538696974573985</v>
      </c>
      <c r="P36" s="2">
        <v>0.51849488814118572</v>
      </c>
      <c r="Q36" s="5">
        <v>0.28612632789300313</v>
      </c>
      <c r="S36" s="9"/>
      <c r="T36" s="10" t="s">
        <v>16</v>
      </c>
      <c r="U36" s="2">
        <v>1.2340781323334311</v>
      </c>
      <c r="V36" s="2">
        <v>1.1190187908476981</v>
      </c>
      <c r="W36" s="2">
        <v>0.88382330668901665</v>
      </c>
      <c r="X36" s="2">
        <v>0.60101344565520687</v>
      </c>
      <c r="Y36" s="2">
        <v>0.47641453154115104</v>
      </c>
      <c r="Z36" s="5">
        <v>0.40506127794149915</v>
      </c>
      <c r="AA36" s="9"/>
      <c r="AB36" s="9"/>
      <c r="AC36" s="10" t="s">
        <v>16</v>
      </c>
      <c r="AD36" s="2">
        <v>0.80082790407025295</v>
      </c>
      <c r="AE36" s="2">
        <v>0.70697742135083663</v>
      </c>
      <c r="AF36" s="2">
        <v>0.70299786034300826</v>
      </c>
      <c r="AG36" s="2">
        <v>0.53804320590772603</v>
      </c>
      <c r="AH36" s="2">
        <v>0.37003405014894503</v>
      </c>
      <c r="AI36" s="5">
        <v>0.32423674964567956</v>
      </c>
      <c r="AK36" s="9"/>
      <c r="AL36" s="10" t="s">
        <v>16</v>
      </c>
      <c r="AM36" s="11">
        <f t="shared" si="14"/>
        <v>0.95286512810897672</v>
      </c>
      <c r="AN36" s="12">
        <f t="shared" si="12"/>
        <v>0.91617553563286902</v>
      </c>
      <c r="AO36" s="12">
        <f t="shared" si="12"/>
        <v>0.81562760423934688</v>
      </c>
      <c r="AP36" s="12">
        <f t="shared" si="12"/>
        <v>0.52535904437448511</v>
      </c>
      <c r="AQ36" s="12">
        <f t="shared" si="12"/>
        <v>0.44220670496606718</v>
      </c>
      <c r="AR36" s="13">
        <f t="shared" si="12"/>
        <v>0.31985403228062992</v>
      </c>
      <c r="AU36" s="9"/>
      <c r="AV36" s="10" t="s">
        <v>16</v>
      </c>
      <c r="AW36" s="11">
        <f t="shared" si="15"/>
        <v>0.95286512810897672</v>
      </c>
      <c r="AX36" s="12">
        <f>AX33*AW36</f>
        <v>0.86861523647962691</v>
      </c>
      <c r="AY36" s="12">
        <f>AY33*AW36</f>
        <v>0.95054644296423518</v>
      </c>
      <c r="AZ36" s="12">
        <f>AZ33*AW36</f>
        <v>0.57095787497372075</v>
      </c>
      <c r="BA36" s="12">
        <f>BA33*AW36</f>
        <v>0.46534414787978662</v>
      </c>
      <c r="BB36" s="13">
        <f>BB33*AW36</f>
        <v>0.35156085391790937</v>
      </c>
      <c r="BE36" s="9"/>
      <c r="BF36" s="10" t="s">
        <v>16</v>
      </c>
      <c r="BG36" s="10"/>
      <c r="BH36" s="70">
        <f t="shared" si="17"/>
        <v>4.7560299153242114E-2</v>
      </c>
      <c r="BI36" s="16">
        <f t="shared" si="16"/>
        <v>-0.1349188387248883</v>
      </c>
      <c r="BJ36" s="71">
        <f t="shared" si="16"/>
        <v>-4.559883059923564E-2</v>
      </c>
      <c r="BK36" s="12">
        <f t="shared" si="16"/>
        <v>-2.3137442913719442E-2</v>
      </c>
      <c r="BL36" s="13">
        <f t="shared" si="16"/>
        <v>-3.1706821637279448E-2</v>
      </c>
    </row>
    <row r="37" spans="1:64" ht="15.75" thickBot="1" x14ac:dyDescent="0.3">
      <c r="A37" s="9"/>
      <c r="B37" s="14" t="s">
        <v>17</v>
      </c>
      <c r="C37" s="15">
        <v>0.86715060200430694</v>
      </c>
      <c r="D37" s="15">
        <v>0.84672074294664312</v>
      </c>
      <c r="E37" s="15">
        <v>0.83715428224889898</v>
      </c>
      <c r="F37" s="15">
        <v>0.42877145237806585</v>
      </c>
      <c r="G37" s="15">
        <v>0.37446352380802578</v>
      </c>
      <c r="H37" s="16">
        <v>0.22576320776939268</v>
      </c>
      <c r="J37" s="9"/>
      <c r="K37" s="14" t="s">
        <v>17</v>
      </c>
      <c r="L37" s="15">
        <v>0.99056985764550531</v>
      </c>
      <c r="M37" s="15">
        <v>0.91494482918648401</v>
      </c>
      <c r="N37" s="15">
        <v>1.0968516715896655</v>
      </c>
      <c r="O37" s="15">
        <v>0.61910892515668603</v>
      </c>
      <c r="P37" s="15">
        <v>0.54726740151837772</v>
      </c>
      <c r="Q37" s="16">
        <v>0.33672133735452336</v>
      </c>
      <c r="S37" s="9"/>
      <c r="T37" s="14" t="s">
        <v>17</v>
      </c>
      <c r="U37" s="15">
        <v>0.69448089939441904</v>
      </c>
      <c r="V37" s="15">
        <v>0.66340631538905193</v>
      </c>
      <c r="W37" s="15">
        <v>0.6140829553178847</v>
      </c>
      <c r="X37" s="15">
        <v>0.38205061157296699</v>
      </c>
      <c r="Y37" s="15">
        <v>0.36817943860149704</v>
      </c>
      <c r="Z37" s="16">
        <v>0.25556291235144862</v>
      </c>
      <c r="AA37" s="9"/>
      <c r="AB37" s="9"/>
      <c r="AC37" s="14" t="s">
        <v>17</v>
      </c>
      <c r="AD37" s="15">
        <v>0.77750551834321779</v>
      </c>
      <c r="AE37" s="15">
        <v>1.0067582114345353</v>
      </c>
      <c r="AF37" s="15">
        <v>1.1104763058588856</v>
      </c>
      <c r="AG37" s="15">
        <v>0.76956496246222406</v>
      </c>
      <c r="AH37" s="15">
        <v>0.35754603869442986</v>
      </c>
      <c r="AI37" s="16">
        <v>0.33499267403364352</v>
      </c>
      <c r="AK37" s="9"/>
      <c r="AL37" s="14" t="s">
        <v>17</v>
      </c>
      <c r="AM37" s="17">
        <f t="shared" si="14"/>
        <v>0.8324267193468623</v>
      </c>
      <c r="AN37" s="18">
        <f t="shared" si="12"/>
        <v>0.85795752473917863</v>
      </c>
      <c r="AO37" s="18">
        <f t="shared" si="12"/>
        <v>0.91464130375383368</v>
      </c>
      <c r="AP37" s="18">
        <f t="shared" si="12"/>
        <v>0.54987398789248576</v>
      </c>
      <c r="AQ37" s="18">
        <f t="shared" si="12"/>
        <v>0.4118641006555826</v>
      </c>
      <c r="AR37" s="19">
        <f t="shared" si="12"/>
        <v>0.28826003287725205</v>
      </c>
      <c r="AU37" s="9"/>
      <c r="AV37" s="14" t="s">
        <v>17</v>
      </c>
      <c r="AW37" s="17">
        <f t="shared" si="15"/>
        <v>0.8324267193468623</v>
      </c>
      <c r="AX37" s="18">
        <f>AX33*AW37</f>
        <v>0.75882568303490328</v>
      </c>
      <c r="AY37" s="18">
        <f>AY33*AW37</f>
        <v>0.83040110689521762</v>
      </c>
      <c r="AZ37" s="18">
        <f>AZ33*AW37</f>
        <v>0.49879104264509688</v>
      </c>
      <c r="BA37" s="18">
        <f>BA33*AW37</f>
        <v>0.40652647574120271</v>
      </c>
      <c r="BB37" s="19">
        <f>BB33*AW37</f>
        <v>0.30712494312647082</v>
      </c>
      <c r="BE37" s="9"/>
      <c r="BF37" s="14" t="s">
        <v>17</v>
      </c>
      <c r="BG37" s="14"/>
      <c r="BH37" s="17">
        <f t="shared" si="17"/>
        <v>9.9131841704275359E-2</v>
      </c>
      <c r="BI37" s="73">
        <f t="shared" si="16"/>
        <v>8.4240196858616057E-2</v>
      </c>
      <c r="BJ37" s="18">
        <f t="shared" si="16"/>
        <v>5.1082945247388878E-2</v>
      </c>
      <c r="BK37" s="18">
        <f t="shared" si="16"/>
        <v>5.3376249143798904E-3</v>
      </c>
      <c r="BL37" s="19">
        <f t="shared" si="16"/>
        <v>-1.8864910249218769E-2</v>
      </c>
    </row>
    <row r="38" spans="1:64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  <c r="AA38" s="9"/>
      <c r="AB38" s="9"/>
      <c r="AD38" s="9"/>
      <c r="AE38" s="9"/>
      <c r="AF38" s="9"/>
      <c r="AG38" s="9"/>
      <c r="AH38" s="9"/>
      <c r="AI38" s="9"/>
    </row>
    <row r="41" spans="1:64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2909</v>
      </c>
      <c r="AD41" s="1" t="s">
        <v>8</v>
      </c>
      <c r="AK41" s="1" t="s">
        <v>4</v>
      </c>
      <c r="AM41" s="1" t="s">
        <v>8</v>
      </c>
      <c r="AU41" s="1" t="s">
        <v>4</v>
      </c>
      <c r="AW41" s="1" t="s">
        <v>8</v>
      </c>
      <c r="BE41" s="1" t="s">
        <v>4</v>
      </c>
      <c r="BG41" s="1" t="s">
        <v>8</v>
      </c>
    </row>
    <row r="42" spans="1:64" ht="15.75" thickBot="1" x14ac:dyDescent="0.3">
      <c r="A42" s="1" t="s">
        <v>21</v>
      </c>
      <c r="B42" s="1" t="str">
        <f>A1</f>
        <v>DLD1mut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DLD1mut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DLD1mut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A42" s="9"/>
      <c r="AB42" s="1" t="s">
        <v>21</v>
      </c>
      <c r="AC42" s="1" t="str">
        <f>A1</f>
        <v>DLD1mut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K42" s="1" t="s">
        <v>21</v>
      </c>
      <c r="AL42" s="1" t="str">
        <f>A1</f>
        <v>DLD1mut</v>
      </c>
      <c r="AM42" s="2" t="s">
        <v>12</v>
      </c>
      <c r="AN42" s="3" t="s">
        <v>13</v>
      </c>
      <c r="AO42" s="3" t="s">
        <v>14</v>
      </c>
      <c r="AP42" s="3" t="s">
        <v>15</v>
      </c>
      <c r="AQ42" s="3" t="s">
        <v>16</v>
      </c>
      <c r="AR42" s="4" t="s">
        <v>17</v>
      </c>
      <c r="AU42" s="1" t="s">
        <v>21</v>
      </c>
      <c r="AV42" s="1" t="str">
        <f>A1</f>
        <v>DLD1mut</v>
      </c>
      <c r="AW42" s="2" t="s">
        <v>12</v>
      </c>
      <c r="AX42" s="3" t="s">
        <v>13</v>
      </c>
      <c r="AY42" s="3" t="s">
        <v>14</v>
      </c>
      <c r="AZ42" s="3" t="s">
        <v>15</v>
      </c>
      <c r="BA42" s="3" t="s">
        <v>16</v>
      </c>
      <c r="BB42" s="4" t="s">
        <v>17</v>
      </c>
      <c r="BE42" s="1" t="s">
        <v>21</v>
      </c>
      <c r="BF42" s="1" t="str">
        <f>A1</f>
        <v>DLD1mut</v>
      </c>
      <c r="BG42" s="2" t="s">
        <v>12</v>
      </c>
      <c r="BH42" s="3" t="s">
        <v>13</v>
      </c>
      <c r="BI42" s="3" t="s">
        <v>14</v>
      </c>
      <c r="BJ42" s="3" t="s">
        <v>15</v>
      </c>
      <c r="BK42" s="3" t="s">
        <v>16</v>
      </c>
      <c r="BL42" s="4" t="s">
        <v>17</v>
      </c>
    </row>
    <row r="43" spans="1:64" ht="15.75" thickBot="1" x14ac:dyDescent="0.3">
      <c r="A43" s="1" t="s">
        <v>18</v>
      </c>
      <c r="B43" s="2" t="s">
        <v>12</v>
      </c>
      <c r="C43" s="2">
        <v>1</v>
      </c>
      <c r="D43" s="2">
        <v>0.97442375439627815</v>
      </c>
      <c r="E43" s="2">
        <v>0.72893462815796173</v>
      </c>
      <c r="F43" s="2">
        <v>0.32317129750412454</v>
      </c>
      <c r="G43" s="2">
        <v>0.34229738695361361</v>
      </c>
      <c r="H43" s="5">
        <v>0.18368885857444117</v>
      </c>
      <c r="J43" s="1" t="s">
        <v>18</v>
      </c>
      <c r="K43" s="2" t="s">
        <v>12</v>
      </c>
      <c r="L43" s="2">
        <v>1</v>
      </c>
      <c r="M43" s="2">
        <v>0.71901872853614435</v>
      </c>
      <c r="N43" s="2">
        <v>0.98172735044627646</v>
      </c>
      <c r="O43" s="2">
        <v>0.41258902040798479</v>
      </c>
      <c r="P43" s="2">
        <v>0.38667531777704306</v>
      </c>
      <c r="Q43" s="5">
        <v>0.23809383284427044</v>
      </c>
      <c r="S43" s="1" t="s">
        <v>18</v>
      </c>
      <c r="T43" s="2" t="s">
        <v>12</v>
      </c>
      <c r="U43" s="2">
        <v>1</v>
      </c>
      <c r="V43" s="2">
        <v>0.78718847155200589</v>
      </c>
      <c r="W43" s="2">
        <v>0.69626288937515601</v>
      </c>
      <c r="X43" s="2">
        <v>0.39966540554769581</v>
      </c>
      <c r="Y43" s="2">
        <v>0.37558902323288085</v>
      </c>
      <c r="Z43" s="5">
        <v>0.202977629187756</v>
      </c>
      <c r="AA43" s="9"/>
      <c r="AB43" s="1" t="s">
        <v>18</v>
      </c>
      <c r="AC43" s="2" t="s">
        <v>12</v>
      </c>
      <c r="AD43" s="2">
        <v>1</v>
      </c>
      <c r="AE43" s="2">
        <v>1.0659163251148545</v>
      </c>
      <c r="AF43" s="2">
        <v>1.3350650429388222</v>
      </c>
      <c r="AG43" s="2">
        <v>0.91635778059105533</v>
      </c>
      <c r="AH43" s="2">
        <v>0.4721790687193575</v>
      </c>
      <c r="AI43" s="5">
        <v>0.39036294075069794</v>
      </c>
      <c r="AK43" s="1" t="s">
        <v>18</v>
      </c>
      <c r="AL43" s="2" t="s">
        <v>12</v>
      </c>
      <c r="AM43" s="6">
        <f>AVERAGE(U43,L43,C43,AD43)</f>
        <v>1</v>
      </c>
      <c r="AN43" s="7">
        <f t="shared" ref="AN43:AR47" si="18">AVERAGE(V43,M43,D43,AE43)</f>
        <v>0.88663681989982068</v>
      </c>
      <c r="AO43" s="7">
        <f t="shared" si="18"/>
        <v>0.93549747772955416</v>
      </c>
      <c r="AP43" s="7">
        <f t="shared" si="18"/>
        <v>0.51294587601271513</v>
      </c>
      <c r="AQ43" s="7">
        <f t="shared" si="18"/>
        <v>0.39418519917072375</v>
      </c>
      <c r="AR43" s="8">
        <f t="shared" si="18"/>
        <v>0.25378081533929137</v>
      </c>
      <c r="AU43" s="1" t="s">
        <v>18</v>
      </c>
      <c r="AV43" s="2" t="s">
        <v>12</v>
      </c>
      <c r="AW43" s="6">
        <f>AM43</f>
        <v>1</v>
      </c>
      <c r="AX43" s="7">
        <f t="shared" ref="AX43:BB43" si="19">AN43</f>
        <v>0.88663681989982068</v>
      </c>
      <c r="AY43" s="7">
        <f t="shared" si="19"/>
        <v>0.93549747772955416</v>
      </c>
      <c r="AZ43" s="7">
        <f t="shared" si="19"/>
        <v>0.51294587601271513</v>
      </c>
      <c r="BA43" s="7">
        <f t="shared" si="19"/>
        <v>0.39418519917072375</v>
      </c>
      <c r="BB43" s="8">
        <f t="shared" si="19"/>
        <v>0.25378081533929137</v>
      </c>
      <c r="BE43" s="1" t="s">
        <v>18</v>
      </c>
      <c r="BF43" s="2" t="s">
        <v>12</v>
      </c>
      <c r="BG43" s="2"/>
      <c r="BH43" s="3"/>
      <c r="BI43" s="3"/>
      <c r="BJ43" s="3"/>
      <c r="BK43" s="3"/>
      <c r="BL43" s="4"/>
    </row>
    <row r="44" spans="1:64" ht="15.75" thickBot="1" x14ac:dyDescent="0.3">
      <c r="A44" s="9"/>
      <c r="B44" s="10" t="s">
        <v>14</v>
      </c>
      <c r="C44" s="2">
        <v>0.95486166689998575</v>
      </c>
      <c r="D44" s="2">
        <v>1.0271501807874615</v>
      </c>
      <c r="E44" s="2">
        <v>0.71346247505186766</v>
      </c>
      <c r="F44" s="2">
        <v>0.35719262897072779</v>
      </c>
      <c r="G44" s="2">
        <v>0.28650940959729199</v>
      </c>
      <c r="H44" s="5">
        <v>0.17164003133829867</v>
      </c>
      <c r="J44" s="9"/>
      <c r="K44" s="10" t="s">
        <v>14</v>
      </c>
      <c r="L44" s="2">
        <v>1.1094557547538431</v>
      </c>
      <c r="M44" s="2">
        <v>0.63853546973871267</v>
      </c>
      <c r="N44" s="2">
        <v>0.90482995338133299</v>
      </c>
      <c r="O44" s="2">
        <v>0.46528099166028813</v>
      </c>
      <c r="P44" s="2">
        <v>0.3604656512990419</v>
      </c>
      <c r="Q44" s="5">
        <v>0.18782579313419148</v>
      </c>
      <c r="S44" s="9"/>
      <c r="T44" s="10" t="s">
        <v>14</v>
      </c>
      <c r="U44" s="2">
        <v>1.0306220631673906</v>
      </c>
      <c r="V44" s="2">
        <v>0.79537153219822898</v>
      </c>
      <c r="W44" s="2">
        <v>0.70459509848149582</v>
      </c>
      <c r="X44" s="2">
        <v>0.31748234534547087</v>
      </c>
      <c r="Y44" s="2">
        <v>0.301352495116949</v>
      </c>
      <c r="Z44" s="5">
        <v>0.17745757433889747</v>
      </c>
      <c r="AA44" s="9"/>
      <c r="AB44" s="9"/>
      <c r="AC44" s="10" t="s">
        <v>14</v>
      </c>
      <c r="AD44" s="2">
        <v>1.019611328407072</v>
      </c>
      <c r="AE44" s="2">
        <v>0.80926131704922966</v>
      </c>
      <c r="AF44" s="2">
        <v>0.97733634782543888</v>
      </c>
      <c r="AG44" s="2">
        <v>0.71128765349799261</v>
      </c>
      <c r="AH44" s="2">
        <v>0.37279840071692</v>
      </c>
      <c r="AI44" s="5">
        <v>0.2530201720434635</v>
      </c>
      <c r="AK44" s="9"/>
      <c r="AL44" s="10" t="s">
        <v>14</v>
      </c>
      <c r="AM44" s="11">
        <f t="shared" ref="AM44:AM47" si="20">AVERAGE(U44,L44,C44,AD44)</f>
        <v>1.0286377033070728</v>
      </c>
      <c r="AN44" s="12">
        <f t="shared" si="18"/>
        <v>0.81757962494340819</v>
      </c>
      <c r="AO44" s="12">
        <f t="shared" si="18"/>
        <v>0.82505596868503384</v>
      </c>
      <c r="AP44" s="12">
        <f t="shared" si="18"/>
        <v>0.46281090486861987</v>
      </c>
      <c r="AQ44" s="12">
        <f t="shared" si="18"/>
        <v>0.33028148918255074</v>
      </c>
      <c r="AR44" s="13">
        <f t="shared" si="18"/>
        <v>0.19748589271371278</v>
      </c>
      <c r="AU44" s="9"/>
      <c r="AV44" s="10" t="s">
        <v>14</v>
      </c>
      <c r="AW44" s="11">
        <f t="shared" ref="AW44:AW47" si="21">AM44</f>
        <v>1.0286377033070728</v>
      </c>
      <c r="AX44" s="12">
        <f>AX43*AW44</f>
        <v>0.91202806208923826</v>
      </c>
      <c r="AY44" s="12">
        <f>AY43*AW44</f>
        <v>0.96228797694128809</v>
      </c>
      <c r="AZ44" s="12">
        <f>AZ43*AW44</f>
        <v>0.52763546782255388</v>
      </c>
      <c r="BA44" s="12">
        <f>BA43*AW44</f>
        <v>0.40547375795261437</v>
      </c>
      <c r="BB44" s="13">
        <f>BB43*AW44</f>
        <v>0.261048515034005</v>
      </c>
      <c r="BE44" s="9"/>
      <c r="BF44" s="10" t="s">
        <v>14</v>
      </c>
      <c r="BG44" s="10"/>
      <c r="BH44" s="2">
        <f>AN44-AX44</f>
        <v>-9.4448437145830066E-2</v>
      </c>
      <c r="BI44" s="16">
        <f t="shared" ref="BI44:BL47" si="22">AO44-AY44</f>
        <v>-0.13723200825625426</v>
      </c>
      <c r="BJ44" s="75">
        <f t="shared" si="22"/>
        <v>-6.4824562953934017E-2</v>
      </c>
      <c r="BK44" s="7">
        <f t="shared" si="22"/>
        <v>-7.5192268770063631E-2</v>
      </c>
      <c r="BL44" s="8">
        <f t="shared" si="22"/>
        <v>-6.3562622320292222E-2</v>
      </c>
    </row>
    <row r="45" spans="1:64" ht="15.75" thickBot="1" x14ac:dyDescent="0.3">
      <c r="A45" s="9"/>
      <c r="B45" s="10" t="s">
        <v>15</v>
      </c>
      <c r="C45" s="2">
        <v>1.0275742333782873</v>
      </c>
      <c r="D45" s="2">
        <v>0.83442323695638343</v>
      </c>
      <c r="E45" s="2">
        <v>0.82184532426498658</v>
      </c>
      <c r="F45" s="2">
        <v>0.2761388369954198</v>
      </c>
      <c r="G45" s="2">
        <v>0.28890697042903912</v>
      </c>
      <c r="H45" s="5">
        <v>0.17614880080786033</v>
      </c>
      <c r="J45" s="9"/>
      <c r="K45" s="10" t="s">
        <v>15</v>
      </c>
      <c r="L45" s="2">
        <v>1.1663967928251677</v>
      </c>
      <c r="M45" s="2">
        <v>0.74751261246200906</v>
      </c>
      <c r="N45" s="2">
        <v>0.93682601793216502</v>
      </c>
      <c r="O45" s="2">
        <v>0.42382363694138536</v>
      </c>
      <c r="P45" s="2">
        <v>0.35247881418489974</v>
      </c>
      <c r="Q45" s="5">
        <v>0.25973381385123917</v>
      </c>
      <c r="S45" s="9"/>
      <c r="T45" s="10" t="s">
        <v>15</v>
      </c>
      <c r="U45" s="2">
        <v>0.9902060753726567</v>
      </c>
      <c r="V45" s="2">
        <v>0.80968577423098076</v>
      </c>
      <c r="W45" s="2">
        <v>0.64670752450232616</v>
      </c>
      <c r="X45" s="2">
        <v>0.38212570848568062</v>
      </c>
      <c r="Y45" s="2">
        <v>0.31948327840998308</v>
      </c>
      <c r="Z45" s="5">
        <v>0.17869727096857382</v>
      </c>
      <c r="AA45" s="9"/>
      <c r="AB45" s="9"/>
      <c r="AC45" s="10" t="s">
        <v>15</v>
      </c>
      <c r="AD45" s="2">
        <v>0.95387738460640037</v>
      </c>
      <c r="AE45" s="2">
        <v>0.67277397133033701</v>
      </c>
      <c r="AF45" s="2">
        <v>0.95653645798663756</v>
      </c>
      <c r="AG45" s="2">
        <v>0.75480754317030307</v>
      </c>
      <c r="AH45" s="2">
        <v>0.39108189168692475</v>
      </c>
      <c r="AI45" s="5">
        <v>0.22766066891882167</v>
      </c>
      <c r="AK45" s="9"/>
      <c r="AL45" s="10" t="s">
        <v>15</v>
      </c>
      <c r="AM45" s="11">
        <f t="shared" si="20"/>
        <v>1.0345136215456279</v>
      </c>
      <c r="AN45" s="12">
        <f t="shared" si="18"/>
        <v>0.76609889874492754</v>
      </c>
      <c r="AO45" s="12">
        <f t="shared" si="18"/>
        <v>0.84047883117152877</v>
      </c>
      <c r="AP45" s="12">
        <f t="shared" si="18"/>
        <v>0.45922393139819717</v>
      </c>
      <c r="AQ45" s="12">
        <f t="shared" si="18"/>
        <v>0.3379877386777117</v>
      </c>
      <c r="AR45" s="13">
        <f t="shared" si="18"/>
        <v>0.21056013863662373</v>
      </c>
      <c r="AU45" s="9"/>
      <c r="AV45" s="10" t="s">
        <v>15</v>
      </c>
      <c r="AW45" s="11">
        <f t="shared" si="21"/>
        <v>1.0345136215456279</v>
      </c>
      <c r="AX45" s="12">
        <f>AX43*AW45</f>
        <v>0.91723786755026215</v>
      </c>
      <c r="AY45" s="12">
        <f>AY43*AW45</f>
        <v>0.96778488363280146</v>
      </c>
      <c r="AZ45" s="12">
        <f>AZ43*AW45</f>
        <v>0.53064949585080856</v>
      </c>
      <c r="BA45" s="12">
        <f>BA43*AW45</f>
        <v>0.40778995795379008</v>
      </c>
      <c r="BB45" s="13">
        <f>BB43*AW45</f>
        <v>0.26253971035545254</v>
      </c>
      <c r="BE45" s="9"/>
      <c r="BF45" s="10" t="s">
        <v>15</v>
      </c>
      <c r="BG45" s="10"/>
      <c r="BH45" s="16">
        <f t="shared" ref="BH45:BH47" si="23">AN45-AX45</f>
        <v>-0.15113896880533462</v>
      </c>
      <c r="BI45" s="16">
        <f t="shared" si="22"/>
        <v>-0.12730605246127269</v>
      </c>
      <c r="BJ45" s="71">
        <f t="shared" si="22"/>
        <v>-7.142556445261139E-2</v>
      </c>
      <c r="BK45" s="12">
        <f t="shared" si="22"/>
        <v>-6.9802219276078381E-2</v>
      </c>
      <c r="BL45" s="13">
        <f t="shared" si="22"/>
        <v>-5.1979571718828804E-2</v>
      </c>
    </row>
    <row r="46" spans="1:64" ht="15.75" thickBot="1" x14ac:dyDescent="0.3">
      <c r="A46" s="9"/>
      <c r="B46" s="10" t="s">
        <v>16</v>
      </c>
      <c r="C46" s="2">
        <v>0.66590516642658859</v>
      </c>
      <c r="D46" s="2">
        <v>0.81614789860820947</v>
      </c>
      <c r="E46" s="2">
        <v>0.71847983925486059</v>
      </c>
      <c r="F46" s="2">
        <v>0.31564737741891996</v>
      </c>
      <c r="G46" s="2">
        <v>0.28191670982888317</v>
      </c>
      <c r="H46" s="5">
        <v>0.15824851070239282</v>
      </c>
      <c r="J46" s="9"/>
      <c r="K46" s="10" t="s">
        <v>16</v>
      </c>
      <c r="L46" s="2">
        <v>1.0610269940288584</v>
      </c>
      <c r="M46" s="2">
        <v>0.85403798193372515</v>
      </c>
      <c r="N46" s="2">
        <v>0.83082148081967311</v>
      </c>
      <c r="O46" s="2">
        <v>0.42780845700577885</v>
      </c>
      <c r="P46" s="2">
        <v>0.38453580327161963</v>
      </c>
      <c r="Q46" s="5">
        <v>0.18889335457111764</v>
      </c>
      <c r="S46" s="9"/>
      <c r="T46" s="10" t="s">
        <v>16</v>
      </c>
      <c r="U46" s="2">
        <v>1.2269640635487644</v>
      </c>
      <c r="V46" s="2">
        <v>1.0057985637285036</v>
      </c>
      <c r="W46" s="2">
        <v>0.72397958889446123</v>
      </c>
      <c r="X46" s="2">
        <v>0.44042462558490691</v>
      </c>
      <c r="Y46" s="2">
        <v>0.34702955402128283</v>
      </c>
      <c r="Z46" s="5">
        <v>0.23970384035583994</v>
      </c>
      <c r="AA46" s="9"/>
      <c r="AB46" s="9"/>
      <c r="AC46" s="10" t="s">
        <v>16</v>
      </c>
      <c r="AD46" s="2">
        <v>0.85615025326307115</v>
      </c>
      <c r="AE46" s="2">
        <v>0.65790130899824573</v>
      </c>
      <c r="AF46" s="2">
        <v>0.69430686478888404</v>
      </c>
      <c r="AG46" s="2">
        <v>0.53943738827308829</v>
      </c>
      <c r="AH46" s="2">
        <v>0.32710776188132196</v>
      </c>
      <c r="AI46" s="5">
        <v>0.20992442178622231</v>
      </c>
      <c r="AK46" s="9"/>
      <c r="AL46" s="10" t="s">
        <v>16</v>
      </c>
      <c r="AM46" s="11">
        <f t="shared" si="20"/>
        <v>0.9525116193168206</v>
      </c>
      <c r="AN46" s="12">
        <f t="shared" si="18"/>
        <v>0.83347143831717108</v>
      </c>
      <c r="AO46" s="12">
        <f t="shared" si="18"/>
        <v>0.74189694343946977</v>
      </c>
      <c r="AP46" s="12">
        <f t="shared" si="18"/>
        <v>0.43082946207067352</v>
      </c>
      <c r="AQ46" s="12">
        <f t="shared" si="18"/>
        <v>0.33514745725077688</v>
      </c>
      <c r="AR46" s="13">
        <f t="shared" si="18"/>
        <v>0.19919253185389316</v>
      </c>
      <c r="AU46" s="9"/>
      <c r="AV46" s="10" t="s">
        <v>16</v>
      </c>
      <c r="AW46" s="11">
        <f t="shared" si="21"/>
        <v>0.9525116193168206</v>
      </c>
      <c r="AX46" s="12">
        <f>AX43*AW46</f>
        <v>0.84453187306869437</v>
      </c>
      <c r="AY46" s="12">
        <f>AY43*AW46</f>
        <v>0.8910722173789789</v>
      </c>
      <c r="AZ46" s="12">
        <f>AZ43*AW46</f>
        <v>0.48858690698275636</v>
      </c>
      <c r="BA46" s="12">
        <f>BA43*AW46</f>
        <v>0.37546598237282952</v>
      </c>
      <c r="BB46" s="13">
        <f>BB43*AW46</f>
        <v>0.24172917537037145</v>
      </c>
      <c r="BE46" s="9"/>
      <c r="BF46" s="10" t="s">
        <v>16</v>
      </c>
      <c r="BG46" s="10"/>
      <c r="BH46" s="101">
        <f t="shared" si="23"/>
        <v>-1.1060434751523296E-2</v>
      </c>
      <c r="BI46" s="16">
        <f t="shared" si="22"/>
        <v>-0.14917527393950913</v>
      </c>
      <c r="BJ46" s="71">
        <f t="shared" si="22"/>
        <v>-5.7757444912082845E-2</v>
      </c>
      <c r="BK46" s="12">
        <f t="shared" si="22"/>
        <v>-4.031852512205264E-2</v>
      </c>
      <c r="BL46" s="13">
        <f t="shared" si="22"/>
        <v>-4.253664351647829E-2</v>
      </c>
    </row>
    <row r="47" spans="1:64" ht="15.75" thickBot="1" x14ac:dyDescent="0.3">
      <c r="A47" s="9"/>
      <c r="B47" s="14" t="s">
        <v>17</v>
      </c>
      <c r="C47" s="15">
        <v>0.84595507278329019</v>
      </c>
      <c r="D47" s="15">
        <v>0.7571758100788164</v>
      </c>
      <c r="E47" s="15">
        <v>0.74972184560173383</v>
      </c>
      <c r="F47" s="15">
        <v>0.31812214866048139</v>
      </c>
      <c r="G47" s="15">
        <v>0.26456358774455524</v>
      </c>
      <c r="H47" s="16">
        <v>0.1186218298333538</v>
      </c>
      <c r="J47" s="9"/>
      <c r="K47" s="14" t="s">
        <v>17</v>
      </c>
      <c r="L47" s="15">
        <v>0.97817678772376526</v>
      </c>
      <c r="M47" s="15">
        <v>0.89045001300897264</v>
      </c>
      <c r="N47" s="15">
        <v>1.0166180736883832</v>
      </c>
      <c r="O47" s="15">
        <v>0.49256487511317787</v>
      </c>
      <c r="P47" s="15">
        <v>0.41189723093337727</v>
      </c>
      <c r="Q47" s="16">
        <v>0.20897057732359317</v>
      </c>
      <c r="S47" s="9"/>
      <c r="T47" s="14" t="s">
        <v>17</v>
      </c>
      <c r="U47" s="15">
        <v>0.64508059105634474</v>
      </c>
      <c r="V47" s="15">
        <v>0.61232445796226398</v>
      </c>
      <c r="W47" s="15">
        <v>0.52157585036526399</v>
      </c>
      <c r="X47" s="15">
        <v>0.28376678775136643</v>
      </c>
      <c r="Y47" s="15">
        <v>0.2526407585031622</v>
      </c>
      <c r="Z47" s="16">
        <v>0.14204114384701103</v>
      </c>
      <c r="AA47" s="9"/>
      <c r="AB47" s="9"/>
      <c r="AC47" s="14" t="s">
        <v>17</v>
      </c>
      <c r="AD47" s="15">
        <v>0.84549401546625436</v>
      </c>
      <c r="AE47" s="15">
        <v>1.062302026756629</v>
      </c>
      <c r="AF47" s="15">
        <v>1.2514462404280817</v>
      </c>
      <c r="AG47" s="15">
        <v>0.75747537675531817</v>
      </c>
      <c r="AH47" s="15">
        <v>0.30155482481997553</v>
      </c>
      <c r="AI47" s="16">
        <v>0.18594412418570988</v>
      </c>
      <c r="AK47" s="9"/>
      <c r="AL47" s="14" t="s">
        <v>17</v>
      </c>
      <c r="AM47" s="17">
        <f t="shared" si="20"/>
        <v>0.82867661675741366</v>
      </c>
      <c r="AN47" s="18">
        <f t="shared" si="18"/>
        <v>0.83056307695167053</v>
      </c>
      <c r="AO47" s="18">
        <f t="shared" si="18"/>
        <v>0.88484050252086566</v>
      </c>
      <c r="AP47" s="18">
        <f t="shared" si="18"/>
        <v>0.46298229707008592</v>
      </c>
      <c r="AQ47" s="18">
        <f t="shared" si="18"/>
        <v>0.3076641005002676</v>
      </c>
      <c r="AR47" s="19">
        <f t="shared" si="18"/>
        <v>0.16389441879741695</v>
      </c>
      <c r="AU47" s="9"/>
      <c r="AV47" s="14" t="s">
        <v>17</v>
      </c>
      <c r="AW47" s="17">
        <f t="shared" si="21"/>
        <v>0.82867661675741366</v>
      </c>
      <c r="AX47" s="18">
        <f>AX43*AW47</f>
        <v>0.73473520020713567</v>
      </c>
      <c r="AY47" s="18">
        <f>AY43*AW47</f>
        <v>0.77522488483002083</v>
      </c>
      <c r="AZ47" s="18">
        <f>AZ43*AW47</f>
        <v>0.42506625311388457</v>
      </c>
      <c r="BA47" s="18">
        <f>BA43*AW47</f>
        <v>0.32665205722464263</v>
      </c>
      <c r="BB47" s="19">
        <f>BB43*AW47</f>
        <v>0.2103022274533019</v>
      </c>
      <c r="BE47" s="9"/>
      <c r="BF47" s="14" t="s">
        <v>17</v>
      </c>
      <c r="BG47" s="14"/>
      <c r="BH47" s="105">
        <f t="shared" si="23"/>
        <v>9.5827876744534857E-2</v>
      </c>
      <c r="BI47" s="16">
        <f t="shared" si="22"/>
        <v>0.10961561769084482</v>
      </c>
      <c r="BJ47" s="106">
        <f t="shared" si="22"/>
        <v>3.7916043956201351E-2</v>
      </c>
      <c r="BK47" s="18">
        <f t="shared" si="22"/>
        <v>-1.8987956724375032E-2</v>
      </c>
      <c r="BL47" s="19">
        <f t="shared" si="22"/>
        <v>-4.6407808655884952E-2</v>
      </c>
    </row>
    <row r="48" spans="1:64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  <c r="AA48" s="9"/>
      <c r="AB48" s="9"/>
      <c r="AD48" s="9"/>
      <c r="AE48" s="9"/>
      <c r="AF48" s="9"/>
      <c r="AG48" s="9"/>
      <c r="AH48" s="9"/>
      <c r="AI48" s="9"/>
    </row>
    <row r="52" spans="1:10" x14ac:dyDescent="0.25">
      <c r="A52" t="s">
        <v>132</v>
      </c>
    </row>
    <row r="53" spans="1:10" x14ac:dyDescent="0.25">
      <c r="A53" t="s">
        <v>149</v>
      </c>
    </row>
    <row r="54" spans="1:10" x14ac:dyDescent="0.25">
      <c r="A54" t="s">
        <v>150</v>
      </c>
    </row>
    <row r="55" spans="1:10" x14ac:dyDescent="0.25">
      <c r="A55" t="s">
        <v>151</v>
      </c>
    </row>
    <row r="56" spans="1:10" x14ac:dyDescent="0.25">
      <c r="A56" t="s">
        <v>153</v>
      </c>
    </row>
    <row r="57" spans="1:10" x14ac:dyDescent="0.25">
      <c r="A57" t="s">
        <v>154</v>
      </c>
    </row>
    <row r="58" spans="1:10" x14ac:dyDescent="0.25">
      <c r="A58" t="s">
        <v>152</v>
      </c>
    </row>
    <row r="59" spans="1:10" x14ac:dyDescent="0.25">
      <c r="A59" t="s">
        <v>155</v>
      </c>
    </row>
    <row r="61" spans="1:10" x14ac:dyDescent="0.25">
      <c r="A61" t="s">
        <v>133</v>
      </c>
    </row>
    <row r="62" spans="1:10" x14ac:dyDescent="0.25">
      <c r="A62" t="s">
        <v>87</v>
      </c>
      <c r="B62" t="s">
        <v>88</v>
      </c>
      <c r="C62" t="s">
        <v>89</v>
      </c>
      <c r="D62" t="s">
        <v>90</v>
      </c>
      <c r="E62" t="s">
        <v>91</v>
      </c>
      <c r="F62" t="s">
        <v>92</v>
      </c>
      <c r="G62" t="s">
        <v>93</v>
      </c>
      <c r="H62" t="s">
        <v>94</v>
      </c>
      <c r="I62" t="s">
        <v>95</v>
      </c>
      <c r="J62" t="s">
        <v>96</v>
      </c>
    </row>
    <row r="63" spans="1:10" x14ac:dyDescent="0.25">
      <c r="A63" t="s">
        <v>513</v>
      </c>
      <c r="B63" t="s">
        <v>156</v>
      </c>
      <c r="C63" t="s">
        <v>57</v>
      </c>
      <c r="D63" t="s">
        <v>157</v>
      </c>
      <c r="E63" t="s">
        <v>158</v>
      </c>
      <c r="F63" t="s">
        <v>58</v>
      </c>
      <c r="G63" t="s">
        <v>59</v>
      </c>
      <c r="H63" t="s">
        <v>60</v>
      </c>
      <c r="I63" t="s">
        <v>141</v>
      </c>
      <c r="J63" t="s">
        <v>159</v>
      </c>
    </row>
    <row r="64" spans="1:10" x14ac:dyDescent="0.25">
      <c r="A64" t="s">
        <v>514</v>
      </c>
      <c r="B64" t="s">
        <v>160</v>
      </c>
      <c r="C64" t="s">
        <v>57</v>
      </c>
      <c r="D64" t="s">
        <v>161</v>
      </c>
      <c r="E64" t="s">
        <v>162</v>
      </c>
      <c r="F64" t="s">
        <v>66</v>
      </c>
      <c r="G64" t="s">
        <v>63</v>
      </c>
      <c r="H64" t="s">
        <v>60</v>
      </c>
      <c r="I64" t="s">
        <v>64</v>
      </c>
      <c r="J64" t="s">
        <v>163</v>
      </c>
    </row>
    <row r="65" spans="1:10" x14ac:dyDescent="0.25">
      <c r="A65" t="s">
        <v>514</v>
      </c>
      <c r="B65" t="s">
        <v>160</v>
      </c>
      <c r="C65" t="s">
        <v>57</v>
      </c>
      <c r="D65" t="s">
        <v>164</v>
      </c>
      <c r="E65" t="s">
        <v>165</v>
      </c>
      <c r="F65" t="s">
        <v>66</v>
      </c>
      <c r="G65" t="s">
        <v>63</v>
      </c>
      <c r="H65" t="s">
        <v>60</v>
      </c>
      <c r="I65" t="s">
        <v>64</v>
      </c>
      <c r="J65" t="s">
        <v>166</v>
      </c>
    </row>
    <row r="66" spans="1:10" x14ac:dyDescent="0.25">
      <c r="A66" t="s">
        <v>515</v>
      </c>
      <c r="B66" t="s">
        <v>167</v>
      </c>
      <c r="C66" t="s">
        <v>57</v>
      </c>
      <c r="D66" t="s">
        <v>168</v>
      </c>
      <c r="E66" t="s">
        <v>169</v>
      </c>
      <c r="F66" t="s">
        <v>58</v>
      </c>
      <c r="G66" t="s">
        <v>59</v>
      </c>
      <c r="H66" t="s">
        <v>60</v>
      </c>
      <c r="I66" t="s">
        <v>105</v>
      </c>
      <c r="J66" t="s">
        <v>170</v>
      </c>
    </row>
    <row r="67" spans="1:10" x14ac:dyDescent="0.25">
      <c r="A67" t="s">
        <v>78</v>
      </c>
      <c r="B67" t="s">
        <v>56</v>
      </c>
      <c r="C67" t="s">
        <v>57</v>
      </c>
      <c r="D67" t="s">
        <v>171</v>
      </c>
      <c r="E67" t="s">
        <v>172</v>
      </c>
      <c r="F67" t="s">
        <v>58</v>
      </c>
      <c r="G67" t="s">
        <v>59</v>
      </c>
      <c r="H67" t="s">
        <v>60</v>
      </c>
      <c r="I67" t="s">
        <v>141</v>
      </c>
      <c r="J67" t="s">
        <v>173</v>
      </c>
    </row>
    <row r="68" spans="1:10" x14ac:dyDescent="0.25">
      <c r="A68" t="s">
        <v>78</v>
      </c>
      <c r="B68" t="s">
        <v>56</v>
      </c>
      <c r="C68" t="s">
        <v>57</v>
      </c>
      <c r="D68" t="s">
        <v>174</v>
      </c>
      <c r="E68" t="s">
        <v>175</v>
      </c>
      <c r="F68" t="s">
        <v>58</v>
      </c>
      <c r="G68" t="s">
        <v>63</v>
      </c>
      <c r="H68" t="s">
        <v>60</v>
      </c>
      <c r="I68" t="s">
        <v>64</v>
      </c>
      <c r="J68" t="s">
        <v>176</v>
      </c>
    </row>
    <row r="69" spans="1:10" x14ac:dyDescent="0.25">
      <c r="A69" t="s">
        <v>78</v>
      </c>
      <c r="B69" t="s">
        <v>56</v>
      </c>
      <c r="C69" t="s">
        <v>57</v>
      </c>
      <c r="D69" t="s">
        <v>177</v>
      </c>
      <c r="E69" t="s">
        <v>178</v>
      </c>
      <c r="F69" t="s">
        <v>66</v>
      </c>
      <c r="G69" t="s">
        <v>63</v>
      </c>
      <c r="H69" t="s">
        <v>60</v>
      </c>
      <c r="I69" t="s">
        <v>64</v>
      </c>
      <c r="J69" t="s">
        <v>179</v>
      </c>
    </row>
    <row r="70" spans="1:10" x14ac:dyDescent="0.25">
      <c r="A70" t="s">
        <v>78</v>
      </c>
      <c r="B70" t="s">
        <v>56</v>
      </c>
      <c r="C70" t="s">
        <v>57</v>
      </c>
      <c r="D70" t="s">
        <v>180</v>
      </c>
      <c r="E70" t="s">
        <v>181</v>
      </c>
      <c r="F70" t="s">
        <v>58</v>
      </c>
      <c r="G70" t="s">
        <v>63</v>
      </c>
      <c r="H70" t="s">
        <v>60</v>
      </c>
      <c r="I70" t="s">
        <v>105</v>
      </c>
      <c r="J70" t="s">
        <v>182</v>
      </c>
    </row>
    <row r="71" spans="1:10" x14ac:dyDescent="0.25">
      <c r="A71" t="s">
        <v>183</v>
      </c>
      <c r="B71" t="s">
        <v>184</v>
      </c>
      <c r="C71" t="s">
        <v>57</v>
      </c>
      <c r="D71" t="s">
        <v>185</v>
      </c>
      <c r="E71" t="s">
        <v>186</v>
      </c>
      <c r="F71" t="s">
        <v>66</v>
      </c>
      <c r="G71" t="s">
        <v>63</v>
      </c>
      <c r="H71" t="s">
        <v>60</v>
      </c>
      <c r="I71" t="s">
        <v>73</v>
      </c>
      <c r="J71" t="s">
        <v>187</v>
      </c>
    </row>
    <row r="72" spans="1:10" x14ac:dyDescent="0.25">
      <c r="A72" t="s">
        <v>188</v>
      </c>
      <c r="B72" t="s">
        <v>189</v>
      </c>
      <c r="C72" t="s">
        <v>57</v>
      </c>
      <c r="D72" t="s">
        <v>190</v>
      </c>
      <c r="E72" t="s">
        <v>191</v>
      </c>
      <c r="F72" t="s">
        <v>58</v>
      </c>
      <c r="G72" t="s">
        <v>63</v>
      </c>
      <c r="H72" t="s">
        <v>60</v>
      </c>
      <c r="I72" t="s">
        <v>64</v>
      </c>
      <c r="J72" t="s">
        <v>192</v>
      </c>
    </row>
    <row r="73" spans="1:10" x14ac:dyDescent="0.25">
      <c r="A73" t="s">
        <v>516</v>
      </c>
      <c r="B73" t="s">
        <v>193</v>
      </c>
      <c r="C73" t="s">
        <v>57</v>
      </c>
      <c r="D73" t="s">
        <v>194</v>
      </c>
      <c r="E73" t="s">
        <v>195</v>
      </c>
      <c r="F73" t="s">
        <v>66</v>
      </c>
      <c r="G73" t="s">
        <v>63</v>
      </c>
      <c r="H73" t="s">
        <v>60</v>
      </c>
      <c r="I73" t="s">
        <v>73</v>
      </c>
      <c r="J73" t="s">
        <v>196</v>
      </c>
    </row>
    <row r="74" spans="1:10" x14ac:dyDescent="0.25">
      <c r="A74" t="s">
        <v>517</v>
      </c>
      <c r="B74" t="s">
        <v>197</v>
      </c>
      <c r="C74" t="s">
        <v>57</v>
      </c>
      <c r="D74" t="s">
        <v>198</v>
      </c>
      <c r="E74" t="s">
        <v>199</v>
      </c>
      <c r="F74" t="s">
        <v>58</v>
      </c>
      <c r="G74" t="s">
        <v>63</v>
      </c>
      <c r="H74" t="s">
        <v>60</v>
      </c>
      <c r="I74" t="s">
        <v>105</v>
      </c>
      <c r="J74" t="s">
        <v>200</v>
      </c>
    </row>
    <row r="75" spans="1:10" x14ac:dyDescent="0.25">
      <c r="A75" t="s">
        <v>518</v>
      </c>
      <c r="B75" t="s">
        <v>201</v>
      </c>
      <c r="C75" t="s">
        <v>57</v>
      </c>
      <c r="D75" t="s">
        <v>202</v>
      </c>
      <c r="E75" t="s">
        <v>203</v>
      </c>
      <c r="F75" t="s">
        <v>58</v>
      </c>
      <c r="G75" t="s">
        <v>63</v>
      </c>
      <c r="H75" t="s">
        <v>60</v>
      </c>
      <c r="I75" t="s">
        <v>105</v>
      </c>
      <c r="J75" t="s">
        <v>204</v>
      </c>
    </row>
    <row r="76" spans="1:10" x14ac:dyDescent="0.25">
      <c r="A76" t="s">
        <v>518</v>
      </c>
      <c r="B76" t="s">
        <v>201</v>
      </c>
      <c r="C76" t="s">
        <v>57</v>
      </c>
      <c r="D76" t="s">
        <v>205</v>
      </c>
      <c r="E76" t="s">
        <v>206</v>
      </c>
      <c r="F76" t="s">
        <v>66</v>
      </c>
      <c r="G76" t="s">
        <v>63</v>
      </c>
      <c r="H76" t="s">
        <v>60</v>
      </c>
      <c r="I76" t="s">
        <v>73</v>
      </c>
      <c r="J76" t="s">
        <v>207</v>
      </c>
    </row>
    <row r="77" spans="1:10" x14ac:dyDescent="0.25">
      <c r="A77" t="s">
        <v>519</v>
      </c>
      <c r="B77" t="s">
        <v>208</v>
      </c>
      <c r="C77" t="s">
        <v>57</v>
      </c>
      <c r="D77" t="s">
        <v>209</v>
      </c>
      <c r="E77" t="s">
        <v>210</v>
      </c>
      <c r="F77" t="s">
        <v>66</v>
      </c>
      <c r="G77" t="s">
        <v>63</v>
      </c>
      <c r="H77" t="s">
        <v>60</v>
      </c>
      <c r="I77" t="s">
        <v>73</v>
      </c>
      <c r="J77" t="s">
        <v>211</v>
      </c>
    </row>
    <row r="78" spans="1:10" x14ac:dyDescent="0.25">
      <c r="A78" t="s">
        <v>519</v>
      </c>
      <c r="B78" t="s">
        <v>208</v>
      </c>
      <c r="C78" t="s">
        <v>57</v>
      </c>
      <c r="D78" t="s">
        <v>212</v>
      </c>
      <c r="E78" t="s">
        <v>213</v>
      </c>
      <c r="F78" t="s">
        <v>66</v>
      </c>
      <c r="G78" t="s">
        <v>63</v>
      </c>
      <c r="H78" t="s">
        <v>60</v>
      </c>
      <c r="I78" t="s">
        <v>73</v>
      </c>
      <c r="J78" t="s">
        <v>214</v>
      </c>
    </row>
    <row r="79" spans="1:10" x14ac:dyDescent="0.25">
      <c r="A79" t="s">
        <v>519</v>
      </c>
      <c r="B79" t="s">
        <v>208</v>
      </c>
      <c r="C79" t="s">
        <v>57</v>
      </c>
      <c r="D79" t="s">
        <v>215</v>
      </c>
      <c r="E79" t="s">
        <v>216</v>
      </c>
      <c r="F79" t="s">
        <v>66</v>
      </c>
      <c r="G79" t="s">
        <v>63</v>
      </c>
      <c r="H79" t="s">
        <v>60</v>
      </c>
      <c r="I79" t="s">
        <v>64</v>
      </c>
      <c r="J79" t="s">
        <v>217</v>
      </c>
    </row>
    <row r="80" spans="1:10" x14ac:dyDescent="0.25">
      <c r="A80" t="s">
        <v>520</v>
      </c>
      <c r="B80" t="s">
        <v>218</v>
      </c>
      <c r="C80" t="s">
        <v>57</v>
      </c>
      <c r="D80" t="s">
        <v>219</v>
      </c>
      <c r="E80" t="s">
        <v>220</v>
      </c>
      <c r="F80" t="s">
        <v>66</v>
      </c>
      <c r="G80" t="s">
        <v>59</v>
      </c>
      <c r="H80" t="s">
        <v>60</v>
      </c>
      <c r="I80" t="s">
        <v>73</v>
      </c>
      <c r="J80" t="s">
        <v>221</v>
      </c>
    </row>
    <row r="81" spans="1:10" x14ac:dyDescent="0.25">
      <c r="A81" t="s">
        <v>520</v>
      </c>
      <c r="B81" t="s">
        <v>218</v>
      </c>
      <c r="C81" t="s">
        <v>57</v>
      </c>
      <c r="D81" t="s">
        <v>222</v>
      </c>
      <c r="E81" t="s">
        <v>223</v>
      </c>
      <c r="F81" t="s">
        <v>66</v>
      </c>
      <c r="G81" t="s">
        <v>59</v>
      </c>
      <c r="H81" t="s">
        <v>60</v>
      </c>
      <c r="I81" t="s">
        <v>64</v>
      </c>
      <c r="J81" t="s">
        <v>224</v>
      </c>
    </row>
    <row r="82" spans="1:10" x14ac:dyDescent="0.25">
      <c r="A82" t="s">
        <v>521</v>
      </c>
      <c r="B82" t="s">
        <v>225</v>
      </c>
      <c r="C82" t="s">
        <v>57</v>
      </c>
      <c r="D82" t="s">
        <v>226</v>
      </c>
      <c r="E82" t="s">
        <v>227</v>
      </c>
      <c r="F82" t="s">
        <v>58</v>
      </c>
      <c r="G82" t="s">
        <v>63</v>
      </c>
      <c r="H82" t="s">
        <v>60</v>
      </c>
      <c r="I82" t="s">
        <v>64</v>
      </c>
      <c r="J82" t="s">
        <v>228</v>
      </c>
    </row>
    <row r="83" spans="1:10" x14ac:dyDescent="0.25">
      <c r="A83" t="s">
        <v>521</v>
      </c>
      <c r="B83" t="s">
        <v>225</v>
      </c>
      <c r="C83" t="s">
        <v>57</v>
      </c>
      <c r="D83" t="s">
        <v>229</v>
      </c>
      <c r="E83" t="s">
        <v>230</v>
      </c>
      <c r="F83" t="s">
        <v>66</v>
      </c>
      <c r="G83" t="s">
        <v>63</v>
      </c>
      <c r="H83" t="s">
        <v>60</v>
      </c>
      <c r="I83" t="s">
        <v>73</v>
      </c>
      <c r="J83" t="s">
        <v>231</v>
      </c>
    </row>
    <row r="84" spans="1:10" x14ac:dyDescent="0.25">
      <c r="A84" t="s">
        <v>522</v>
      </c>
      <c r="B84" t="s">
        <v>232</v>
      </c>
      <c r="C84" t="s">
        <v>57</v>
      </c>
      <c r="D84" t="s">
        <v>233</v>
      </c>
      <c r="E84" t="s">
        <v>234</v>
      </c>
      <c r="F84" t="s">
        <v>58</v>
      </c>
      <c r="G84" t="s">
        <v>63</v>
      </c>
      <c r="H84" t="s">
        <v>60</v>
      </c>
      <c r="I84" t="s">
        <v>105</v>
      </c>
      <c r="J84" t="s">
        <v>235</v>
      </c>
    </row>
    <row r="85" spans="1:10" x14ac:dyDescent="0.25">
      <c r="A85" t="s">
        <v>523</v>
      </c>
      <c r="B85" t="s">
        <v>236</v>
      </c>
      <c r="C85" t="s">
        <v>57</v>
      </c>
      <c r="D85" t="s">
        <v>237</v>
      </c>
      <c r="E85" t="s">
        <v>238</v>
      </c>
      <c r="F85" t="s">
        <v>58</v>
      </c>
      <c r="G85" t="s">
        <v>63</v>
      </c>
      <c r="H85" t="s">
        <v>60</v>
      </c>
      <c r="I85" t="s">
        <v>64</v>
      </c>
      <c r="J85" t="s">
        <v>239</v>
      </c>
    </row>
    <row r="86" spans="1:10" x14ac:dyDescent="0.25">
      <c r="A86" t="s">
        <v>524</v>
      </c>
      <c r="B86" t="s">
        <v>240</v>
      </c>
      <c r="C86" t="s">
        <v>57</v>
      </c>
      <c r="D86" t="s">
        <v>241</v>
      </c>
      <c r="E86" t="s">
        <v>242</v>
      </c>
      <c r="F86" t="s">
        <v>66</v>
      </c>
      <c r="G86" t="s">
        <v>63</v>
      </c>
      <c r="H86" t="s">
        <v>60</v>
      </c>
      <c r="I86" t="s">
        <v>64</v>
      </c>
      <c r="J86" t="s">
        <v>243</v>
      </c>
    </row>
    <row r="87" spans="1:10" x14ac:dyDescent="0.25">
      <c r="A87" t="s">
        <v>524</v>
      </c>
      <c r="B87" t="s">
        <v>240</v>
      </c>
      <c r="C87" t="s">
        <v>57</v>
      </c>
      <c r="D87" t="s">
        <v>244</v>
      </c>
      <c r="E87" t="s">
        <v>245</v>
      </c>
      <c r="F87" t="s">
        <v>66</v>
      </c>
      <c r="G87" t="s">
        <v>63</v>
      </c>
      <c r="H87" t="s">
        <v>60</v>
      </c>
      <c r="I87" t="s">
        <v>64</v>
      </c>
      <c r="J87" t="s">
        <v>246</v>
      </c>
    </row>
    <row r="88" spans="1:10" x14ac:dyDescent="0.25">
      <c r="A88" t="s">
        <v>525</v>
      </c>
      <c r="B88" t="s">
        <v>247</v>
      </c>
      <c r="C88" t="s">
        <v>57</v>
      </c>
      <c r="D88" t="s">
        <v>248</v>
      </c>
      <c r="E88" t="s">
        <v>249</v>
      </c>
      <c r="F88" t="s">
        <v>66</v>
      </c>
      <c r="G88" t="s">
        <v>63</v>
      </c>
      <c r="H88" t="s">
        <v>60</v>
      </c>
      <c r="I88" t="s">
        <v>73</v>
      </c>
      <c r="J88" t="s">
        <v>250</v>
      </c>
    </row>
    <row r="89" spans="1:10" x14ac:dyDescent="0.25">
      <c r="A89" t="s">
        <v>525</v>
      </c>
      <c r="B89" t="s">
        <v>247</v>
      </c>
      <c r="C89" t="s">
        <v>57</v>
      </c>
      <c r="D89" t="s">
        <v>251</v>
      </c>
      <c r="E89" t="s">
        <v>252</v>
      </c>
      <c r="F89" t="s">
        <v>58</v>
      </c>
      <c r="G89" t="s">
        <v>63</v>
      </c>
      <c r="H89" t="s">
        <v>60</v>
      </c>
      <c r="I89" t="s">
        <v>73</v>
      </c>
      <c r="J89" t="s">
        <v>253</v>
      </c>
    </row>
    <row r="90" spans="1:10" x14ac:dyDescent="0.25">
      <c r="A90" t="s">
        <v>526</v>
      </c>
      <c r="B90" t="s">
        <v>254</v>
      </c>
      <c r="C90" t="s">
        <v>57</v>
      </c>
      <c r="D90" t="s">
        <v>255</v>
      </c>
      <c r="E90" t="s">
        <v>256</v>
      </c>
      <c r="F90" t="s">
        <v>58</v>
      </c>
      <c r="G90" t="s">
        <v>63</v>
      </c>
      <c r="H90" t="s">
        <v>60</v>
      </c>
      <c r="I90" t="s">
        <v>64</v>
      </c>
      <c r="J90" t="s">
        <v>257</v>
      </c>
    </row>
    <row r="91" spans="1:10" x14ac:dyDescent="0.25">
      <c r="A91" t="s">
        <v>527</v>
      </c>
      <c r="B91" t="s">
        <v>258</v>
      </c>
      <c r="C91" t="s">
        <v>57</v>
      </c>
      <c r="D91" t="s">
        <v>259</v>
      </c>
      <c r="E91" t="s">
        <v>260</v>
      </c>
      <c r="F91" t="s">
        <v>66</v>
      </c>
      <c r="G91" t="s">
        <v>59</v>
      </c>
      <c r="H91" t="s">
        <v>60</v>
      </c>
      <c r="I91" t="s">
        <v>73</v>
      </c>
      <c r="J91" t="s">
        <v>261</v>
      </c>
    </row>
    <row r="92" spans="1:10" x14ac:dyDescent="0.25">
      <c r="A92" t="s">
        <v>527</v>
      </c>
      <c r="B92" t="s">
        <v>258</v>
      </c>
      <c r="C92" t="s">
        <v>57</v>
      </c>
      <c r="D92" t="s">
        <v>262</v>
      </c>
      <c r="E92" t="s">
        <v>263</v>
      </c>
      <c r="F92" t="s">
        <v>66</v>
      </c>
      <c r="G92" t="s">
        <v>63</v>
      </c>
      <c r="H92" t="s">
        <v>60</v>
      </c>
      <c r="I92" t="s">
        <v>64</v>
      </c>
      <c r="J92" t="s">
        <v>264</v>
      </c>
    </row>
    <row r="93" spans="1:10" x14ac:dyDescent="0.25">
      <c r="A93" t="s">
        <v>527</v>
      </c>
      <c r="B93" t="s">
        <v>258</v>
      </c>
      <c r="C93" t="s">
        <v>57</v>
      </c>
      <c r="D93" t="s">
        <v>265</v>
      </c>
      <c r="E93" t="s">
        <v>266</v>
      </c>
      <c r="F93" t="s">
        <v>66</v>
      </c>
      <c r="G93" t="s">
        <v>59</v>
      </c>
      <c r="H93" t="s">
        <v>60</v>
      </c>
      <c r="I93" t="s">
        <v>64</v>
      </c>
      <c r="J93" t="s">
        <v>267</v>
      </c>
    </row>
    <row r="94" spans="1:10" x14ac:dyDescent="0.25">
      <c r="A94" t="s">
        <v>527</v>
      </c>
      <c r="B94" t="s">
        <v>258</v>
      </c>
      <c r="C94" t="s">
        <v>57</v>
      </c>
      <c r="D94" t="s">
        <v>268</v>
      </c>
      <c r="E94" t="s">
        <v>269</v>
      </c>
      <c r="F94" t="s">
        <v>66</v>
      </c>
      <c r="G94" t="s">
        <v>59</v>
      </c>
      <c r="H94" t="s">
        <v>60</v>
      </c>
      <c r="I94" t="s">
        <v>64</v>
      </c>
      <c r="J94" t="s">
        <v>270</v>
      </c>
    </row>
    <row r="95" spans="1:10" x14ac:dyDescent="0.25">
      <c r="A95" t="s">
        <v>528</v>
      </c>
      <c r="B95" t="s">
        <v>271</v>
      </c>
      <c r="C95" t="s">
        <v>57</v>
      </c>
      <c r="D95" t="s">
        <v>272</v>
      </c>
      <c r="E95" t="s">
        <v>273</v>
      </c>
      <c r="F95" t="s">
        <v>66</v>
      </c>
      <c r="G95" t="s">
        <v>63</v>
      </c>
      <c r="H95" t="s">
        <v>60</v>
      </c>
      <c r="I95" t="s">
        <v>73</v>
      </c>
      <c r="J95" t="s">
        <v>274</v>
      </c>
    </row>
    <row r="96" spans="1:10" x14ac:dyDescent="0.25">
      <c r="A96" t="s">
        <v>529</v>
      </c>
      <c r="B96" t="s">
        <v>275</v>
      </c>
      <c r="C96" t="s">
        <v>57</v>
      </c>
      <c r="D96" t="s">
        <v>276</v>
      </c>
      <c r="E96" t="s">
        <v>277</v>
      </c>
      <c r="F96" t="s">
        <v>58</v>
      </c>
      <c r="G96" t="s">
        <v>63</v>
      </c>
      <c r="H96" t="s">
        <v>60</v>
      </c>
      <c r="I96" t="s">
        <v>64</v>
      </c>
      <c r="J96" t="s">
        <v>278</v>
      </c>
    </row>
    <row r="97" spans="1:10" x14ac:dyDescent="0.25">
      <c r="A97" t="s">
        <v>529</v>
      </c>
      <c r="B97" t="s">
        <v>275</v>
      </c>
      <c r="C97" t="s">
        <v>57</v>
      </c>
      <c r="D97" t="s">
        <v>279</v>
      </c>
      <c r="E97" t="s">
        <v>280</v>
      </c>
      <c r="F97" t="s">
        <v>66</v>
      </c>
      <c r="G97" t="s">
        <v>63</v>
      </c>
      <c r="H97" t="s">
        <v>60</v>
      </c>
      <c r="I97" t="s">
        <v>64</v>
      </c>
      <c r="J97" t="s">
        <v>281</v>
      </c>
    </row>
    <row r="98" spans="1:10" x14ac:dyDescent="0.25">
      <c r="A98" t="s">
        <v>529</v>
      </c>
      <c r="B98" t="s">
        <v>275</v>
      </c>
      <c r="C98" t="s">
        <v>57</v>
      </c>
      <c r="D98" t="s">
        <v>282</v>
      </c>
      <c r="E98" t="s">
        <v>283</v>
      </c>
      <c r="F98" t="s">
        <v>66</v>
      </c>
      <c r="G98" t="s">
        <v>63</v>
      </c>
      <c r="H98" t="s">
        <v>60</v>
      </c>
      <c r="I98" t="s">
        <v>73</v>
      </c>
      <c r="J98" t="s">
        <v>284</v>
      </c>
    </row>
    <row r="99" spans="1:10" x14ac:dyDescent="0.25">
      <c r="A99" t="s">
        <v>529</v>
      </c>
      <c r="B99" t="s">
        <v>275</v>
      </c>
      <c r="C99" t="s">
        <v>57</v>
      </c>
      <c r="D99" t="s">
        <v>285</v>
      </c>
      <c r="E99" t="s">
        <v>286</v>
      </c>
      <c r="F99" t="s">
        <v>66</v>
      </c>
      <c r="G99" t="s">
        <v>63</v>
      </c>
      <c r="H99" t="s">
        <v>60</v>
      </c>
      <c r="I99" t="s">
        <v>73</v>
      </c>
      <c r="J99" t="s">
        <v>287</v>
      </c>
    </row>
    <row r="100" spans="1:10" x14ac:dyDescent="0.25">
      <c r="A100" t="s">
        <v>530</v>
      </c>
      <c r="B100" t="s">
        <v>288</v>
      </c>
      <c r="C100" t="s">
        <v>57</v>
      </c>
      <c r="D100" t="s">
        <v>289</v>
      </c>
      <c r="E100" t="s">
        <v>290</v>
      </c>
      <c r="F100" t="s">
        <v>66</v>
      </c>
      <c r="G100" t="s">
        <v>63</v>
      </c>
      <c r="H100" t="s">
        <v>60</v>
      </c>
      <c r="I100" t="s">
        <v>64</v>
      </c>
      <c r="J100" t="s">
        <v>291</v>
      </c>
    </row>
    <row r="101" spans="1:10" x14ac:dyDescent="0.25">
      <c r="A101" t="s">
        <v>530</v>
      </c>
      <c r="B101" t="s">
        <v>288</v>
      </c>
      <c r="C101" t="s">
        <v>57</v>
      </c>
      <c r="D101" t="s">
        <v>292</v>
      </c>
      <c r="E101" t="s">
        <v>293</v>
      </c>
      <c r="F101" t="s">
        <v>58</v>
      </c>
      <c r="G101" t="s">
        <v>63</v>
      </c>
      <c r="H101" t="s">
        <v>60</v>
      </c>
      <c r="I101" t="s">
        <v>64</v>
      </c>
      <c r="J101" t="s">
        <v>294</v>
      </c>
    </row>
    <row r="102" spans="1:10" x14ac:dyDescent="0.25">
      <c r="A102" t="s">
        <v>531</v>
      </c>
      <c r="B102" t="s">
        <v>295</v>
      </c>
      <c r="C102" t="s">
        <v>57</v>
      </c>
      <c r="D102" t="s">
        <v>296</v>
      </c>
      <c r="E102" t="s">
        <v>297</v>
      </c>
      <c r="F102" t="s">
        <v>66</v>
      </c>
      <c r="G102" t="s">
        <v>63</v>
      </c>
      <c r="H102" t="s">
        <v>60</v>
      </c>
      <c r="I102" t="s">
        <v>64</v>
      </c>
      <c r="J102" t="s">
        <v>298</v>
      </c>
    </row>
    <row r="103" spans="1:10" x14ac:dyDescent="0.25">
      <c r="A103" t="s">
        <v>532</v>
      </c>
      <c r="B103" t="s">
        <v>299</v>
      </c>
      <c r="C103" t="s">
        <v>57</v>
      </c>
      <c r="D103" t="s">
        <v>300</v>
      </c>
      <c r="E103" t="s">
        <v>301</v>
      </c>
      <c r="F103" t="s">
        <v>66</v>
      </c>
      <c r="G103" t="s">
        <v>63</v>
      </c>
      <c r="H103" t="s">
        <v>60</v>
      </c>
      <c r="I103" t="s">
        <v>73</v>
      </c>
      <c r="J103" t="s">
        <v>302</v>
      </c>
    </row>
    <row r="104" spans="1:10" x14ac:dyDescent="0.25">
      <c r="A104" t="s">
        <v>532</v>
      </c>
      <c r="B104" t="s">
        <v>299</v>
      </c>
      <c r="C104" t="s">
        <v>57</v>
      </c>
      <c r="D104" t="s">
        <v>303</v>
      </c>
      <c r="E104" t="s">
        <v>304</v>
      </c>
      <c r="F104" t="s">
        <v>66</v>
      </c>
      <c r="G104" t="s">
        <v>63</v>
      </c>
      <c r="H104" t="s">
        <v>60</v>
      </c>
      <c r="I104" t="s">
        <v>73</v>
      </c>
      <c r="J104" t="s">
        <v>305</v>
      </c>
    </row>
    <row r="105" spans="1:10" x14ac:dyDescent="0.25">
      <c r="A105" t="s">
        <v>532</v>
      </c>
      <c r="B105" t="s">
        <v>299</v>
      </c>
      <c r="C105" t="s">
        <v>57</v>
      </c>
      <c r="D105" t="s">
        <v>306</v>
      </c>
      <c r="E105" t="s">
        <v>307</v>
      </c>
      <c r="F105" t="s">
        <v>66</v>
      </c>
      <c r="G105" t="s">
        <v>63</v>
      </c>
      <c r="H105" t="s">
        <v>60</v>
      </c>
      <c r="I105" t="s">
        <v>64</v>
      </c>
      <c r="J105" t="s">
        <v>308</v>
      </c>
    </row>
    <row r="106" spans="1:10" x14ac:dyDescent="0.25">
      <c r="A106" t="s">
        <v>533</v>
      </c>
      <c r="B106" t="s">
        <v>309</v>
      </c>
      <c r="C106" t="s">
        <v>57</v>
      </c>
      <c r="D106" t="s">
        <v>310</v>
      </c>
      <c r="E106" t="s">
        <v>311</v>
      </c>
      <c r="F106" t="s">
        <v>66</v>
      </c>
      <c r="G106" t="s">
        <v>63</v>
      </c>
      <c r="H106" t="s">
        <v>60</v>
      </c>
      <c r="I106" t="s">
        <v>64</v>
      </c>
      <c r="J106" t="s">
        <v>312</v>
      </c>
    </row>
    <row r="107" spans="1:10" x14ac:dyDescent="0.25">
      <c r="A107" t="s">
        <v>533</v>
      </c>
      <c r="B107" t="s">
        <v>309</v>
      </c>
      <c r="C107" t="s">
        <v>57</v>
      </c>
      <c r="D107" t="s">
        <v>313</v>
      </c>
      <c r="E107" t="s">
        <v>314</v>
      </c>
      <c r="F107" t="s">
        <v>66</v>
      </c>
      <c r="G107" t="s">
        <v>63</v>
      </c>
      <c r="H107" t="s">
        <v>60</v>
      </c>
      <c r="I107" t="s">
        <v>64</v>
      </c>
      <c r="J107" t="s">
        <v>315</v>
      </c>
    </row>
    <row r="108" spans="1:10" x14ac:dyDescent="0.25">
      <c r="A108" t="s">
        <v>533</v>
      </c>
      <c r="B108" t="s">
        <v>309</v>
      </c>
      <c r="C108" t="s">
        <v>57</v>
      </c>
      <c r="D108" t="s">
        <v>316</v>
      </c>
      <c r="E108" t="s">
        <v>317</v>
      </c>
      <c r="F108" t="s">
        <v>66</v>
      </c>
      <c r="G108" t="s">
        <v>63</v>
      </c>
      <c r="H108" t="s">
        <v>60</v>
      </c>
      <c r="I108" t="s">
        <v>73</v>
      </c>
      <c r="J108" t="s">
        <v>318</v>
      </c>
    </row>
    <row r="109" spans="1:10" x14ac:dyDescent="0.25">
      <c r="A109" t="s">
        <v>534</v>
      </c>
      <c r="B109" t="s">
        <v>319</v>
      </c>
      <c r="C109" t="s">
        <v>57</v>
      </c>
      <c r="D109" t="s">
        <v>320</v>
      </c>
      <c r="E109" t="s">
        <v>321</v>
      </c>
      <c r="F109" t="s">
        <v>58</v>
      </c>
      <c r="G109" t="s">
        <v>63</v>
      </c>
      <c r="H109" t="s">
        <v>60</v>
      </c>
      <c r="I109" t="s">
        <v>64</v>
      </c>
      <c r="J109" t="s">
        <v>322</v>
      </c>
    </row>
    <row r="110" spans="1:10" x14ac:dyDescent="0.25">
      <c r="A110" t="s">
        <v>535</v>
      </c>
      <c r="B110" t="s">
        <v>323</v>
      </c>
      <c r="C110" t="s">
        <v>57</v>
      </c>
      <c r="D110" t="s">
        <v>324</v>
      </c>
      <c r="E110" t="s">
        <v>325</v>
      </c>
      <c r="F110" t="s">
        <v>66</v>
      </c>
      <c r="G110" t="s">
        <v>63</v>
      </c>
      <c r="H110" t="s">
        <v>60</v>
      </c>
      <c r="I110" t="s">
        <v>73</v>
      </c>
      <c r="J110" t="s">
        <v>326</v>
      </c>
    </row>
    <row r="111" spans="1:10" x14ac:dyDescent="0.25">
      <c r="A111" t="s">
        <v>535</v>
      </c>
      <c r="B111" t="s">
        <v>323</v>
      </c>
      <c r="C111" t="s">
        <v>57</v>
      </c>
      <c r="D111" t="s">
        <v>327</v>
      </c>
      <c r="E111" t="s">
        <v>328</v>
      </c>
      <c r="F111" t="s">
        <v>66</v>
      </c>
      <c r="G111" t="s">
        <v>63</v>
      </c>
      <c r="H111" t="s">
        <v>60</v>
      </c>
      <c r="I111" t="s">
        <v>64</v>
      </c>
      <c r="J111" t="s">
        <v>329</v>
      </c>
    </row>
    <row r="112" spans="1:10" x14ac:dyDescent="0.25">
      <c r="A112" t="s">
        <v>535</v>
      </c>
      <c r="B112" t="s">
        <v>323</v>
      </c>
      <c r="C112" t="s">
        <v>57</v>
      </c>
      <c r="D112" t="s">
        <v>330</v>
      </c>
      <c r="E112" t="s">
        <v>331</v>
      </c>
      <c r="F112" t="s">
        <v>66</v>
      </c>
      <c r="G112" t="s">
        <v>63</v>
      </c>
      <c r="H112" t="s">
        <v>60</v>
      </c>
      <c r="I112" t="s">
        <v>64</v>
      </c>
      <c r="J112" t="s">
        <v>332</v>
      </c>
    </row>
    <row r="113" spans="1:10" x14ac:dyDescent="0.25">
      <c r="A113" t="s">
        <v>536</v>
      </c>
      <c r="B113" t="s">
        <v>333</v>
      </c>
      <c r="C113" t="s">
        <v>57</v>
      </c>
      <c r="D113" t="s">
        <v>334</v>
      </c>
      <c r="E113" t="s">
        <v>335</v>
      </c>
      <c r="F113" t="s">
        <v>58</v>
      </c>
      <c r="G113" t="s">
        <v>63</v>
      </c>
      <c r="H113" t="s">
        <v>60</v>
      </c>
      <c r="I113" t="s">
        <v>64</v>
      </c>
      <c r="J113" t="s">
        <v>336</v>
      </c>
    </row>
    <row r="114" spans="1:10" x14ac:dyDescent="0.25">
      <c r="A114" t="s">
        <v>537</v>
      </c>
      <c r="B114" t="s">
        <v>62</v>
      </c>
      <c r="C114" t="s">
        <v>57</v>
      </c>
      <c r="D114" t="s">
        <v>337</v>
      </c>
      <c r="E114" t="s">
        <v>338</v>
      </c>
      <c r="F114" t="s">
        <v>58</v>
      </c>
      <c r="G114" t="s">
        <v>63</v>
      </c>
      <c r="H114" t="s">
        <v>60</v>
      </c>
      <c r="I114" t="s">
        <v>64</v>
      </c>
      <c r="J114" t="s">
        <v>339</v>
      </c>
    </row>
    <row r="115" spans="1:10" x14ac:dyDescent="0.25">
      <c r="A115" t="s">
        <v>538</v>
      </c>
      <c r="B115" t="s">
        <v>340</v>
      </c>
      <c r="C115" t="s">
        <v>57</v>
      </c>
      <c r="D115" t="s">
        <v>341</v>
      </c>
      <c r="E115" t="s">
        <v>342</v>
      </c>
      <c r="F115" t="s">
        <v>66</v>
      </c>
      <c r="G115" t="s">
        <v>63</v>
      </c>
      <c r="H115" t="s">
        <v>60</v>
      </c>
      <c r="I115" t="s">
        <v>64</v>
      </c>
      <c r="J115" t="s">
        <v>343</v>
      </c>
    </row>
    <row r="116" spans="1:10" x14ac:dyDescent="0.25">
      <c r="A116" t="s">
        <v>538</v>
      </c>
      <c r="B116" t="s">
        <v>340</v>
      </c>
      <c r="C116" t="s">
        <v>57</v>
      </c>
      <c r="D116" t="s">
        <v>344</v>
      </c>
      <c r="E116" t="s">
        <v>345</v>
      </c>
      <c r="F116" t="s">
        <v>66</v>
      </c>
      <c r="G116" t="s">
        <v>63</v>
      </c>
      <c r="H116" t="s">
        <v>60</v>
      </c>
      <c r="I116" t="s">
        <v>64</v>
      </c>
      <c r="J116" t="s">
        <v>346</v>
      </c>
    </row>
    <row r="117" spans="1:10" x14ac:dyDescent="0.25">
      <c r="A117" t="s">
        <v>538</v>
      </c>
      <c r="B117" t="s">
        <v>340</v>
      </c>
      <c r="C117" t="s">
        <v>57</v>
      </c>
      <c r="D117" t="s">
        <v>347</v>
      </c>
      <c r="E117" t="s">
        <v>348</v>
      </c>
      <c r="F117" t="s">
        <v>58</v>
      </c>
      <c r="G117" t="s">
        <v>63</v>
      </c>
      <c r="H117" t="s">
        <v>60</v>
      </c>
      <c r="I117" t="s">
        <v>105</v>
      </c>
      <c r="J117" t="s">
        <v>349</v>
      </c>
    </row>
    <row r="118" spans="1:10" x14ac:dyDescent="0.25">
      <c r="A118" t="s">
        <v>539</v>
      </c>
      <c r="B118" t="s">
        <v>350</v>
      </c>
      <c r="C118" t="s">
        <v>57</v>
      </c>
      <c r="D118" t="s">
        <v>351</v>
      </c>
      <c r="E118" t="s">
        <v>352</v>
      </c>
      <c r="F118" t="s">
        <v>58</v>
      </c>
      <c r="G118" t="s">
        <v>63</v>
      </c>
      <c r="H118" t="s">
        <v>60</v>
      </c>
      <c r="I118" t="s">
        <v>64</v>
      </c>
      <c r="J118" t="s">
        <v>353</v>
      </c>
    </row>
    <row r="119" spans="1:10" x14ac:dyDescent="0.25">
      <c r="A119" t="s">
        <v>540</v>
      </c>
      <c r="B119" t="s">
        <v>354</v>
      </c>
      <c r="C119" t="s">
        <v>57</v>
      </c>
      <c r="D119" t="s">
        <v>355</v>
      </c>
      <c r="E119" t="s">
        <v>356</v>
      </c>
      <c r="F119" t="s">
        <v>66</v>
      </c>
      <c r="G119" t="s">
        <v>63</v>
      </c>
      <c r="H119" t="s">
        <v>60</v>
      </c>
      <c r="I119" t="s">
        <v>73</v>
      </c>
      <c r="J119" t="s">
        <v>357</v>
      </c>
    </row>
    <row r="120" spans="1:10" x14ac:dyDescent="0.25">
      <c r="A120" t="s">
        <v>541</v>
      </c>
      <c r="B120" t="s">
        <v>358</v>
      </c>
      <c r="C120" t="s">
        <v>57</v>
      </c>
      <c r="D120" t="s">
        <v>359</v>
      </c>
      <c r="E120" t="s">
        <v>360</v>
      </c>
      <c r="F120" t="s">
        <v>58</v>
      </c>
      <c r="G120" t="s">
        <v>63</v>
      </c>
      <c r="H120" t="s">
        <v>60</v>
      </c>
      <c r="I120" t="s">
        <v>64</v>
      </c>
      <c r="J120" t="s">
        <v>361</v>
      </c>
    </row>
    <row r="121" spans="1:10" x14ac:dyDescent="0.25">
      <c r="A121" t="s">
        <v>541</v>
      </c>
      <c r="B121" t="s">
        <v>358</v>
      </c>
      <c r="C121" t="s">
        <v>57</v>
      </c>
      <c r="D121" t="s">
        <v>362</v>
      </c>
      <c r="E121" t="s">
        <v>363</v>
      </c>
      <c r="F121" t="s">
        <v>66</v>
      </c>
      <c r="G121" t="s">
        <v>63</v>
      </c>
      <c r="H121" t="s">
        <v>60</v>
      </c>
      <c r="I121" t="s">
        <v>64</v>
      </c>
      <c r="J121" t="s">
        <v>364</v>
      </c>
    </row>
    <row r="122" spans="1:10" x14ac:dyDescent="0.25">
      <c r="A122" t="s">
        <v>542</v>
      </c>
      <c r="B122" t="s">
        <v>365</v>
      </c>
      <c r="C122" t="s">
        <v>57</v>
      </c>
      <c r="D122" t="s">
        <v>366</v>
      </c>
      <c r="E122" t="s">
        <v>367</v>
      </c>
      <c r="F122" t="s">
        <v>66</v>
      </c>
      <c r="G122" t="s">
        <v>63</v>
      </c>
      <c r="H122" t="s">
        <v>60</v>
      </c>
      <c r="I122" t="s">
        <v>73</v>
      </c>
      <c r="J122" t="s">
        <v>368</v>
      </c>
    </row>
    <row r="123" spans="1:10" x14ac:dyDescent="0.25">
      <c r="A123" t="s">
        <v>542</v>
      </c>
      <c r="B123" t="s">
        <v>365</v>
      </c>
      <c r="C123" t="s">
        <v>57</v>
      </c>
      <c r="D123" t="s">
        <v>369</v>
      </c>
      <c r="E123" t="s">
        <v>370</v>
      </c>
      <c r="F123" t="s">
        <v>66</v>
      </c>
      <c r="G123" t="s">
        <v>63</v>
      </c>
      <c r="H123" t="s">
        <v>60</v>
      </c>
      <c r="I123" t="s">
        <v>64</v>
      </c>
      <c r="J123" t="s">
        <v>371</v>
      </c>
    </row>
    <row r="124" spans="1:10" x14ac:dyDescent="0.25">
      <c r="A124" t="s">
        <v>542</v>
      </c>
      <c r="B124" t="s">
        <v>365</v>
      </c>
      <c r="C124" t="s">
        <v>57</v>
      </c>
      <c r="D124" t="s">
        <v>372</v>
      </c>
      <c r="E124" t="s">
        <v>373</v>
      </c>
      <c r="F124" t="s">
        <v>58</v>
      </c>
      <c r="G124" t="s">
        <v>63</v>
      </c>
      <c r="H124" t="s">
        <v>60</v>
      </c>
      <c r="I124" t="s">
        <v>105</v>
      </c>
      <c r="J124" t="s">
        <v>374</v>
      </c>
    </row>
    <row r="125" spans="1:10" x14ac:dyDescent="0.25">
      <c r="A125" t="s">
        <v>542</v>
      </c>
      <c r="B125" t="s">
        <v>365</v>
      </c>
      <c r="C125" t="s">
        <v>57</v>
      </c>
      <c r="D125" t="s">
        <v>375</v>
      </c>
      <c r="E125" t="s">
        <v>376</v>
      </c>
      <c r="F125" t="s">
        <v>58</v>
      </c>
      <c r="G125" t="s">
        <v>63</v>
      </c>
      <c r="H125" t="s">
        <v>60</v>
      </c>
      <c r="I125" t="s">
        <v>64</v>
      </c>
      <c r="J125" t="s">
        <v>377</v>
      </c>
    </row>
    <row r="126" spans="1:10" x14ac:dyDescent="0.25">
      <c r="A126" t="s">
        <v>543</v>
      </c>
      <c r="B126" t="s">
        <v>378</v>
      </c>
      <c r="C126" t="s">
        <v>57</v>
      </c>
      <c r="D126" t="s">
        <v>379</v>
      </c>
      <c r="E126" t="s">
        <v>380</v>
      </c>
      <c r="F126" t="s">
        <v>66</v>
      </c>
      <c r="G126" t="s">
        <v>63</v>
      </c>
      <c r="H126" t="s">
        <v>60</v>
      </c>
      <c r="I126" t="s">
        <v>73</v>
      </c>
      <c r="J126" t="s">
        <v>381</v>
      </c>
    </row>
    <row r="127" spans="1:10" x14ac:dyDescent="0.25">
      <c r="A127" t="s">
        <v>544</v>
      </c>
      <c r="B127" t="s">
        <v>382</v>
      </c>
      <c r="C127" t="s">
        <v>57</v>
      </c>
      <c r="D127" t="s">
        <v>383</v>
      </c>
      <c r="E127" t="s">
        <v>384</v>
      </c>
      <c r="F127" t="s">
        <v>58</v>
      </c>
      <c r="G127" t="s">
        <v>63</v>
      </c>
      <c r="H127" t="s">
        <v>60</v>
      </c>
      <c r="I127" t="s">
        <v>64</v>
      </c>
      <c r="J127" t="s">
        <v>385</v>
      </c>
    </row>
    <row r="128" spans="1:10" x14ac:dyDescent="0.25">
      <c r="A128" t="s">
        <v>545</v>
      </c>
      <c r="B128" t="s">
        <v>386</v>
      </c>
      <c r="C128" t="s">
        <v>57</v>
      </c>
      <c r="D128" t="s">
        <v>387</v>
      </c>
      <c r="E128" t="s">
        <v>388</v>
      </c>
      <c r="F128" t="s">
        <v>58</v>
      </c>
      <c r="G128" t="s">
        <v>63</v>
      </c>
      <c r="H128" t="s">
        <v>60</v>
      </c>
      <c r="I128" t="s">
        <v>64</v>
      </c>
      <c r="J128" t="s">
        <v>389</v>
      </c>
    </row>
    <row r="129" spans="1:10" x14ac:dyDescent="0.25">
      <c r="A129" t="s">
        <v>546</v>
      </c>
      <c r="B129" t="s">
        <v>390</v>
      </c>
      <c r="C129" t="s">
        <v>57</v>
      </c>
      <c r="D129" t="s">
        <v>391</v>
      </c>
      <c r="E129" t="s">
        <v>392</v>
      </c>
      <c r="F129" t="s">
        <v>58</v>
      </c>
      <c r="G129" t="s">
        <v>63</v>
      </c>
      <c r="H129" t="s">
        <v>60</v>
      </c>
      <c r="I129" t="s">
        <v>64</v>
      </c>
      <c r="J129" t="s">
        <v>393</v>
      </c>
    </row>
    <row r="130" spans="1:10" x14ac:dyDescent="0.25">
      <c r="A130" t="s">
        <v>547</v>
      </c>
      <c r="B130" t="s">
        <v>394</v>
      </c>
      <c r="C130" t="s">
        <v>57</v>
      </c>
      <c r="D130" t="s">
        <v>395</v>
      </c>
      <c r="E130" t="s">
        <v>396</v>
      </c>
      <c r="F130" t="s">
        <v>66</v>
      </c>
      <c r="G130" t="s">
        <v>63</v>
      </c>
      <c r="H130" t="s">
        <v>60</v>
      </c>
      <c r="I130" t="s">
        <v>73</v>
      </c>
      <c r="J130" t="s">
        <v>397</v>
      </c>
    </row>
    <row r="131" spans="1:10" x14ac:dyDescent="0.25">
      <c r="A131" t="s">
        <v>548</v>
      </c>
      <c r="B131" t="s">
        <v>398</v>
      </c>
      <c r="C131" t="s">
        <v>57</v>
      </c>
      <c r="D131" t="s">
        <v>399</v>
      </c>
      <c r="E131" t="s">
        <v>400</v>
      </c>
      <c r="F131" t="s">
        <v>66</v>
      </c>
      <c r="G131" t="s">
        <v>63</v>
      </c>
      <c r="H131" t="s">
        <v>60</v>
      </c>
      <c r="I131" t="s">
        <v>64</v>
      </c>
      <c r="J131" t="s">
        <v>401</v>
      </c>
    </row>
    <row r="132" spans="1:10" x14ac:dyDescent="0.25">
      <c r="A132" t="s">
        <v>549</v>
      </c>
      <c r="B132" t="s">
        <v>402</v>
      </c>
      <c r="C132" t="s">
        <v>57</v>
      </c>
      <c r="D132" t="s">
        <v>403</v>
      </c>
      <c r="E132" t="s">
        <v>404</v>
      </c>
      <c r="F132" t="s">
        <v>58</v>
      </c>
      <c r="G132" t="s">
        <v>63</v>
      </c>
      <c r="H132" t="s">
        <v>60</v>
      </c>
      <c r="I132" t="s">
        <v>73</v>
      </c>
      <c r="J132" t="s">
        <v>405</v>
      </c>
    </row>
    <row r="133" spans="1:10" x14ac:dyDescent="0.25">
      <c r="A133" t="s">
        <v>550</v>
      </c>
      <c r="B133" t="s">
        <v>406</v>
      </c>
      <c r="C133" t="s">
        <v>57</v>
      </c>
      <c r="D133" t="s">
        <v>407</v>
      </c>
      <c r="E133" t="s">
        <v>408</v>
      </c>
      <c r="F133" t="s">
        <v>66</v>
      </c>
      <c r="G133" t="s">
        <v>63</v>
      </c>
      <c r="H133" t="s">
        <v>60</v>
      </c>
      <c r="I133" t="s">
        <v>64</v>
      </c>
      <c r="J133" t="s">
        <v>409</v>
      </c>
    </row>
    <row r="134" spans="1:10" x14ac:dyDescent="0.25">
      <c r="A134" t="s">
        <v>551</v>
      </c>
      <c r="B134" t="s">
        <v>410</v>
      </c>
      <c r="C134" t="s">
        <v>57</v>
      </c>
      <c r="D134" t="s">
        <v>411</v>
      </c>
      <c r="E134" t="s">
        <v>412</v>
      </c>
      <c r="F134" t="s">
        <v>58</v>
      </c>
      <c r="G134" t="s">
        <v>63</v>
      </c>
      <c r="H134" t="s">
        <v>60</v>
      </c>
      <c r="I134" t="s">
        <v>64</v>
      </c>
      <c r="J134" t="s">
        <v>413</v>
      </c>
    </row>
    <row r="135" spans="1:10" x14ac:dyDescent="0.25">
      <c r="A135" t="s">
        <v>552</v>
      </c>
      <c r="B135" t="s">
        <v>414</v>
      </c>
      <c r="C135" t="s">
        <v>57</v>
      </c>
      <c r="D135" t="s">
        <v>415</v>
      </c>
      <c r="E135" t="s">
        <v>416</v>
      </c>
      <c r="F135" t="s">
        <v>66</v>
      </c>
      <c r="G135" t="s">
        <v>63</v>
      </c>
      <c r="H135" t="s">
        <v>60</v>
      </c>
      <c r="I135" t="s">
        <v>73</v>
      </c>
      <c r="J135" t="s">
        <v>417</v>
      </c>
    </row>
    <row r="136" spans="1:10" x14ac:dyDescent="0.25">
      <c r="A136" t="s">
        <v>552</v>
      </c>
      <c r="B136" t="s">
        <v>414</v>
      </c>
      <c r="C136" t="s">
        <v>57</v>
      </c>
      <c r="D136" t="s">
        <v>418</v>
      </c>
      <c r="E136" t="s">
        <v>419</v>
      </c>
      <c r="F136" t="s">
        <v>66</v>
      </c>
      <c r="G136" t="s">
        <v>63</v>
      </c>
      <c r="H136" t="s">
        <v>60</v>
      </c>
      <c r="I136" t="s">
        <v>64</v>
      </c>
      <c r="J136" t="s">
        <v>420</v>
      </c>
    </row>
    <row r="137" spans="1:10" x14ac:dyDescent="0.25">
      <c r="A137" t="s">
        <v>553</v>
      </c>
      <c r="B137" t="s">
        <v>421</v>
      </c>
      <c r="C137" t="s">
        <v>57</v>
      </c>
      <c r="D137" t="s">
        <v>422</v>
      </c>
      <c r="E137" t="s">
        <v>423</v>
      </c>
      <c r="F137" t="s">
        <v>66</v>
      </c>
      <c r="G137" t="s">
        <v>63</v>
      </c>
      <c r="H137" t="s">
        <v>60</v>
      </c>
      <c r="I137" t="s">
        <v>64</v>
      </c>
      <c r="J137" t="s">
        <v>424</v>
      </c>
    </row>
    <row r="138" spans="1:10" x14ac:dyDescent="0.25">
      <c r="A138" t="s">
        <v>554</v>
      </c>
      <c r="B138" t="s">
        <v>425</v>
      </c>
      <c r="C138" t="s">
        <v>57</v>
      </c>
      <c r="D138" t="s">
        <v>426</v>
      </c>
      <c r="E138" t="s">
        <v>427</v>
      </c>
      <c r="F138" t="s">
        <v>58</v>
      </c>
      <c r="G138" t="s">
        <v>63</v>
      </c>
      <c r="H138" t="s">
        <v>60</v>
      </c>
      <c r="I138" t="s">
        <v>64</v>
      </c>
      <c r="J138" t="s">
        <v>428</v>
      </c>
    </row>
    <row r="139" spans="1:10" x14ac:dyDescent="0.25">
      <c r="A139" t="s">
        <v>555</v>
      </c>
      <c r="B139" t="s">
        <v>429</v>
      </c>
      <c r="C139" t="s">
        <v>57</v>
      </c>
      <c r="D139" t="s">
        <v>430</v>
      </c>
      <c r="E139" t="s">
        <v>431</v>
      </c>
      <c r="F139" t="s">
        <v>66</v>
      </c>
      <c r="G139" t="s">
        <v>63</v>
      </c>
      <c r="H139" t="s">
        <v>60</v>
      </c>
      <c r="I139" t="s">
        <v>64</v>
      </c>
      <c r="J139" t="s">
        <v>432</v>
      </c>
    </row>
    <row r="140" spans="1:10" x14ac:dyDescent="0.25">
      <c r="A140" t="s">
        <v>555</v>
      </c>
      <c r="B140" t="s">
        <v>429</v>
      </c>
      <c r="C140" t="s">
        <v>57</v>
      </c>
      <c r="D140" t="s">
        <v>433</v>
      </c>
      <c r="E140" t="s">
        <v>434</v>
      </c>
      <c r="F140" t="s">
        <v>66</v>
      </c>
      <c r="G140" t="s">
        <v>63</v>
      </c>
      <c r="H140" t="s">
        <v>60</v>
      </c>
      <c r="I140" t="s">
        <v>73</v>
      </c>
      <c r="J140" t="s">
        <v>435</v>
      </c>
    </row>
    <row r="141" spans="1:10" x14ac:dyDescent="0.25">
      <c r="A141" t="s">
        <v>555</v>
      </c>
      <c r="B141" t="s">
        <v>429</v>
      </c>
      <c r="C141" t="s">
        <v>57</v>
      </c>
      <c r="D141" t="s">
        <v>436</v>
      </c>
      <c r="E141" t="s">
        <v>437</v>
      </c>
      <c r="F141" t="s">
        <v>66</v>
      </c>
      <c r="G141" t="s">
        <v>63</v>
      </c>
      <c r="H141" t="s">
        <v>60</v>
      </c>
      <c r="I141" t="s">
        <v>64</v>
      </c>
      <c r="J141" t="s">
        <v>438</v>
      </c>
    </row>
    <row r="142" spans="1:10" x14ac:dyDescent="0.25">
      <c r="A142" t="s">
        <v>556</v>
      </c>
      <c r="B142" t="s">
        <v>439</v>
      </c>
      <c r="C142" t="s">
        <v>57</v>
      </c>
      <c r="D142" t="s">
        <v>440</v>
      </c>
      <c r="E142" t="s">
        <v>441</v>
      </c>
      <c r="F142" t="s">
        <v>66</v>
      </c>
      <c r="G142" t="s">
        <v>63</v>
      </c>
      <c r="H142" t="s">
        <v>60</v>
      </c>
      <c r="I142" t="s">
        <v>64</v>
      </c>
      <c r="J142" t="s">
        <v>442</v>
      </c>
    </row>
    <row r="143" spans="1:10" x14ac:dyDescent="0.25">
      <c r="A143" t="s">
        <v>557</v>
      </c>
      <c r="B143" t="s">
        <v>443</v>
      </c>
      <c r="C143" t="s">
        <v>57</v>
      </c>
      <c r="D143" t="s">
        <v>444</v>
      </c>
      <c r="E143" t="s">
        <v>445</v>
      </c>
      <c r="F143" t="s">
        <v>58</v>
      </c>
      <c r="G143" t="s">
        <v>63</v>
      </c>
      <c r="H143" t="s">
        <v>60</v>
      </c>
      <c r="I143" t="s">
        <v>64</v>
      </c>
      <c r="J143" t="s">
        <v>446</v>
      </c>
    </row>
    <row r="144" spans="1:10" x14ac:dyDescent="0.25">
      <c r="A144" t="s">
        <v>558</v>
      </c>
      <c r="B144" t="s">
        <v>135</v>
      </c>
      <c r="C144" t="s">
        <v>57</v>
      </c>
      <c r="D144" t="s">
        <v>447</v>
      </c>
      <c r="E144" t="s">
        <v>448</v>
      </c>
      <c r="F144" t="s">
        <v>58</v>
      </c>
      <c r="G144" t="s">
        <v>63</v>
      </c>
      <c r="H144" t="s">
        <v>60</v>
      </c>
      <c r="I144" t="s">
        <v>64</v>
      </c>
      <c r="J144" t="s">
        <v>449</v>
      </c>
    </row>
    <row r="145" spans="1:10" x14ac:dyDescent="0.25">
      <c r="A145" t="s">
        <v>559</v>
      </c>
      <c r="B145" t="s">
        <v>450</v>
      </c>
      <c r="C145" t="s">
        <v>57</v>
      </c>
      <c r="D145" t="s">
        <v>451</v>
      </c>
      <c r="E145" t="s">
        <v>452</v>
      </c>
      <c r="F145" t="s">
        <v>58</v>
      </c>
      <c r="G145" t="s">
        <v>63</v>
      </c>
      <c r="H145" t="s">
        <v>60</v>
      </c>
      <c r="I145" t="s">
        <v>64</v>
      </c>
      <c r="J145" t="s">
        <v>453</v>
      </c>
    </row>
    <row r="146" spans="1:10" x14ac:dyDescent="0.25">
      <c r="A146" t="s">
        <v>560</v>
      </c>
      <c r="B146" t="s">
        <v>454</v>
      </c>
      <c r="C146" t="s">
        <v>57</v>
      </c>
      <c r="D146" t="s">
        <v>455</v>
      </c>
      <c r="E146" t="s">
        <v>456</v>
      </c>
      <c r="F146" t="s">
        <v>66</v>
      </c>
      <c r="G146" t="s">
        <v>63</v>
      </c>
      <c r="H146" t="s">
        <v>60</v>
      </c>
      <c r="I146" t="s">
        <v>64</v>
      </c>
      <c r="J146" t="s">
        <v>457</v>
      </c>
    </row>
    <row r="147" spans="1:10" x14ac:dyDescent="0.25">
      <c r="A147" t="s">
        <v>560</v>
      </c>
      <c r="B147" t="s">
        <v>454</v>
      </c>
      <c r="C147" t="s">
        <v>57</v>
      </c>
      <c r="D147" t="s">
        <v>458</v>
      </c>
      <c r="E147" t="s">
        <v>459</v>
      </c>
      <c r="F147" t="s">
        <v>66</v>
      </c>
      <c r="G147" t="s">
        <v>63</v>
      </c>
      <c r="H147" t="s">
        <v>60</v>
      </c>
      <c r="I147" t="s">
        <v>64</v>
      </c>
      <c r="J147" t="s">
        <v>460</v>
      </c>
    </row>
    <row r="148" spans="1:10" x14ac:dyDescent="0.25">
      <c r="A148" t="s">
        <v>560</v>
      </c>
      <c r="B148" t="s">
        <v>454</v>
      </c>
      <c r="C148" t="s">
        <v>57</v>
      </c>
      <c r="D148" t="s">
        <v>461</v>
      </c>
      <c r="E148" t="s">
        <v>462</v>
      </c>
      <c r="F148" t="s">
        <v>66</v>
      </c>
      <c r="G148" t="s">
        <v>63</v>
      </c>
      <c r="H148" t="s">
        <v>60</v>
      </c>
      <c r="I148" t="s">
        <v>64</v>
      </c>
      <c r="J148" t="s">
        <v>463</v>
      </c>
    </row>
    <row r="149" spans="1:10" x14ac:dyDescent="0.25">
      <c r="A149" t="s">
        <v>561</v>
      </c>
      <c r="B149" t="s">
        <v>464</v>
      </c>
      <c r="C149" t="s">
        <v>57</v>
      </c>
      <c r="D149" t="s">
        <v>465</v>
      </c>
      <c r="E149" t="s">
        <v>466</v>
      </c>
      <c r="F149" t="s">
        <v>66</v>
      </c>
      <c r="G149" t="s">
        <v>63</v>
      </c>
      <c r="H149" t="s">
        <v>60</v>
      </c>
      <c r="I149" t="s">
        <v>64</v>
      </c>
      <c r="J149" t="s">
        <v>467</v>
      </c>
    </row>
    <row r="150" spans="1:10" x14ac:dyDescent="0.25">
      <c r="A150" t="s">
        <v>562</v>
      </c>
      <c r="B150" t="s">
        <v>468</v>
      </c>
      <c r="C150" t="s">
        <v>57</v>
      </c>
      <c r="D150" t="s">
        <v>469</v>
      </c>
      <c r="E150" t="s">
        <v>470</v>
      </c>
      <c r="F150" t="s">
        <v>58</v>
      </c>
      <c r="G150" t="s">
        <v>63</v>
      </c>
      <c r="H150" t="s">
        <v>60</v>
      </c>
      <c r="I150" t="s">
        <v>105</v>
      </c>
      <c r="J150" t="s">
        <v>471</v>
      </c>
    </row>
    <row r="151" spans="1:10" x14ac:dyDescent="0.25">
      <c r="A151" t="s">
        <v>562</v>
      </c>
      <c r="B151" t="s">
        <v>468</v>
      </c>
      <c r="C151" t="s">
        <v>57</v>
      </c>
      <c r="D151" t="s">
        <v>472</v>
      </c>
      <c r="E151" t="s">
        <v>473</v>
      </c>
      <c r="F151" t="s">
        <v>58</v>
      </c>
      <c r="G151" t="s">
        <v>63</v>
      </c>
      <c r="H151" t="s">
        <v>60</v>
      </c>
      <c r="I151" t="s">
        <v>64</v>
      </c>
      <c r="J151" t="s">
        <v>474</v>
      </c>
    </row>
    <row r="152" spans="1:10" x14ac:dyDescent="0.25">
      <c r="A152" t="s">
        <v>563</v>
      </c>
      <c r="B152" t="s">
        <v>475</v>
      </c>
      <c r="C152" t="s">
        <v>57</v>
      </c>
      <c r="D152" t="s">
        <v>476</v>
      </c>
      <c r="E152" t="s">
        <v>477</v>
      </c>
      <c r="F152" t="s">
        <v>66</v>
      </c>
      <c r="G152" t="s">
        <v>63</v>
      </c>
      <c r="H152" t="s">
        <v>60</v>
      </c>
      <c r="I152" t="s">
        <v>64</v>
      </c>
      <c r="J152" t="s">
        <v>478</v>
      </c>
    </row>
    <row r="153" spans="1:10" x14ac:dyDescent="0.25">
      <c r="A153" t="s">
        <v>563</v>
      </c>
      <c r="B153" t="s">
        <v>475</v>
      </c>
      <c r="C153" t="s">
        <v>57</v>
      </c>
      <c r="D153" t="s">
        <v>479</v>
      </c>
      <c r="E153" t="s">
        <v>480</v>
      </c>
      <c r="F153" t="s">
        <v>66</v>
      </c>
      <c r="G153" t="s">
        <v>63</v>
      </c>
      <c r="H153" t="s">
        <v>60</v>
      </c>
      <c r="I153" t="s">
        <v>64</v>
      </c>
      <c r="J153" t="s">
        <v>481</v>
      </c>
    </row>
    <row r="154" spans="1:10" x14ac:dyDescent="0.25">
      <c r="A154" t="s">
        <v>564</v>
      </c>
      <c r="B154" t="s">
        <v>482</v>
      </c>
      <c r="C154" t="s">
        <v>57</v>
      </c>
      <c r="D154" t="s">
        <v>483</v>
      </c>
      <c r="E154" t="s">
        <v>484</v>
      </c>
      <c r="F154" t="s">
        <v>66</v>
      </c>
      <c r="G154" t="s">
        <v>63</v>
      </c>
      <c r="H154" t="s">
        <v>60</v>
      </c>
      <c r="I154" t="s">
        <v>64</v>
      </c>
      <c r="J154" t="s">
        <v>485</v>
      </c>
    </row>
    <row r="155" spans="1:10" x14ac:dyDescent="0.25">
      <c r="A155" t="s">
        <v>565</v>
      </c>
      <c r="B155" t="s">
        <v>486</v>
      </c>
      <c r="C155" t="s">
        <v>57</v>
      </c>
      <c r="D155" t="s">
        <v>487</v>
      </c>
      <c r="E155" t="s">
        <v>488</v>
      </c>
      <c r="F155" t="s">
        <v>66</v>
      </c>
      <c r="G155" t="s">
        <v>63</v>
      </c>
      <c r="H155" t="s">
        <v>60</v>
      </c>
      <c r="I155" t="s">
        <v>73</v>
      </c>
      <c r="J155" t="s">
        <v>489</v>
      </c>
    </row>
    <row r="156" spans="1:10" x14ac:dyDescent="0.25">
      <c r="A156" t="s">
        <v>79</v>
      </c>
      <c r="B156" t="s">
        <v>65</v>
      </c>
      <c r="C156" t="s">
        <v>57</v>
      </c>
      <c r="D156" t="s">
        <v>490</v>
      </c>
      <c r="E156" t="s">
        <v>491</v>
      </c>
      <c r="F156" t="s">
        <v>58</v>
      </c>
      <c r="G156" t="s">
        <v>63</v>
      </c>
      <c r="H156" t="s">
        <v>60</v>
      </c>
      <c r="I156" t="s">
        <v>64</v>
      </c>
      <c r="J156" t="s">
        <v>492</v>
      </c>
    </row>
    <row r="157" spans="1:10" x14ac:dyDescent="0.25">
      <c r="A157" t="s">
        <v>79</v>
      </c>
      <c r="B157" t="s">
        <v>65</v>
      </c>
      <c r="C157" t="s">
        <v>57</v>
      </c>
      <c r="D157" t="s">
        <v>493</v>
      </c>
      <c r="E157" t="s">
        <v>494</v>
      </c>
      <c r="F157" t="s">
        <v>58</v>
      </c>
      <c r="G157" t="s">
        <v>63</v>
      </c>
      <c r="H157" t="s">
        <v>60</v>
      </c>
      <c r="I157" t="s">
        <v>64</v>
      </c>
      <c r="J157" t="s">
        <v>495</v>
      </c>
    </row>
    <row r="158" spans="1:10" x14ac:dyDescent="0.25">
      <c r="A158" t="s">
        <v>79</v>
      </c>
      <c r="B158" t="s">
        <v>65</v>
      </c>
      <c r="C158" t="s">
        <v>57</v>
      </c>
      <c r="D158" t="s">
        <v>496</v>
      </c>
      <c r="E158" t="s">
        <v>497</v>
      </c>
      <c r="F158" t="s">
        <v>66</v>
      </c>
      <c r="G158" t="s">
        <v>63</v>
      </c>
      <c r="H158" t="s">
        <v>60</v>
      </c>
      <c r="I158" t="s">
        <v>64</v>
      </c>
      <c r="J158" t="s">
        <v>498</v>
      </c>
    </row>
    <row r="159" spans="1:10" x14ac:dyDescent="0.25">
      <c r="A159" t="s">
        <v>566</v>
      </c>
      <c r="B159" t="s">
        <v>499</v>
      </c>
      <c r="C159" t="s">
        <v>57</v>
      </c>
      <c r="D159" t="s">
        <v>500</v>
      </c>
      <c r="E159" t="s">
        <v>501</v>
      </c>
      <c r="F159" t="s">
        <v>58</v>
      </c>
      <c r="G159" t="s">
        <v>63</v>
      </c>
      <c r="H159" t="s">
        <v>60</v>
      </c>
      <c r="I159" t="s">
        <v>73</v>
      </c>
      <c r="J159" t="s">
        <v>502</v>
      </c>
    </row>
    <row r="160" spans="1:10" x14ac:dyDescent="0.25">
      <c r="A160" t="s">
        <v>566</v>
      </c>
      <c r="B160" t="s">
        <v>499</v>
      </c>
      <c r="C160" t="s">
        <v>57</v>
      </c>
      <c r="D160" t="s">
        <v>503</v>
      </c>
      <c r="E160" t="s">
        <v>504</v>
      </c>
      <c r="F160" t="s">
        <v>66</v>
      </c>
      <c r="G160" t="s">
        <v>63</v>
      </c>
      <c r="H160" t="s">
        <v>60</v>
      </c>
      <c r="I160" t="s">
        <v>64</v>
      </c>
      <c r="J160" t="s">
        <v>505</v>
      </c>
    </row>
    <row r="161" spans="1:10" x14ac:dyDescent="0.25">
      <c r="A161" t="s">
        <v>567</v>
      </c>
      <c r="B161" t="s">
        <v>506</v>
      </c>
      <c r="C161" t="s">
        <v>57</v>
      </c>
      <c r="D161" t="s">
        <v>507</v>
      </c>
      <c r="E161" t="s">
        <v>508</v>
      </c>
      <c r="F161" t="s">
        <v>66</v>
      </c>
      <c r="G161" t="s">
        <v>63</v>
      </c>
      <c r="H161" t="s">
        <v>60</v>
      </c>
      <c r="I161" t="s">
        <v>73</v>
      </c>
      <c r="J161" t="s">
        <v>509</v>
      </c>
    </row>
    <row r="162" spans="1:10" x14ac:dyDescent="0.25">
      <c r="A162" t="s">
        <v>567</v>
      </c>
      <c r="B162" t="s">
        <v>506</v>
      </c>
      <c r="C162" t="s">
        <v>57</v>
      </c>
      <c r="D162" t="s">
        <v>510</v>
      </c>
      <c r="E162" t="s">
        <v>511</v>
      </c>
      <c r="F162" t="s">
        <v>66</v>
      </c>
      <c r="G162" t="s">
        <v>63</v>
      </c>
      <c r="H162" t="s">
        <v>60</v>
      </c>
      <c r="I162" t="s">
        <v>64</v>
      </c>
      <c r="J162" t="s">
        <v>512</v>
      </c>
    </row>
    <row r="163" spans="1:10" x14ac:dyDescent="0.25">
      <c r="A163" t="s">
        <v>911</v>
      </c>
      <c r="B163" t="s">
        <v>568</v>
      </c>
      <c r="C163" t="s">
        <v>57</v>
      </c>
      <c r="D163" t="s">
        <v>569</v>
      </c>
      <c r="E163" t="s">
        <v>570</v>
      </c>
      <c r="F163" t="s">
        <v>66</v>
      </c>
      <c r="G163" t="s">
        <v>63</v>
      </c>
      <c r="H163" t="s">
        <v>60</v>
      </c>
      <c r="I163" t="s">
        <v>141</v>
      </c>
      <c r="J163" t="s">
        <v>571</v>
      </c>
    </row>
    <row r="164" spans="1:10" x14ac:dyDescent="0.25">
      <c r="A164" t="s">
        <v>912</v>
      </c>
      <c r="B164" t="s">
        <v>572</v>
      </c>
      <c r="C164" t="s">
        <v>57</v>
      </c>
      <c r="D164" t="s">
        <v>573</v>
      </c>
      <c r="E164" t="s">
        <v>574</v>
      </c>
      <c r="F164" t="s">
        <v>66</v>
      </c>
      <c r="G164" t="s">
        <v>63</v>
      </c>
      <c r="H164" t="s">
        <v>60</v>
      </c>
      <c r="I164" t="s">
        <v>64</v>
      </c>
      <c r="J164" t="s">
        <v>575</v>
      </c>
    </row>
    <row r="165" spans="1:10" x14ac:dyDescent="0.25">
      <c r="A165" t="s">
        <v>913</v>
      </c>
      <c r="B165" t="s">
        <v>576</v>
      </c>
      <c r="C165" t="s">
        <v>57</v>
      </c>
      <c r="D165" t="s">
        <v>577</v>
      </c>
      <c r="E165" t="s">
        <v>578</v>
      </c>
      <c r="F165" t="s">
        <v>66</v>
      </c>
      <c r="G165" t="s">
        <v>63</v>
      </c>
      <c r="H165" t="s">
        <v>60</v>
      </c>
      <c r="I165" t="s">
        <v>64</v>
      </c>
      <c r="J165" t="s">
        <v>579</v>
      </c>
    </row>
    <row r="166" spans="1:10" x14ac:dyDescent="0.25">
      <c r="A166" t="s">
        <v>914</v>
      </c>
      <c r="B166" t="s">
        <v>580</v>
      </c>
      <c r="C166" t="s">
        <v>57</v>
      </c>
      <c r="D166" t="s">
        <v>581</v>
      </c>
      <c r="E166" t="s">
        <v>582</v>
      </c>
      <c r="F166" t="s">
        <v>66</v>
      </c>
      <c r="G166" t="s">
        <v>63</v>
      </c>
      <c r="H166" t="s">
        <v>60</v>
      </c>
      <c r="I166" t="s">
        <v>64</v>
      </c>
      <c r="J166" t="s">
        <v>583</v>
      </c>
    </row>
    <row r="167" spans="1:10" x14ac:dyDescent="0.25">
      <c r="A167" t="s">
        <v>915</v>
      </c>
      <c r="B167" t="s">
        <v>584</v>
      </c>
      <c r="C167" t="s">
        <v>57</v>
      </c>
      <c r="D167" t="s">
        <v>585</v>
      </c>
      <c r="E167" t="s">
        <v>586</v>
      </c>
      <c r="F167" t="s">
        <v>58</v>
      </c>
      <c r="G167" t="s">
        <v>63</v>
      </c>
      <c r="H167" t="s">
        <v>60</v>
      </c>
      <c r="I167" t="s">
        <v>64</v>
      </c>
      <c r="J167" t="s">
        <v>587</v>
      </c>
    </row>
    <row r="168" spans="1:10" x14ac:dyDescent="0.25">
      <c r="A168" t="s">
        <v>915</v>
      </c>
      <c r="B168" t="s">
        <v>584</v>
      </c>
      <c r="C168" t="s">
        <v>57</v>
      </c>
      <c r="D168" t="s">
        <v>588</v>
      </c>
      <c r="E168" t="s">
        <v>589</v>
      </c>
      <c r="F168" t="s">
        <v>66</v>
      </c>
      <c r="G168" t="s">
        <v>63</v>
      </c>
      <c r="H168" t="s">
        <v>60</v>
      </c>
      <c r="I168" t="s">
        <v>73</v>
      </c>
      <c r="J168" t="s">
        <v>590</v>
      </c>
    </row>
    <row r="169" spans="1:10" x14ac:dyDescent="0.25">
      <c r="A169" t="s">
        <v>916</v>
      </c>
      <c r="B169" t="s">
        <v>591</v>
      </c>
      <c r="C169" t="s">
        <v>57</v>
      </c>
      <c r="D169" t="s">
        <v>592</v>
      </c>
      <c r="E169" t="s">
        <v>593</v>
      </c>
      <c r="F169" t="s">
        <v>66</v>
      </c>
      <c r="G169" t="s">
        <v>63</v>
      </c>
      <c r="H169" t="s">
        <v>60</v>
      </c>
      <c r="I169" t="s">
        <v>64</v>
      </c>
      <c r="J169" t="s">
        <v>594</v>
      </c>
    </row>
    <row r="170" spans="1:10" x14ac:dyDescent="0.25">
      <c r="A170" t="s">
        <v>917</v>
      </c>
      <c r="B170" t="s">
        <v>595</v>
      </c>
      <c r="C170" t="s">
        <v>57</v>
      </c>
      <c r="D170" t="s">
        <v>596</v>
      </c>
      <c r="E170" t="s">
        <v>597</v>
      </c>
      <c r="F170" t="s">
        <v>66</v>
      </c>
      <c r="G170" t="s">
        <v>63</v>
      </c>
      <c r="H170" t="s">
        <v>60</v>
      </c>
      <c r="I170" t="s">
        <v>105</v>
      </c>
      <c r="J170" t="s">
        <v>598</v>
      </c>
    </row>
    <row r="171" spans="1:10" x14ac:dyDescent="0.25">
      <c r="A171" t="s">
        <v>917</v>
      </c>
      <c r="B171" t="s">
        <v>595</v>
      </c>
      <c r="C171" t="s">
        <v>57</v>
      </c>
      <c r="D171" t="s">
        <v>599</v>
      </c>
      <c r="E171" t="s">
        <v>600</v>
      </c>
      <c r="F171" t="s">
        <v>66</v>
      </c>
      <c r="G171" t="s">
        <v>63</v>
      </c>
      <c r="H171" t="s">
        <v>60</v>
      </c>
      <c r="I171" t="s">
        <v>64</v>
      </c>
      <c r="J171" t="s">
        <v>601</v>
      </c>
    </row>
    <row r="172" spans="1:10" x14ac:dyDescent="0.25">
      <c r="A172" t="s">
        <v>918</v>
      </c>
      <c r="B172" t="s">
        <v>602</v>
      </c>
      <c r="C172" t="s">
        <v>57</v>
      </c>
      <c r="D172" t="s">
        <v>603</v>
      </c>
      <c r="E172" t="s">
        <v>604</v>
      </c>
      <c r="F172" t="s">
        <v>58</v>
      </c>
      <c r="G172" t="s">
        <v>63</v>
      </c>
      <c r="H172" t="s">
        <v>60</v>
      </c>
      <c r="I172" t="s">
        <v>64</v>
      </c>
      <c r="J172" t="s">
        <v>605</v>
      </c>
    </row>
    <row r="173" spans="1:10" x14ac:dyDescent="0.25">
      <c r="A173" t="s">
        <v>919</v>
      </c>
      <c r="B173" t="s">
        <v>606</v>
      </c>
      <c r="C173" t="s">
        <v>57</v>
      </c>
      <c r="D173" t="s">
        <v>607</v>
      </c>
      <c r="E173" t="s">
        <v>608</v>
      </c>
      <c r="F173" t="s">
        <v>66</v>
      </c>
      <c r="G173" t="s">
        <v>63</v>
      </c>
      <c r="H173" t="s">
        <v>60</v>
      </c>
      <c r="I173" t="s">
        <v>64</v>
      </c>
      <c r="J173" t="s">
        <v>609</v>
      </c>
    </row>
    <row r="174" spans="1:10" x14ac:dyDescent="0.25">
      <c r="A174" t="s">
        <v>919</v>
      </c>
      <c r="B174" t="s">
        <v>606</v>
      </c>
      <c r="C174" t="s">
        <v>57</v>
      </c>
      <c r="D174" t="s">
        <v>610</v>
      </c>
      <c r="E174" t="s">
        <v>611</v>
      </c>
      <c r="F174" t="s">
        <v>66</v>
      </c>
      <c r="G174" t="s">
        <v>63</v>
      </c>
      <c r="H174" t="s">
        <v>60</v>
      </c>
      <c r="I174" t="s">
        <v>64</v>
      </c>
      <c r="J174" t="s">
        <v>612</v>
      </c>
    </row>
    <row r="175" spans="1:10" x14ac:dyDescent="0.25">
      <c r="A175" t="s">
        <v>919</v>
      </c>
      <c r="B175" t="s">
        <v>606</v>
      </c>
      <c r="C175" t="s">
        <v>57</v>
      </c>
      <c r="D175" t="s">
        <v>613</v>
      </c>
      <c r="E175" t="s">
        <v>614</v>
      </c>
      <c r="F175" t="s">
        <v>66</v>
      </c>
      <c r="G175" t="s">
        <v>63</v>
      </c>
      <c r="H175" t="s">
        <v>60</v>
      </c>
      <c r="I175" t="s">
        <v>64</v>
      </c>
      <c r="J175" t="s">
        <v>615</v>
      </c>
    </row>
    <row r="176" spans="1:10" x14ac:dyDescent="0.25">
      <c r="A176" t="s">
        <v>919</v>
      </c>
      <c r="B176" t="s">
        <v>606</v>
      </c>
      <c r="C176" t="s">
        <v>57</v>
      </c>
      <c r="D176" t="s">
        <v>616</v>
      </c>
      <c r="E176" t="s">
        <v>617</v>
      </c>
      <c r="F176" t="s">
        <v>66</v>
      </c>
      <c r="G176" t="s">
        <v>63</v>
      </c>
      <c r="H176" t="s">
        <v>60</v>
      </c>
      <c r="I176" t="s">
        <v>73</v>
      </c>
      <c r="J176" t="s">
        <v>618</v>
      </c>
    </row>
    <row r="177" spans="1:10" x14ac:dyDescent="0.25">
      <c r="A177" t="s">
        <v>143</v>
      </c>
      <c r="B177" t="s">
        <v>136</v>
      </c>
      <c r="C177" t="s">
        <v>57</v>
      </c>
      <c r="D177" t="s">
        <v>619</v>
      </c>
      <c r="E177" t="s">
        <v>620</v>
      </c>
      <c r="F177" t="s">
        <v>58</v>
      </c>
      <c r="G177" t="s">
        <v>63</v>
      </c>
      <c r="H177" t="s">
        <v>60</v>
      </c>
      <c r="I177" t="s">
        <v>64</v>
      </c>
      <c r="J177" t="s">
        <v>621</v>
      </c>
    </row>
    <row r="178" spans="1:10" x14ac:dyDescent="0.25">
      <c r="A178" t="s">
        <v>143</v>
      </c>
      <c r="B178" t="s">
        <v>136</v>
      </c>
      <c r="C178" t="s">
        <v>57</v>
      </c>
      <c r="D178" t="s">
        <v>622</v>
      </c>
      <c r="E178" t="s">
        <v>623</v>
      </c>
      <c r="F178" t="s">
        <v>58</v>
      </c>
      <c r="G178" t="s">
        <v>63</v>
      </c>
      <c r="H178" t="s">
        <v>60</v>
      </c>
      <c r="I178" t="s">
        <v>64</v>
      </c>
      <c r="J178" t="s">
        <v>624</v>
      </c>
    </row>
    <row r="179" spans="1:10" x14ac:dyDescent="0.25">
      <c r="A179" t="s">
        <v>143</v>
      </c>
      <c r="B179" t="s">
        <v>136</v>
      </c>
      <c r="C179" t="s">
        <v>57</v>
      </c>
      <c r="D179" t="s">
        <v>625</v>
      </c>
      <c r="E179" t="s">
        <v>626</v>
      </c>
      <c r="F179" t="s">
        <v>58</v>
      </c>
      <c r="G179" t="s">
        <v>63</v>
      </c>
      <c r="H179" t="s">
        <v>60</v>
      </c>
      <c r="I179" t="s">
        <v>64</v>
      </c>
      <c r="J179" t="s">
        <v>627</v>
      </c>
    </row>
    <row r="180" spans="1:10" x14ac:dyDescent="0.25">
      <c r="A180" t="s">
        <v>143</v>
      </c>
      <c r="B180" t="s">
        <v>136</v>
      </c>
      <c r="C180" t="s">
        <v>57</v>
      </c>
      <c r="D180" t="s">
        <v>628</v>
      </c>
      <c r="E180" t="s">
        <v>629</v>
      </c>
      <c r="F180" t="s">
        <v>66</v>
      </c>
      <c r="G180" t="s">
        <v>63</v>
      </c>
      <c r="H180" t="s">
        <v>60</v>
      </c>
      <c r="I180" t="s">
        <v>73</v>
      </c>
      <c r="J180" t="s">
        <v>630</v>
      </c>
    </row>
    <row r="181" spans="1:10" x14ac:dyDescent="0.25">
      <c r="A181" t="s">
        <v>143</v>
      </c>
      <c r="B181" t="s">
        <v>136</v>
      </c>
      <c r="C181" t="s">
        <v>57</v>
      </c>
      <c r="D181" t="s">
        <v>631</v>
      </c>
      <c r="E181" t="s">
        <v>632</v>
      </c>
      <c r="F181" t="s">
        <v>66</v>
      </c>
      <c r="G181" t="s">
        <v>63</v>
      </c>
      <c r="H181" t="s">
        <v>60</v>
      </c>
      <c r="I181" t="s">
        <v>73</v>
      </c>
      <c r="J181" t="s">
        <v>633</v>
      </c>
    </row>
    <row r="182" spans="1:10" x14ac:dyDescent="0.25">
      <c r="A182" t="s">
        <v>143</v>
      </c>
      <c r="B182" t="s">
        <v>136</v>
      </c>
      <c r="C182" t="s">
        <v>57</v>
      </c>
      <c r="D182" t="s">
        <v>634</v>
      </c>
      <c r="E182" t="s">
        <v>635</v>
      </c>
      <c r="F182" t="s">
        <v>58</v>
      </c>
      <c r="G182" t="s">
        <v>63</v>
      </c>
      <c r="H182" t="s">
        <v>60</v>
      </c>
      <c r="I182" t="s">
        <v>64</v>
      </c>
      <c r="J182" t="s">
        <v>636</v>
      </c>
    </row>
    <row r="183" spans="1:10" x14ac:dyDescent="0.25">
      <c r="A183" t="s">
        <v>143</v>
      </c>
      <c r="B183" t="s">
        <v>136</v>
      </c>
      <c r="C183" t="s">
        <v>57</v>
      </c>
      <c r="D183" t="s">
        <v>637</v>
      </c>
      <c r="E183" t="s">
        <v>638</v>
      </c>
      <c r="F183" t="s">
        <v>66</v>
      </c>
      <c r="G183" t="s">
        <v>63</v>
      </c>
      <c r="H183" t="s">
        <v>60</v>
      </c>
      <c r="I183" t="s">
        <v>105</v>
      </c>
      <c r="J183" t="s">
        <v>639</v>
      </c>
    </row>
    <row r="184" spans="1:10" x14ac:dyDescent="0.25">
      <c r="A184" t="s">
        <v>920</v>
      </c>
      <c r="B184" t="s">
        <v>640</v>
      </c>
      <c r="C184" t="s">
        <v>57</v>
      </c>
      <c r="D184" t="s">
        <v>641</v>
      </c>
      <c r="E184" t="s">
        <v>642</v>
      </c>
      <c r="F184" t="s">
        <v>66</v>
      </c>
      <c r="G184" t="s">
        <v>63</v>
      </c>
      <c r="H184" t="s">
        <v>60</v>
      </c>
      <c r="I184" t="s">
        <v>73</v>
      </c>
      <c r="J184" t="s">
        <v>643</v>
      </c>
    </row>
    <row r="185" spans="1:10" x14ac:dyDescent="0.25">
      <c r="A185" t="s">
        <v>920</v>
      </c>
      <c r="B185" t="s">
        <v>640</v>
      </c>
      <c r="C185" t="s">
        <v>57</v>
      </c>
      <c r="D185" t="s">
        <v>644</v>
      </c>
      <c r="E185" t="s">
        <v>645</v>
      </c>
      <c r="F185" t="s">
        <v>66</v>
      </c>
      <c r="G185" t="s">
        <v>63</v>
      </c>
      <c r="H185" t="s">
        <v>60</v>
      </c>
      <c r="I185" t="s">
        <v>64</v>
      </c>
      <c r="J185" t="s">
        <v>646</v>
      </c>
    </row>
    <row r="186" spans="1:10" x14ac:dyDescent="0.25">
      <c r="A186" t="s">
        <v>921</v>
      </c>
      <c r="B186" t="s">
        <v>647</v>
      </c>
      <c r="C186" t="s">
        <v>57</v>
      </c>
      <c r="D186" t="s">
        <v>648</v>
      </c>
      <c r="E186" t="s">
        <v>649</v>
      </c>
      <c r="F186" t="s">
        <v>66</v>
      </c>
      <c r="G186" t="s">
        <v>63</v>
      </c>
      <c r="H186" t="s">
        <v>60</v>
      </c>
      <c r="I186" t="s">
        <v>64</v>
      </c>
      <c r="J186" t="s">
        <v>650</v>
      </c>
    </row>
    <row r="187" spans="1:10" x14ac:dyDescent="0.25">
      <c r="A187" t="s">
        <v>922</v>
      </c>
      <c r="B187" t="s">
        <v>651</v>
      </c>
      <c r="C187" t="s">
        <v>57</v>
      </c>
      <c r="D187" t="s">
        <v>652</v>
      </c>
      <c r="E187" t="s">
        <v>653</v>
      </c>
      <c r="F187" t="s">
        <v>66</v>
      </c>
      <c r="G187" t="s">
        <v>63</v>
      </c>
      <c r="H187" t="s">
        <v>60</v>
      </c>
      <c r="I187" t="s">
        <v>73</v>
      </c>
      <c r="J187" t="s">
        <v>654</v>
      </c>
    </row>
    <row r="188" spans="1:10" x14ac:dyDescent="0.25">
      <c r="A188" t="s">
        <v>922</v>
      </c>
      <c r="B188" t="s">
        <v>651</v>
      </c>
      <c r="C188" t="s">
        <v>57</v>
      </c>
      <c r="D188" t="s">
        <v>655</v>
      </c>
      <c r="E188" t="s">
        <v>656</v>
      </c>
      <c r="F188" t="s">
        <v>66</v>
      </c>
      <c r="G188" t="s">
        <v>63</v>
      </c>
      <c r="H188" t="s">
        <v>60</v>
      </c>
      <c r="I188" t="s">
        <v>64</v>
      </c>
      <c r="J188" t="s">
        <v>657</v>
      </c>
    </row>
    <row r="189" spans="1:10" x14ac:dyDescent="0.25">
      <c r="A189" t="s">
        <v>923</v>
      </c>
      <c r="B189" t="s">
        <v>658</v>
      </c>
      <c r="C189" t="s">
        <v>57</v>
      </c>
      <c r="D189" t="s">
        <v>659</v>
      </c>
      <c r="E189" t="s">
        <v>660</v>
      </c>
      <c r="F189" t="s">
        <v>66</v>
      </c>
      <c r="G189" t="s">
        <v>63</v>
      </c>
      <c r="H189" t="s">
        <v>60</v>
      </c>
      <c r="I189" t="s">
        <v>73</v>
      </c>
      <c r="J189" t="s">
        <v>661</v>
      </c>
    </row>
    <row r="190" spans="1:10" x14ac:dyDescent="0.25">
      <c r="A190" t="s">
        <v>923</v>
      </c>
      <c r="B190" t="s">
        <v>658</v>
      </c>
      <c r="C190" t="s">
        <v>57</v>
      </c>
      <c r="D190" t="s">
        <v>662</v>
      </c>
      <c r="E190" t="s">
        <v>663</v>
      </c>
      <c r="F190" t="s">
        <v>66</v>
      </c>
      <c r="G190" t="s">
        <v>63</v>
      </c>
      <c r="H190" t="s">
        <v>60</v>
      </c>
      <c r="I190" t="s">
        <v>64</v>
      </c>
      <c r="J190" t="s">
        <v>664</v>
      </c>
    </row>
    <row r="191" spans="1:10" x14ac:dyDescent="0.25">
      <c r="A191" t="s">
        <v>923</v>
      </c>
      <c r="B191" t="s">
        <v>658</v>
      </c>
      <c r="C191" t="s">
        <v>57</v>
      </c>
      <c r="D191" t="s">
        <v>665</v>
      </c>
      <c r="E191" t="s">
        <v>666</v>
      </c>
      <c r="F191" t="s">
        <v>66</v>
      </c>
      <c r="G191" t="s">
        <v>63</v>
      </c>
      <c r="H191" t="s">
        <v>60</v>
      </c>
      <c r="I191" t="s">
        <v>64</v>
      </c>
      <c r="J191" t="s">
        <v>667</v>
      </c>
    </row>
    <row r="192" spans="1:10" x14ac:dyDescent="0.25">
      <c r="A192" t="s">
        <v>924</v>
      </c>
      <c r="B192" t="s">
        <v>668</v>
      </c>
      <c r="C192" t="s">
        <v>57</v>
      </c>
      <c r="D192" t="s">
        <v>669</v>
      </c>
      <c r="E192" t="s">
        <v>670</v>
      </c>
      <c r="F192" t="s">
        <v>66</v>
      </c>
      <c r="G192" t="s">
        <v>63</v>
      </c>
      <c r="H192" t="s">
        <v>60</v>
      </c>
      <c r="I192" t="s">
        <v>64</v>
      </c>
      <c r="J192" t="s">
        <v>671</v>
      </c>
    </row>
    <row r="193" spans="1:10" x14ac:dyDescent="0.25">
      <c r="A193" t="s">
        <v>925</v>
      </c>
      <c r="B193" t="s">
        <v>672</v>
      </c>
      <c r="C193" t="s">
        <v>57</v>
      </c>
      <c r="D193" t="s">
        <v>673</v>
      </c>
      <c r="E193" t="s">
        <v>674</v>
      </c>
      <c r="F193" t="s">
        <v>58</v>
      </c>
      <c r="G193" t="s">
        <v>63</v>
      </c>
      <c r="H193" t="s">
        <v>60</v>
      </c>
      <c r="I193" t="s">
        <v>64</v>
      </c>
      <c r="J193" t="s">
        <v>675</v>
      </c>
    </row>
    <row r="194" spans="1:10" x14ac:dyDescent="0.25">
      <c r="A194" t="s">
        <v>926</v>
      </c>
      <c r="B194" t="s">
        <v>676</v>
      </c>
      <c r="C194" t="s">
        <v>57</v>
      </c>
      <c r="D194" t="s">
        <v>677</v>
      </c>
      <c r="E194" t="s">
        <v>678</v>
      </c>
      <c r="F194" t="s">
        <v>66</v>
      </c>
      <c r="G194" t="s">
        <v>63</v>
      </c>
      <c r="H194" t="s">
        <v>60</v>
      </c>
      <c r="I194" t="s">
        <v>73</v>
      </c>
      <c r="J194" t="s">
        <v>679</v>
      </c>
    </row>
    <row r="195" spans="1:10" x14ac:dyDescent="0.25">
      <c r="A195" t="s">
        <v>926</v>
      </c>
      <c r="B195" t="s">
        <v>676</v>
      </c>
      <c r="C195" t="s">
        <v>57</v>
      </c>
      <c r="D195" t="s">
        <v>680</v>
      </c>
      <c r="E195" t="s">
        <v>681</v>
      </c>
      <c r="F195" t="s">
        <v>66</v>
      </c>
      <c r="G195" t="s">
        <v>63</v>
      </c>
      <c r="H195" t="s">
        <v>60</v>
      </c>
      <c r="I195" t="s">
        <v>73</v>
      </c>
      <c r="J195" t="s">
        <v>682</v>
      </c>
    </row>
    <row r="196" spans="1:10" x14ac:dyDescent="0.25">
      <c r="A196" t="s">
        <v>926</v>
      </c>
      <c r="B196" t="s">
        <v>676</v>
      </c>
      <c r="C196" t="s">
        <v>57</v>
      </c>
      <c r="D196" t="s">
        <v>683</v>
      </c>
      <c r="E196" t="s">
        <v>684</v>
      </c>
      <c r="F196" t="s">
        <v>58</v>
      </c>
      <c r="G196" t="s">
        <v>63</v>
      </c>
      <c r="H196" t="s">
        <v>60</v>
      </c>
      <c r="I196" t="s">
        <v>73</v>
      </c>
      <c r="J196" t="s">
        <v>685</v>
      </c>
    </row>
    <row r="197" spans="1:10" x14ac:dyDescent="0.25">
      <c r="A197" t="s">
        <v>927</v>
      </c>
      <c r="B197" t="s">
        <v>686</v>
      </c>
      <c r="C197" t="s">
        <v>57</v>
      </c>
      <c r="D197" t="s">
        <v>687</v>
      </c>
      <c r="E197" t="s">
        <v>688</v>
      </c>
      <c r="F197" t="s">
        <v>66</v>
      </c>
      <c r="G197" t="s">
        <v>63</v>
      </c>
      <c r="H197" t="s">
        <v>60</v>
      </c>
      <c r="I197" t="s">
        <v>64</v>
      </c>
      <c r="J197" t="s">
        <v>689</v>
      </c>
    </row>
    <row r="198" spans="1:10" x14ac:dyDescent="0.25">
      <c r="A198" t="s">
        <v>928</v>
      </c>
      <c r="B198" t="s">
        <v>690</v>
      </c>
      <c r="C198" t="s">
        <v>57</v>
      </c>
      <c r="D198" t="s">
        <v>691</v>
      </c>
      <c r="E198" t="s">
        <v>692</v>
      </c>
      <c r="F198" t="s">
        <v>66</v>
      </c>
      <c r="G198" t="s">
        <v>63</v>
      </c>
      <c r="H198" t="s">
        <v>60</v>
      </c>
      <c r="I198" t="s">
        <v>73</v>
      </c>
      <c r="J198" t="s">
        <v>693</v>
      </c>
    </row>
    <row r="199" spans="1:10" x14ac:dyDescent="0.25">
      <c r="A199" t="s">
        <v>928</v>
      </c>
      <c r="B199" t="s">
        <v>690</v>
      </c>
      <c r="C199" t="s">
        <v>57</v>
      </c>
      <c r="D199" t="s">
        <v>694</v>
      </c>
      <c r="E199" t="s">
        <v>695</v>
      </c>
      <c r="F199" t="s">
        <v>66</v>
      </c>
      <c r="G199" t="s">
        <v>63</v>
      </c>
      <c r="H199" t="s">
        <v>60</v>
      </c>
      <c r="I199" t="s">
        <v>64</v>
      </c>
      <c r="J199" t="s">
        <v>696</v>
      </c>
    </row>
    <row r="200" spans="1:10" x14ac:dyDescent="0.25">
      <c r="A200" t="s">
        <v>697</v>
      </c>
      <c r="B200" t="s">
        <v>698</v>
      </c>
      <c r="C200" t="s">
        <v>57</v>
      </c>
      <c r="D200" t="s">
        <v>699</v>
      </c>
      <c r="E200" t="s">
        <v>700</v>
      </c>
      <c r="F200" t="s">
        <v>58</v>
      </c>
      <c r="G200" t="s">
        <v>63</v>
      </c>
      <c r="H200" t="s">
        <v>60</v>
      </c>
      <c r="I200" t="s">
        <v>64</v>
      </c>
      <c r="J200" t="s">
        <v>701</v>
      </c>
    </row>
    <row r="201" spans="1:10" x14ac:dyDescent="0.25">
      <c r="A201" t="s">
        <v>929</v>
      </c>
      <c r="B201" t="s">
        <v>702</v>
      </c>
      <c r="C201" t="s">
        <v>57</v>
      </c>
      <c r="D201" t="s">
        <v>703</v>
      </c>
      <c r="E201" t="s">
        <v>704</v>
      </c>
      <c r="F201" t="s">
        <v>58</v>
      </c>
      <c r="G201" t="s">
        <v>63</v>
      </c>
      <c r="H201" t="s">
        <v>60</v>
      </c>
      <c r="I201" t="s">
        <v>64</v>
      </c>
      <c r="J201" t="s">
        <v>705</v>
      </c>
    </row>
    <row r="202" spans="1:10" x14ac:dyDescent="0.25">
      <c r="A202" t="s">
        <v>930</v>
      </c>
      <c r="B202" t="s">
        <v>706</v>
      </c>
      <c r="C202" t="s">
        <v>57</v>
      </c>
      <c r="D202" t="s">
        <v>707</v>
      </c>
      <c r="E202" t="s">
        <v>708</v>
      </c>
      <c r="F202" t="s">
        <v>66</v>
      </c>
      <c r="G202" t="s">
        <v>63</v>
      </c>
      <c r="H202" t="s">
        <v>60</v>
      </c>
      <c r="I202" t="s">
        <v>64</v>
      </c>
      <c r="J202" t="s">
        <v>709</v>
      </c>
    </row>
    <row r="203" spans="1:10" x14ac:dyDescent="0.25">
      <c r="A203" t="s">
        <v>930</v>
      </c>
      <c r="B203" t="s">
        <v>706</v>
      </c>
      <c r="C203" t="s">
        <v>57</v>
      </c>
      <c r="D203" t="s">
        <v>710</v>
      </c>
      <c r="E203" t="s">
        <v>711</v>
      </c>
      <c r="F203" t="s">
        <v>66</v>
      </c>
      <c r="G203" t="s">
        <v>59</v>
      </c>
      <c r="H203" t="s">
        <v>60</v>
      </c>
      <c r="I203" t="s">
        <v>64</v>
      </c>
      <c r="J203" t="s">
        <v>712</v>
      </c>
    </row>
    <row r="204" spans="1:10" x14ac:dyDescent="0.25">
      <c r="A204" t="s">
        <v>930</v>
      </c>
      <c r="B204" t="s">
        <v>706</v>
      </c>
      <c r="C204" t="s">
        <v>57</v>
      </c>
      <c r="D204" t="s">
        <v>713</v>
      </c>
      <c r="E204" t="s">
        <v>714</v>
      </c>
      <c r="F204" t="s">
        <v>58</v>
      </c>
      <c r="G204" t="s">
        <v>59</v>
      </c>
      <c r="H204" t="s">
        <v>60</v>
      </c>
      <c r="I204" t="s">
        <v>64</v>
      </c>
      <c r="J204" t="s">
        <v>715</v>
      </c>
    </row>
    <row r="205" spans="1:10" x14ac:dyDescent="0.25">
      <c r="A205" t="s">
        <v>931</v>
      </c>
      <c r="B205" t="s">
        <v>716</v>
      </c>
      <c r="C205" t="s">
        <v>57</v>
      </c>
      <c r="D205" t="s">
        <v>717</v>
      </c>
      <c r="E205" t="s">
        <v>718</v>
      </c>
      <c r="F205" t="s">
        <v>66</v>
      </c>
      <c r="G205" t="s">
        <v>63</v>
      </c>
      <c r="H205" t="s">
        <v>60</v>
      </c>
      <c r="I205" t="s">
        <v>73</v>
      </c>
      <c r="J205" t="s">
        <v>719</v>
      </c>
    </row>
    <row r="206" spans="1:10" x14ac:dyDescent="0.25">
      <c r="A206" t="s">
        <v>931</v>
      </c>
      <c r="B206" t="s">
        <v>716</v>
      </c>
      <c r="C206" t="s">
        <v>57</v>
      </c>
      <c r="D206" t="s">
        <v>720</v>
      </c>
      <c r="E206" t="s">
        <v>721</v>
      </c>
      <c r="F206" t="s">
        <v>66</v>
      </c>
      <c r="G206" t="s">
        <v>63</v>
      </c>
      <c r="H206" t="s">
        <v>60</v>
      </c>
      <c r="I206" t="s">
        <v>64</v>
      </c>
      <c r="J206" t="s">
        <v>722</v>
      </c>
    </row>
    <row r="207" spans="1:10" x14ac:dyDescent="0.25">
      <c r="A207" t="s">
        <v>931</v>
      </c>
      <c r="B207" t="s">
        <v>716</v>
      </c>
      <c r="C207" t="s">
        <v>57</v>
      </c>
      <c r="D207" t="s">
        <v>723</v>
      </c>
      <c r="E207" t="s">
        <v>724</v>
      </c>
      <c r="F207" t="s">
        <v>58</v>
      </c>
      <c r="G207" t="s">
        <v>63</v>
      </c>
      <c r="H207" t="s">
        <v>60</v>
      </c>
      <c r="I207" t="s">
        <v>64</v>
      </c>
      <c r="J207" t="s">
        <v>725</v>
      </c>
    </row>
    <row r="208" spans="1:10" x14ac:dyDescent="0.25">
      <c r="A208" t="s">
        <v>931</v>
      </c>
      <c r="B208" t="s">
        <v>716</v>
      </c>
      <c r="C208" t="s">
        <v>57</v>
      </c>
      <c r="D208" t="s">
        <v>726</v>
      </c>
      <c r="E208" t="s">
        <v>727</v>
      </c>
      <c r="F208" t="s">
        <v>58</v>
      </c>
      <c r="G208" t="s">
        <v>63</v>
      </c>
      <c r="H208" t="s">
        <v>60</v>
      </c>
      <c r="I208" t="s">
        <v>64</v>
      </c>
      <c r="J208" t="s">
        <v>728</v>
      </c>
    </row>
    <row r="209" spans="1:10" x14ac:dyDescent="0.25">
      <c r="A209" t="s">
        <v>931</v>
      </c>
      <c r="B209" t="s">
        <v>716</v>
      </c>
      <c r="C209" t="s">
        <v>57</v>
      </c>
      <c r="D209" t="s">
        <v>729</v>
      </c>
      <c r="E209" t="s">
        <v>730</v>
      </c>
      <c r="F209" t="s">
        <v>58</v>
      </c>
      <c r="G209" t="s">
        <v>63</v>
      </c>
      <c r="H209" t="s">
        <v>60</v>
      </c>
      <c r="I209" t="s">
        <v>64</v>
      </c>
      <c r="J209" t="s">
        <v>731</v>
      </c>
    </row>
    <row r="210" spans="1:10" x14ac:dyDescent="0.25">
      <c r="A210" t="s">
        <v>932</v>
      </c>
      <c r="B210" t="s">
        <v>732</v>
      </c>
      <c r="C210" t="s">
        <v>57</v>
      </c>
      <c r="D210" t="s">
        <v>733</v>
      </c>
      <c r="E210" t="s">
        <v>734</v>
      </c>
      <c r="F210" t="s">
        <v>66</v>
      </c>
      <c r="G210" t="s">
        <v>59</v>
      </c>
      <c r="H210" t="s">
        <v>60</v>
      </c>
      <c r="I210" t="s">
        <v>73</v>
      </c>
      <c r="J210" t="s">
        <v>735</v>
      </c>
    </row>
    <row r="211" spans="1:10" x14ac:dyDescent="0.25">
      <c r="A211" t="s">
        <v>933</v>
      </c>
      <c r="B211" t="s">
        <v>736</v>
      </c>
      <c r="C211" t="s">
        <v>57</v>
      </c>
      <c r="D211" t="s">
        <v>737</v>
      </c>
      <c r="E211" t="s">
        <v>738</v>
      </c>
      <c r="F211" t="s">
        <v>58</v>
      </c>
      <c r="G211" t="s">
        <v>63</v>
      </c>
      <c r="H211" t="s">
        <v>60</v>
      </c>
      <c r="I211" t="s">
        <v>64</v>
      </c>
      <c r="J211" t="s">
        <v>739</v>
      </c>
    </row>
    <row r="212" spans="1:10" x14ac:dyDescent="0.25">
      <c r="A212" t="s">
        <v>933</v>
      </c>
      <c r="B212" t="s">
        <v>736</v>
      </c>
      <c r="C212" t="s">
        <v>57</v>
      </c>
      <c r="D212" t="s">
        <v>740</v>
      </c>
      <c r="E212" t="s">
        <v>741</v>
      </c>
      <c r="F212" t="s">
        <v>66</v>
      </c>
      <c r="G212" t="s">
        <v>63</v>
      </c>
      <c r="H212" t="s">
        <v>60</v>
      </c>
      <c r="I212" t="s">
        <v>73</v>
      </c>
      <c r="J212" t="s">
        <v>742</v>
      </c>
    </row>
    <row r="213" spans="1:10" x14ac:dyDescent="0.25">
      <c r="A213" t="s">
        <v>933</v>
      </c>
      <c r="B213" t="s">
        <v>736</v>
      </c>
      <c r="C213" t="s">
        <v>57</v>
      </c>
      <c r="D213" t="s">
        <v>743</v>
      </c>
      <c r="E213" t="s">
        <v>242</v>
      </c>
      <c r="F213" t="s">
        <v>66</v>
      </c>
      <c r="G213" t="s">
        <v>63</v>
      </c>
      <c r="H213" t="s">
        <v>60</v>
      </c>
      <c r="I213" t="s">
        <v>64</v>
      </c>
      <c r="J213" t="s">
        <v>744</v>
      </c>
    </row>
    <row r="214" spans="1:10" x14ac:dyDescent="0.25">
      <c r="A214" t="s">
        <v>934</v>
      </c>
      <c r="B214" t="s">
        <v>745</v>
      </c>
      <c r="C214" t="s">
        <v>57</v>
      </c>
      <c r="D214" t="s">
        <v>746</v>
      </c>
      <c r="E214" t="s">
        <v>747</v>
      </c>
      <c r="F214" t="s">
        <v>66</v>
      </c>
      <c r="G214" t="s">
        <v>63</v>
      </c>
      <c r="H214" t="s">
        <v>60</v>
      </c>
      <c r="I214" t="s">
        <v>64</v>
      </c>
      <c r="J214" t="s">
        <v>748</v>
      </c>
    </row>
    <row r="215" spans="1:10" x14ac:dyDescent="0.25">
      <c r="A215" t="s">
        <v>934</v>
      </c>
      <c r="B215" t="s">
        <v>745</v>
      </c>
      <c r="C215" t="s">
        <v>57</v>
      </c>
      <c r="D215" t="s">
        <v>749</v>
      </c>
      <c r="E215" t="s">
        <v>750</v>
      </c>
      <c r="F215" t="s">
        <v>58</v>
      </c>
      <c r="G215" t="s">
        <v>63</v>
      </c>
      <c r="H215" t="s">
        <v>60</v>
      </c>
      <c r="I215" t="s">
        <v>73</v>
      </c>
      <c r="J215" t="s">
        <v>751</v>
      </c>
    </row>
    <row r="216" spans="1:10" x14ac:dyDescent="0.25">
      <c r="A216" t="s">
        <v>935</v>
      </c>
      <c r="B216" t="s">
        <v>752</v>
      </c>
      <c r="C216" t="s">
        <v>57</v>
      </c>
      <c r="D216" t="s">
        <v>753</v>
      </c>
      <c r="E216" t="s">
        <v>754</v>
      </c>
      <c r="F216" t="s">
        <v>58</v>
      </c>
      <c r="G216" t="s">
        <v>63</v>
      </c>
      <c r="H216" t="s">
        <v>60</v>
      </c>
      <c r="I216" t="s">
        <v>64</v>
      </c>
      <c r="J216" t="s">
        <v>755</v>
      </c>
    </row>
    <row r="217" spans="1:10" x14ac:dyDescent="0.25">
      <c r="A217" t="s">
        <v>936</v>
      </c>
      <c r="B217" t="s">
        <v>756</v>
      </c>
      <c r="C217" t="s">
        <v>57</v>
      </c>
      <c r="D217" t="s">
        <v>757</v>
      </c>
      <c r="E217" t="s">
        <v>758</v>
      </c>
      <c r="F217" t="s">
        <v>66</v>
      </c>
      <c r="G217" t="s">
        <v>63</v>
      </c>
      <c r="H217" t="s">
        <v>60</v>
      </c>
      <c r="I217" t="s">
        <v>73</v>
      </c>
      <c r="J217" t="s">
        <v>759</v>
      </c>
    </row>
    <row r="218" spans="1:10" x14ac:dyDescent="0.25">
      <c r="A218" t="s">
        <v>936</v>
      </c>
      <c r="B218" t="s">
        <v>756</v>
      </c>
      <c r="C218" t="s">
        <v>57</v>
      </c>
      <c r="D218" t="s">
        <v>760</v>
      </c>
      <c r="E218" t="s">
        <v>761</v>
      </c>
      <c r="F218" t="s">
        <v>58</v>
      </c>
      <c r="G218" t="s">
        <v>63</v>
      </c>
      <c r="H218" t="s">
        <v>60</v>
      </c>
      <c r="I218" t="s">
        <v>64</v>
      </c>
      <c r="J218" t="s">
        <v>762</v>
      </c>
    </row>
    <row r="219" spans="1:10" x14ac:dyDescent="0.25">
      <c r="A219" t="s">
        <v>936</v>
      </c>
      <c r="B219" t="s">
        <v>756</v>
      </c>
      <c r="C219" t="s">
        <v>57</v>
      </c>
      <c r="D219" t="s">
        <v>763</v>
      </c>
      <c r="E219" t="s">
        <v>764</v>
      </c>
      <c r="F219" t="s">
        <v>66</v>
      </c>
      <c r="G219" t="s">
        <v>63</v>
      </c>
      <c r="H219" t="s">
        <v>60</v>
      </c>
      <c r="I219" t="s">
        <v>73</v>
      </c>
      <c r="J219" t="s">
        <v>765</v>
      </c>
    </row>
    <row r="220" spans="1:10" x14ac:dyDescent="0.25">
      <c r="A220" t="s">
        <v>936</v>
      </c>
      <c r="B220" t="s">
        <v>756</v>
      </c>
      <c r="C220" t="s">
        <v>57</v>
      </c>
      <c r="D220" t="s">
        <v>766</v>
      </c>
      <c r="E220" t="s">
        <v>767</v>
      </c>
      <c r="F220" t="s">
        <v>66</v>
      </c>
      <c r="G220" t="s">
        <v>63</v>
      </c>
      <c r="H220" t="s">
        <v>60</v>
      </c>
      <c r="I220" t="s">
        <v>64</v>
      </c>
      <c r="J220" t="s">
        <v>768</v>
      </c>
    </row>
    <row r="221" spans="1:10" x14ac:dyDescent="0.25">
      <c r="A221" t="s">
        <v>123</v>
      </c>
      <c r="B221" t="s">
        <v>110</v>
      </c>
      <c r="C221" t="s">
        <v>57</v>
      </c>
      <c r="D221" t="s">
        <v>769</v>
      </c>
      <c r="E221" t="s">
        <v>770</v>
      </c>
      <c r="F221" t="s">
        <v>66</v>
      </c>
      <c r="G221" t="s">
        <v>63</v>
      </c>
      <c r="H221" t="s">
        <v>60</v>
      </c>
      <c r="I221" t="s">
        <v>64</v>
      </c>
      <c r="J221" t="s">
        <v>771</v>
      </c>
    </row>
    <row r="222" spans="1:10" x14ac:dyDescent="0.25">
      <c r="A222" t="s">
        <v>123</v>
      </c>
      <c r="B222" t="s">
        <v>110</v>
      </c>
      <c r="C222" t="s">
        <v>57</v>
      </c>
      <c r="D222" t="s">
        <v>772</v>
      </c>
      <c r="E222" t="s">
        <v>773</v>
      </c>
      <c r="F222" t="s">
        <v>58</v>
      </c>
      <c r="G222" t="s">
        <v>63</v>
      </c>
      <c r="H222" t="s">
        <v>60</v>
      </c>
      <c r="I222" t="s">
        <v>64</v>
      </c>
      <c r="J222" t="s">
        <v>774</v>
      </c>
    </row>
    <row r="223" spans="1:10" x14ac:dyDescent="0.25">
      <c r="A223" t="s">
        <v>80</v>
      </c>
      <c r="B223" t="s">
        <v>67</v>
      </c>
      <c r="C223" t="s">
        <v>57</v>
      </c>
      <c r="D223" t="s">
        <v>775</v>
      </c>
      <c r="E223" t="s">
        <v>776</v>
      </c>
      <c r="F223" t="s">
        <v>66</v>
      </c>
      <c r="G223" t="s">
        <v>63</v>
      </c>
      <c r="H223" t="s">
        <v>60</v>
      </c>
      <c r="I223" t="s">
        <v>64</v>
      </c>
      <c r="J223" t="s">
        <v>777</v>
      </c>
    </row>
    <row r="224" spans="1:10" x14ac:dyDescent="0.25">
      <c r="A224" t="s">
        <v>80</v>
      </c>
      <c r="B224" t="s">
        <v>67</v>
      </c>
      <c r="C224" t="s">
        <v>57</v>
      </c>
      <c r="D224" t="s">
        <v>778</v>
      </c>
      <c r="E224" t="s">
        <v>779</v>
      </c>
      <c r="F224" t="s">
        <v>66</v>
      </c>
      <c r="G224" t="s">
        <v>63</v>
      </c>
      <c r="H224" t="s">
        <v>60</v>
      </c>
      <c r="I224" t="s">
        <v>64</v>
      </c>
      <c r="J224" t="s">
        <v>780</v>
      </c>
    </row>
    <row r="225" spans="1:10" x14ac:dyDescent="0.25">
      <c r="A225" t="s">
        <v>80</v>
      </c>
      <c r="B225" t="s">
        <v>67</v>
      </c>
      <c r="C225" t="s">
        <v>57</v>
      </c>
      <c r="D225" t="s">
        <v>781</v>
      </c>
      <c r="E225" t="s">
        <v>782</v>
      </c>
      <c r="F225" t="s">
        <v>66</v>
      </c>
      <c r="G225" t="s">
        <v>63</v>
      </c>
      <c r="H225" t="s">
        <v>60</v>
      </c>
      <c r="I225" t="s">
        <v>64</v>
      </c>
      <c r="J225" t="s">
        <v>783</v>
      </c>
    </row>
    <row r="226" spans="1:10" x14ac:dyDescent="0.25">
      <c r="A226" t="s">
        <v>80</v>
      </c>
      <c r="B226" t="s">
        <v>67</v>
      </c>
      <c r="C226" t="s">
        <v>57</v>
      </c>
      <c r="D226" t="s">
        <v>784</v>
      </c>
      <c r="E226" t="s">
        <v>785</v>
      </c>
      <c r="F226" t="s">
        <v>66</v>
      </c>
      <c r="G226" t="s">
        <v>63</v>
      </c>
      <c r="H226" t="s">
        <v>60</v>
      </c>
      <c r="I226" t="s">
        <v>64</v>
      </c>
      <c r="J226" t="s">
        <v>786</v>
      </c>
    </row>
    <row r="227" spans="1:10" x14ac:dyDescent="0.25">
      <c r="A227" t="s">
        <v>80</v>
      </c>
      <c r="B227" t="s">
        <v>67</v>
      </c>
      <c r="C227" t="s">
        <v>57</v>
      </c>
      <c r="D227" t="s">
        <v>787</v>
      </c>
      <c r="E227" t="s">
        <v>788</v>
      </c>
      <c r="F227" t="s">
        <v>66</v>
      </c>
      <c r="G227" t="s">
        <v>63</v>
      </c>
      <c r="H227" t="s">
        <v>60</v>
      </c>
      <c r="I227" t="s">
        <v>64</v>
      </c>
      <c r="J227" t="s">
        <v>789</v>
      </c>
    </row>
    <row r="228" spans="1:10" x14ac:dyDescent="0.25">
      <c r="A228" t="s">
        <v>81</v>
      </c>
      <c r="B228" t="s">
        <v>68</v>
      </c>
      <c r="C228" t="s">
        <v>57</v>
      </c>
      <c r="D228" t="s">
        <v>790</v>
      </c>
      <c r="E228" t="s">
        <v>791</v>
      </c>
      <c r="F228" t="s">
        <v>58</v>
      </c>
      <c r="G228" t="s">
        <v>63</v>
      </c>
      <c r="H228" t="s">
        <v>60</v>
      </c>
      <c r="I228" t="s">
        <v>64</v>
      </c>
      <c r="J228" t="s">
        <v>792</v>
      </c>
    </row>
    <row r="229" spans="1:10" x14ac:dyDescent="0.25">
      <c r="A229" t="s">
        <v>937</v>
      </c>
      <c r="B229" t="s">
        <v>793</v>
      </c>
      <c r="C229" t="s">
        <v>57</v>
      </c>
      <c r="D229" t="s">
        <v>794</v>
      </c>
      <c r="E229" t="s">
        <v>795</v>
      </c>
      <c r="F229" t="s">
        <v>58</v>
      </c>
      <c r="G229" t="s">
        <v>63</v>
      </c>
      <c r="H229" t="s">
        <v>60</v>
      </c>
      <c r="I229" t="s">
        <v>64</v>
      </c>
      <c r="J229" t="s">
        <v>796</v>
      </c>
    </row>
    <row r="230" spans="1:10" x14ac:dyDescent="0.25">
      <c r="A230" t="s">
        <v>937</v>
      </c>
      <c r="B230" t="s">
        <v>793</v>
      </c>
      <c r="C230" t="s">
        <v>57</v>
      </c>
      <c r="D230" t="s">
        <v>797</v>
      </c>
      <c r="E230" t="s">
        <v>798</v>
      </c>
      <c r="F230" t="s">
        <v>58</v>
      </c>
      <c r="G230" t="s">
        <v>63</v>
      </c>
      <c r="H230" t="s">
        <v>60</v>
      </c>
      <c r="I230" t="s">
        <v>64</v>
      </c>
      <c r="J230" t="s">
        <v>799</v>
      </c>
    </row>
    <row r="231" spans="1:10" x14ac:dyDescent="0.25">
      <c r="A231" t="s">
        <v>144</v>
      </c>
      <c r="B231" t="s">
        <v>137</v>
      </c>
      <c r="C231" t="s">
        <v>57</v>
      </c>
      <c r="D231" t="s">
        <v>800</v>
      </c>
      <c r="E231" t="s">
        <v>801</v>
      </c>
      <c r="F231" t="s">
        <v>66</v>
      </c>
      <c r="G231" t="s">
        <v>63</v>
      </c>
      <c r="H231" t="s">
        <v>60</v>
      </c>
      <c r="I231" t="s">
        <v>64</v>
      </c>
      <c r="J231" t="s">
        <v>802</v>
      </c>
    </row>
    <row r="232" spans="1:10" x14ac:dyDescent="0.25">
      <c r="A232" t="s">
        <v>144</v>
      </c>
      <c r="B232" t="s">
        <v>137</v>
      </c>
      <c r="C232" t="s">
        <v>57</v>
      </c>
      <c r="D232" t="s">
        <v>803</v>
      </c>
      <c r="E232" t="s">
        <v>804</v>
      </c>
      <c r="F232" t="s">
        <v>58</v>
      </c>
      <c r="G232" t="s">
        <v>63</v>
      </c>
      <c r="H232" t="s">
        <v>60</v>
      </c>
      <c r="I232" t="s">
        <v>73</v>
      </c>
      <c r="J232" t="s">
        <v>805</v>
      </c>
    </row>
    <row r="233" spans="1:10" x14ac:dyDescent="0.25">
      <c r="A233" t="s">
        <v>144</v>
      </c>
      <c r="B233" t="s">
        <v>137</v>
      </c>
      <c r="C233" t="s">
        <v>57</v>
      </c>
      <c r="D233" t="s">
        <v>806</v>
      </c>
      <c r="E233" t="s">
        <v>807</v>
      </c>
      <c r="F233" t="s">
        <v>66</v>
      </c>
      <c r="G233" t="s">
        <v>63</v>
      </c>
      <c r="H233" t="s">
        <v>60</v>
      </c>
      <c r="I233" t="s">
        <v>64</v>
      </c>
      <c r="J233" t="s">
        <v>808</v>
      </c>
    </row>
    <row r="234" spans="1:10" x14ac:dyDescent="0.25">
      <c r="A234" t="s">
        <v>82</v>
      </c>
      <c r="B234" t="s">
        <v>72</v>
      </c>
      <c r="C234" t="s">
        <v>57</v>
      </c>
      <c r="D234" t="s">
        <v>809</v>
      </c>
      <c r="E234" t="s">
        <v>810</v>
      </c>
      <c r="F234" t="s">
        <v>66</v>
      </c>
      <c r="G234" t="s">
        <v>63</v>
      </c>
      <c r="H234" t="s">
        <v>60</v>
      </c>
      <c r="I234" t="s">
        <v>64</v>
      </c>
      <c r="J234" t="s">
        <v>811</v>
      </c>
    </row>
    <row r="235" spans="1:10" x14ac:dyDescent="0.25">
      <c r="A235" t="s">
        <v>938</v>
      </c>
      <c r="B235" t="s">
        <v>812</v>
      </c>
      <c r="C235" t="s">
        <v>57</v>
      </c>
      <c r="D235" t="s">
        <v>813</v>
      </c>
      <c r="E235" t="s">
        <v>814</v>
      </c>
      <c r="F235" t="s">
        <v>58</v>
      </c>
      <c r="G235" t="s">
        <v>63</v>
      </c>
      <c r="H235" t="s">
        <v>60</v>
      </c>
      <c r="I235" t="s">
        <v>64</v>
      </c>
      <c r="J235" t="s">
        <v>815</v>
      </c>
    </row>
    <row r="236" spans="1:10" x14ac:dyDescent="0.25">
      <c r="A236" t="s">
        <v>938</v>
      </c>
      <c r="B236" t="s">
        <v>812</v>
      </c>
      <c r="C236" t="s">
        <v>57</v>
      </c>
      <c r="D236" t="s">
        <v>816</v>
      </c>
      <c r="E236" t="s">
        <v>817</v>
      </c>
      <c r="F236" t="s">
        <v>58</v>
      </c>
      <c r="G236" t="s">
        <v>63</v>
      </c>
      <c r="H236" t="s">
        <v>60</v>
      </c>
      <c r="I236" t="s">
        <v>64</v>
      </c>
      <c r="J236" t="s">
        <v>818</v>
      </c>
    </row>
    <row r="237" spans="1:10" x14ac:dyDescent="0.25">
      <c r="A237" t="s">
        <v>939</v>
      </c>
      <c r="B237" t="s">
        <v>819</v>
      </c>
      <c r="C237" t="s">
        <v>57</v>
      </c>
      <c r="D237" t="s">
        <v>820</v>
      </c>
      <c r="E237" t="s">
        <v>821</v>
      </c>
      <c r="F237" t="s">
        <v>66</v>
      </c>
      <c r="G237" t="s">
        <v>63</v>
      </c>
      <c r="H237" t="s">
        <v>60</v>
      </c>
      <c r="I237" t="s">
        <v>73</v>
      </c>
      <c r="J237" t="s">
        <v>822</v>
      </c>
    </row>
    <row r="238" spans="1:10" x14ac:dyDescent="0.25">
      <c r="A238" t="s">
        <v>939</v>
      </c>
      <c r="B238" t="s">
        <v>819</v>
      </c>
      <c r="C238" t="s">
        <v>57</v>
      </c>
      <c r="D238" t="s">
        <v>823</v>
      </c>
      <c r="E238" t="s">
        <v>824</v>
      </c>
      <c r="F238" t="s">
        <v>66</v>
      </c>
      <c r="G238" t="s">
        <v>63</v>
      </c>
      <c r="H238" t="s">
        <v>60</v>
      </c>
      <c r="I238" t="s">
        <v>64</v>
      </c>
      <c r="J238" t="s">
        <v>825</v>
      </c>
    </row>
    <row r="239" spans="1:10" x14ac:dyDescent="0.25">
      <c r="A239" t="s">
        <v>124</v>
      </c>
      <c r="B239" t="s">
        <v>111</v>
      </c>
      <c r="C239" t="s">
        <v>57</v>
      </c>
      <c r="D239" t="s">
        <v>826</v>
      </c>
      <c r="E239" t="s">
        <v>827</v>
      </c>
      <c r="F239" t="s">
        <v>66</v>
      </c>
      <c r="G239" t="s">
        <v>63</v>
      </c>
      <c r="H239" t="s">
        <v>60</v>
      </c>
      <c r="I239" t="s">
        <v>105</v>
      </c>
      <c r="J239" t="s">
        <v>828</v>
      </c>
    </row>
    <row r="240" spans="1:10" x14ac:dyDescent="0.25">
      <c r="A240" t="s">
        <v>124</v>
      </c>
      <c r="B240" t="s">
        <v>111</v>
      </c>
      <c r="C240" t="s">
        <v>57</v>
      </c>
      <c r="D240" t="s">
        <v>829</v>
      </c>
      <c r="E240" t="s">
        <v>830</v>
      </c>
      <c r="F240" t="s">
        <v>66</v>
      </c>
      <c r="G240" t="s">
        <v>63</v>
      </c>
      <c r="H240" t="s">
        <v>60</v>
      </c>
      <c r="I240" t="s">
        <v>73</v>
      </c>
      <c r="J240" t="s">
        <v>831</v>
      </c>
    </row>
    <row r="241" spans="1:10" x14ac:dyDescent="0.25">
      <c r="A241" t="s">
        <v>124</v>
      </c>
      <c r="B241" t="s">
        <v>111</v>
      </c>
      <c r="C241" t="s">
        <v>57</v>
      </c>
      <c r="D241" t="s">
        <v>832</v>
      </c>
      <c r="E241" t="s">
        <v>833</v>
      </c>
      <c r="F241" t="s">
        <v>58</v>
      </c>
      <c r="G241" t="s">
        <v>63</v>
      </c>
      <c r="H241" t="s">
        <v>60</v>
      </c>
      <c r="I241" t="s">
        <v>64</v>
      </c>
      <c r="J241" t="s">
        <v>834</v>
      </c>
    </row>
    <row r="242" spans="1:10" x14ac:dyDescent="0.25">
      <c r="A242" t="s">
        <v>124</v>
      </c>
      <c r="B242" t="s">
        <v>111</v>
      </c>
      <c r="C242" t="s">
        <v>57</v>
      </c>
      <c r="D242" t="s">
        <v>835</v>
      </c>
      <c r="E242" t="s">
        <v>836</v>
      </c>
      <c r="F242" t="s">
        <v>66</v>
      </c>
      <c r="G242" t="s">
        <v>63</v>
      </c>
      <c r="H242" t="s">
        <v>60</v>
      </c>
      <c r="I242" t="s">
        <v>64</v>
      </c>
      <c r="J242" t="s">
        <v>837</v>
      </c>
    </row>
    <row r="243" spans="1:10" x14ac:dyDescent="0.25">
      <c r="A243" t="s">
        <v>940</v>
      </c>
      <c r="B243" t="s">
        <v>838</v>
      </c>
      <c r="C243" t="s">
        <v>57</v>
      </c>
      <c r="D243" t="s">
        <v>839</v>
      </c>
      <c r="E243" t="s">
        <v>840</v>
      </c>
      <c r="F243" t="s">
        <v>66</v>
      </c>
      <c r="G243" t="s">
        <v>63</v>
      </c>
      <c r="H243" t="s">
        <v>60</v>
      </c>
      <c r="I243" t="s">
        <v>64</v>
      </c>
      <c r="J243" t="s">
        <v>841</v>
      </c>
    </row>
    <row r="244" spans="1:10" x14ac:dyDescent="0.25">
      <c r="A244" t="s">
        <v>941</v>
      </c>
      <c r="B244" t="s">
        <v>842</v>
      </c>
      <c r="C244" t="s">
        <v>57</v>
      </c>
      <c r="D244" t="s">
        <v>843</v>
      </c>
      <c r="E244" t="s">
        <v>844</v>
      </c>
      <c r="F244" t="s">
        <v>58</v>
      </c>
      <c r="G244" t="s">
        <v>63</v>
      </c>
      <c r="H244" t="s">
        <v>60</v>
      </c>
      <c r="I244" t="s">
        <v>64</v>
      </c>
      <c r="J244" t="s">
        <v>845</v>
      </c>
    </row>
    <row r="245" spans="1:10" x14ac:dyDescent="0.25">
      <c r="A245" t="s">
        <v>941</v>
      </c>
      <c r="B245" t="s">
        <v>842</v>
      </c>
      <c r="C245" t="s">
        <v>57</v>
      </c>
      <c r="D245" t="s">
        <v>846</v>
      </c>
      <c r="E245" t="s">
        <v>847</v>
      </c>
      <c r="F245" t="s">
        <v>58</v>
      </c>
      <c r="G245" t="s">
        <v>63</v>
      </c>
      <c r="H245" t="s">
        <v>60</v>
      </c>
      <c r="I245" t="s">
        <v>64</v>
      </c>
      <c r="J245" t="s">
        <v>848</v>
      </c>
    </row>
    <row r="246" spans="1:10" x14ac:dyDescent="0.25">
      <c r="A246" t="s">
        <v>942</v>
      </c>
      <c r="B246" t="s">
        <v>849</v>
      </c>
      <c r="C246" t="s">
        <v>57</v>
      </c>
      <c r="D246" t="s">
        <v>850</v>
      </c>
      <c r="E246" t="s">
        <v>851</v>
      </c>
      <c r="F246" t="s">
        <v>66</v>
      </c>
      <c r="G246" t="s">
        <v>63</v>
      </c>
      <c r="H246" t="s">
        <v>60</v>
      </c>
      <c r="I246" t="s">
        <v>64</v>
      </c>
      <c r="J246" t="s">
        <v>852</v>
      </c>
    </row>
    <row r="247" spans="1:10" x14ac:dyDescent="0.25">
      <c r="A247" t="s">
        <v>942</v>
      </c>
      <c r="B247" t="s">
        <v>849</v>
      </c>
      <c r="C247" t="s">
        <v>57</v>
      </c>
      <c r="D247" t="s">
        <v>853</v>
      </c>
      <c r="E247" t="s">
        <v>854</v>
      </c>
      <c r="F247" t="s">
        <v>66</v>
      </c>
      <c r="G247" t="s">
        <v>63</v>
      </c>
      <c r="H247" t="s">
        <v>60</v>
      </c>
      <c r="I247" t="s">
        <v>64</v>
      </c>
      <c r="J247" t="s">
        <v>855</v>
      </c>
    </row>
    <row r="248" spans="1:10" x14ac:dyDescent="0.25">
      <c r="A248" t="s">
        <v>943</v>
      </c>
      <c r="B248" t="s">
        <v>856</v>
      </c>
      <c r="C248" t="s">
        <v>57</v>
      </c>
      <c r="D248" t="s">
        <v>857</v>
      </c>
      <c r="E248" t="s">
        <v>858</v>
      </c>
      <c r="F248" t="s">
        <v>66</v>
      </c>
      <c r="G248" t="s">
        <v>63</v>
      </c>
      <c r="H248" t="s">
        <v>60</v>
      </c>
      <c r="I248" t="s">
        <v>105</v>
      </c>
      <c r="J248" t="s">
        <v>859</v>
      </c>
    </row>
    <row r="249" spans="1:10" x14ac:dyDescent="0.25">
      <c r="A249" t="s">
        <v>943</v>
      </c>
      <c r="B249" t="s">
        <v>856</v>
      </c>
      <c r="C249" t="s">
        <v>57</v>
      </c>
      <c r="D249" t="s">
        <v>860</v>
      </c>
      <c r="E249" t="s">
        <v>861</v>
      </c>
      <c r="F249" t="s">
        <v>66</v>
      </c>
      <c r="G249" t="s">
        <v>63</v>
      </c>
      <c r="H249" t="s">
        <v>60</v>
      </c>
      <c r="I249" t="s">
        <v>64</v>
      </c>
      <c r="J249" t="s">
        <v>862</v>
      </c>
    </row>
    <row r="250" spans="1:10" x14ac:dyDescent="0.25">
      <c r="A250" t="s">
        <v>943</v>
      </c>
      <c r="B250" t="s">
        <v>856</v>
      </c>
      <c r="C250" t="s">
        <v>57</v>
      </c>
      <c r="D250" t="s">
        <v>863</v>
      </c>
      <c r="E250" t="s">
        <v>864</v>
      </c>
      <c r="F250" t="s">
        <v>58</v>
      </c>
      <c r="G250" t="s">
        <v>63</v>
      </c>
      <c r="H250" t="s">
        <v>60</v>
      </c>
      <c r="I250" t="s">
        <v>105</v>
      </c>
      <c r="J250" t="s">
        <v>865</v>
      </c>
    </row>
    <row r="251" spans="1:10" x14ac:dyDescent="0.25">
      <c r="A251" t="s">
        <v>944</v>
      </c>
      <c r="B251" t="s">
        <v>866</v>
      </c>
      <c r="C251" t="s">
        <v>57</v>
      </c>
      <c r="D251" t="s">
        <v>867</v>
      </c>
      <c r="E251" t="s">
        <v>868</v>
      </c>
      <c r="F251" t="s">
        <v>66</v>
      </c>
      <c r="G251" t="s">
        <v>63</v>
      </c>
      <c r="H251" t="s">
        <v>60</v>
      </c>
      <c r="I251" t="s">
        <v>73</v>
      </c>
      <c r="J251" t="s">
        <v>869</v>
      </c>
    </row>
    <row r="252" spans="1:10" x14ac:dyDescent="0.25">
      <c r="A252" t="s">
        <v>945</v>
      </c>
      <c r="B252" t="s">
        <v>870</v>
      </c>
      <c r="C252" t="s">
        <v>57</v>
      </c>
      <c r="D252" t="s">
        <v>871</v>
      </c>
      <c r="E252" t="s">
        <v>872</v>
      </c>
      <c r="F252" t="s">
        <v>66</v>
      </c>
      <c r="G252" t="s">
        <v>59</v>
      </c>
      <c r="H252" t="s">
        <v>60</v>
      </c>
      <c r="I252" t="s">
        <v>64</v>
      </c>
      <c r="J252" t="s">
        <v>873</v>
      </c>
    </row>
    <row r="253" spans="1:10" x14ac:dyDescent="0.25">
      <c r="A253" t="s">
        <v>946</v>
      </c>
      <c r="B253" t="s">
        <v>874</v>
      </c>
      <c r="C253" t="s">
        <v>57</v>
      </c>
      <c r="D253" t="s">
        <v>875</v>
      </c>
      <c r="E253" t="s">
        <v>876</v>
      </c>
      <c r="F253" t="s">
        <v>66</v>
      </c>
      <c r="G253" t="s">
        <v>63</v>
      </c>
      <c r="H253" t="s">
        <v>60</v>
      </c>
      <c r="I253" t="s">
        <v>73</v>
      </c>
      <c r="J253" t="s">
        <v>877</v>
      </c>
    </row>
    <row r="254" spans="1:10" x14ac:dyDescent="0.25">
      <c r="A254" t="s">
        <v>947</v>
      </c>
      <c r="B254" t="s">
        <v>878</v>
      </c>
      <c r="C254" t="s">
        <v>57</v>
      </c>
      <c r="D254" t="s">
        <v>879</v>
      </c>
      <c r="E254" t="s">
        <v>880</v>
      </c>
      <c r="F254" t="s">
        <v>66</v>
      </c>
      <c r="G254" t="s">
        <v>63</v>
      </c>
      <c r="H254" t="s">
        <v>60</v>
      </c>
      <c r="I254" t="s">
        <v>64</v>
      </c>
      <c r="J254" t="s">
        <v>881</v>
      </c>
    </row>
    <row r="255" spans="1:10" x14ac:dyDescent="0.25">
      <c r="A255" t="s">
        <v>948</v>
      </c>
      <c r="B255" t="s">
        <v>882</v>
      </c>
      <c r="C255" t="s">
        <v>57</v>
      </c>
      <c r="D255" t="s">
        <v>883</v>
      </c>
      <c r="E255" t="s">
        <v>884</v>
      </c>
      <c r="F255" t="s">
        <v>66</v>
      </c>
      <c r="G255" t="s">
        <v>63</v>
      </c>
      <c r="H255" t="s">
        <v>60</v>
      </c>
      <c r="I255" t="s">
        <v>64</v>
      </c>
      <c r="J255" t="s">
        <v>885</v>
      </c>
    </row>
    <row r="256" spans="1:10" x14ac:dyDescent="0.25">
      <c r="A256" t="s">
        <v>949</v>
      </c>
      <c r="B256" t="s">
        <v>886</v>
      </c>
      <c r="C256" t="s">
        <v>57</v>
      </c>
      <c r="D256" t="s">
        <v>887</v>
      </c>
      <c r="E256" t="s">
        <v>888</v>
      </c>
      <c r="F256" t="s">
        <v>58</v>
      </c>
      <c r="G256" t="s">
        <v>63</v>
      </c>
      <c r="H256" t="s">
        <v>60</v>
      </c>
      <c r="I256" t="s">
        <v>64</v>
      </c>
      <c r="J256" t="s">
        <v>889</v>
      </c>
    </row>
    <row r="257" spans="1:10" x14ac:dyDescent="0.25">
      <c r="A257" t="s">
        <v>949</v>
      </c>
      <c r="B257" t="s">
        <v>886</v>
      </c>
      <c r="C257" t="s">
        <v>57</v>
      </c>
      <c r="D257" t="s">
        <v>890</v>
      </c>
      <c r="E257" t="s">
        <v>891</v>
      </c>
      <c r="F257" t="s">
        <v>66</v>
      </c>
      <c r="G257" t="s">
        <v>63</v>
      </c>
      <c r="H257" t="s">
        <v>60</v>
      </c>
      <c r="I257" t="s">
        <v>64</v>
      </c>
      <c r="J257" t="s">
        <v>892</v>
      </c>
    </row>
    <row r="258" spans="1:10" x14ac:dyDescent="0.25">
      <c r="A258" t="s">
        <v>949</v>
      </c>
      <c r="B258" t="s">
        <v>886</v>
      </c>
      <c r="C258" t="s">
        <v>57</v>
      </c>
      <c r="D258" t="s">
        <v>893</v>
      </c>
      <c r="E258" t="s">
        <v>894</v>
      </c>
      <c r="F258" t="s">
        <v>66</v>
      </c>
      <c r="G258" t="s">
        <v>63</v>
      </c>
      <c r="H258" t="s">
        <v>60</v>
      </c>
      <c r="I258" t="s">
        <v>64</v>
      </c>
      <c r="J258" t="s">
        <v>895</v>
      </c>
    </row>
    <row r="259" spans="1:10" x14ac:dyDescent="0.25">
      <c r="A259" t="s">
        <v>950</v>
      </c>
      <c r="B259" t="s">
        <v>896</v>
      </c>
      <c r="C259" t="s">
        <v>57</v>
      </c>
      <c r="D259" t="s">
        <v>897</v>
      </c>
      <c r="E259" t="s">
        <v>898</v>
      </c>
      <c r="F259" t="s">
        <v>66</v>
      </c>
      <c r="G259" t="s">
        <v>63</v>
      </c>
      <c r="H259" t="s">
        <v>60</v>
      </c>
      <c r="I259" t="s">
        <v>73</v>
      </c>
      <c r="J259" t="s">
        <v>899</v>
      </c>
    </row>
    <row r="260" spans="1:10" x14ac:dyDescent="0.25">
      <c r="A260" t="s">
        <v>951</v>
      </c>
      <c r="B260" t="s">
        <v>900</v>
      </c>
      <c r="C260" t="s">
        <v>57</v>
      </c>
      <c r="D260" t="s">
        <v>901</v>
      </c>
      <c r="E260" t="s">
        <v>902</v>
      </c>
      <c r="F260" t="s">
        <v>66</v>
      </c>
      <c r="G260" t="s">
        <v>63</v>
      </c>
      <c r="H260" t="s">
        <v>60</v>
      </c>
      <c r="I260" t="s">
        <v>64</v>
      </c>
      <c r="J260" t="s">
        <v>903</v>
      </c>
    </row>
    <row r="261" spans="1:10" x14ac:dyDescent="0.25">
      <c r="A261" t="s">
        <v>145</v>
      </c>
      <c r="B261" t="s">
        <v>138</v>
      </c>
      <c r="C261" t="s">
        <v>57</v>
      </c>
      <c r="D261" t="s">
        <v>904</v>
      </c>
      <c r="E261" t="s">
        <v>905</v>
      </c>
      <c r="F261" t="s">
        <v>66</v>
      </c>
      <c r="G261" t="s">
        <v>63</v>
      </c>
      <c r="H261" t="s">
        <v>60</v>
      </c>
      <c r="I261" t="s">
        <v>73</v>
      </c>
      <c r="J261" t="s">
        <v>906</v>
      </c>
    </row>
    <row r="262" spans="1:10" x14ac:dyDescent="0.25">
      <c r="A262" t="s">
        <v>952</v>
      </c>
      <c r="B262" t="s">
        <v>907</v>
      </c>
      <c r="C262" t="s">
        <v>57</v>
      </c>
      <c r="D262" t="s">
        <v>908</v>
      </c>
      <c r="E262" t="s">
        <v>909</v>
      </c>
      <c r="F262" t="s">
        <v>66</v>
      </c>
      <c r="G262" t="s">
        <v>63</v>
      </c>
      <c r="H262" t="s">
        <v>60</v>
      </c>
      <c r="I262" t="s">
        <v>64</v>
      </c>
      <c r="J262" t="s">
        <v>910</v>
      </c>
    </row>
    <row r="263" spans="1:10" x14ac:dyDescent="0.25">
      <c r="A263" t="s">
        <v>952</v>
      </c>
      <c r="B263" t="s">
        <v>907</v>
      </c>
      <c r="C263" t="s">
        <v>57</v>
      </c>
      <c r="D263" t="s">
        <v>953</v>
      </c>
      <c r="E263" t="s">
        <v>954</v>
      </c>
      <c r="F263" t="s">
        <v>66</v>
      </c>
      <c r="G263" t="s">
        <v>63</v>
      </c>
      <c r="H263" t="s">
        <v>60</v>
      </c>
      <c r="I263" t="s">
        <v>64</v>
      </c>
      <c r="J263" t="s">
        <v>955</v>
      </c>
    </row>
    <row r="264" spans="1:10" x14ac:dyDescent="0.25">
      <c r="A264" t="s">
        <v>1313</v>
      </c>
      <c r="B264" t="s">
        <v>956</v>
      </c>
      <c r="C264" t="s">
        <v>57</v>
      </c>
      <c r="D264" t="s">
        <v>957</v>
      </c>
      <c r="E264" t="s">
        <v>958</v>
      </c>
      <c r="F264" t="s">
        <v>66</v>
      </c>
      <c r="G264" t="s">
        <v>63</v>
      </c>
      <c r="H264" t="s">
        <v>60</v>
      </c>
      <c r="I264" t="s">
        <v>64</v>
      </c>
      <c r="J264" t="s">
        <v>959</v>
      </c>
    </row>
    <row r="265" spans="1:10" x14ac:dyDescent="0.25">
      <c r="A265" t="s">
        <v>1314</v>
      </c>
      <c r="B265" t="s">
        <v>960</v>
      </c>
      <c r="C265" t="s">
        <v>57</v>
      </c>
      <c r="D265" t="s">
        <v>961</v>
      </c>
      <c r="E265" t="s">
        <v>962</v>
      </c>
      <c r="F265" t="s">
        <v>58</v>
      </c>
      <c r="G265" t="s">
        <v>63</v>
      </c>
      <c r="H265" t="s">
        <v>60</v>
      </c>
      <c r="I265" t="s">
        <v>105</v>
      </c>
      <c r="J265" t="s">
        <v>963</v>
      </c>
    </row>
    <row r="266" spans="1:10" x14ac:dyDescent="0.25">
      <c r="A266" t="s">
        <v>83</v>
      </c>
      <c r="B266" t="s">
        <v>74</v>
      </c>
      <c r="C266" t="s">
        <v>57</v>
      </c>
      <c r="D266" t="s">
        <v>964</v>
      </c>
      <c r="E266" t="s">
        <v>965</v>
      </c>
      <c r="F266" t="s">
        <v>66</v>
      </c>
      <c r="G266" t="s">
        <v>63</v>
      </c>
      <c r="H266" t="s">
        <v>60</v>
      </c>
      <c r="I266" t="s">
        <v>64</v>
      </c>
      <c r="J266" t="s">
        <v>966</v>
      </c>
    </row>
    <row r="267" spans="1:10" x14ac:dyDescent="0.25">
      <c r="A267" t="s">
        <v>1315</v>
      </c>
      <c r="B267" t="s">
        <v>967</v>
      </c>
      <c r="C267" t="s">
        <v>57</v>
      </c>
      <c r="D267" t="s">
        <v>968</v>
      </c>
      <c r="E267" t="s">
        <v>969</v>
      </c>
      <c r="F267" t="s">
        <v>66</v>
      </c>
      <c r="G267" t="s">
        <v>63</v>
      </c>
      <c r="H267" t="s">
        <v>60</v>
      </c>
      <c r="I267" t="s">
        <v>64</v>
      </c>
      <c r="J267" t="s">
        <v>970</v>
      </c>
    </row>
    <row r="268" spans="1:10" x14ac:dyDescent="0.25">
      <c r="A268" t="s">
        <v>1315</v>
      </c>
      <c r="B268" t="s">
        <v>967</v>
      </c>
      <c r="C268" t="s">
        <v>57</v>
      </c>
      <c r="D268" t="s">
        <v>971</v>
      </c>
      <c r="E268" t="s">
        <v>972</v>
      </c>
      <c r="F268" t="s">
        <v>58</v>
      </c>
      <c r="G268" t="s">
        <v>63</v>
      </c>
      <c r="H268" t="s">
        <v>60</v>
      </c>
      <c r="I268" t="s">
        <v>64</v>
      </c>
      <c r="J268" t="s">
        <v>973</v>
      </c>
    </row>
    <row r="269" spans="1:10" x14ac:dyDescent="0.25">
      <c r="A269" t="s">
        <v>1316</v>
      </c>
      <c r="B269" t="s">
        <v>974</v>
      </c>
      <c r="C269" t="s">
        <v>57</v>
      </c>
      <c r="D269" t="s">
        <v>975</v>
      </c>
      <c r="E269" t="s">
        <v>976</v>
      </c>
      <c r="F269" t="s">
        <v>66</v>
      </c>
      <c r="G269" t="s">
        <v>63</v>
      </c>
      <c r="H269" t="s">
        <v>60</v>
      </c>
      <c r="I269" t="s">
        <v>64</v>
      </c>
      <c r="J269" t="s">
        <v>977</v>
      </c>
    </row>
    <row r="270" spans="1:10" x14ac:dyDescent="0.25">
      <c r="A270" t="s">
        <v>1317</v>
      </c>
      <c r="B270" t="s">
        <v>978</v>
      </c>
      <c r="C270" t="s">
        <v>57</v>
      </c>
      <c r="D270" t="s">
        <v>979</v>
      </c>
      <c r="E270" t="s">
        <v>980</v>
      </c>
      <c r="F270" t="s">
        <v>58</v>
      </c>
      <c r="G270" t="s">
        <v>63</v>
      </c>
      <c r="H270" t="s">
        <v>60</v>
      </c>
      <c r="I270" t="s">
        <v>64</v>
      </c>
      <c r="J270" t="s">
        <v>981</v>
      </c>
    </row>
    <row r="271" spans="1:10" x14ac:dyDescent="0.25">
      <c r="A271" t="s">
        <v>1318</v>
      </c>
      <c r="B271" t="s">
        <v>982</v>
      </c>
      <c r="C271" t="s">
        <v>57</v>
      </c>
      <c r="D271" t="s">
        <v>983</v>
      </c>
      <c r="E271" t="s">
        <v>984</v>
      </c>
      <c r="F271" t="s">
        <v>66</v>
      </c>
      <c r="G271" t="s">
        <v>63</v>
      </c>
      <c r="H271" t="s">
        <v>60</v>
      </c>
      <c r="I271" t="s">
        <v>105</v>
      </c>
      <c r="J271" t="s">
        <v>985</v>
      </c>
    </row>
    <row r="272" spans="1:10" x14ac:dyDescent="0.25">
      <c r="A272" t="s">
        <v>1319</v>
      </c>
      <c r="B272" t="s">
        <v>986</v>
      </c>
      <c r="C272" t="s">
        <v>57</v>
      </c>
      <c r="D272" t="s">
        <v>987</v>
      </c>
      <c r="E272" t="s">
        <v>988</v>
      </c>
      <c r="F272" t="s">
        <v>58</v>
      </c>
      <c r="G272" t="s">
        <v>63</v>
      </c>
      <c r="H272" t="s">
        <v>60</v>
      </c>
      <c r="I272" t="s">
        <v>64</v>
      </c>
      <c r="J272" t="s">
        <v>989</v>
      </c>
    </row>
    <row r="273" spans="1:10" x14ac:dyDescent="0.25">
      <c r="A273" t="s">
        <v>1320</v>
      </c>
      <c r="B273" t="s">
        <v>990</v>
      </c>
      <c r="C273" t="s">
        <v>57</v>
      </c>
      <c r="D273" t="s">
        <v>991</v>
      </c>
      <c r="E273" t="s">
        <v>992</v>
      </c>
      <c r="F273" t="s">
        <v>66</v>
      </c>
      <c r="G273" t="s">
        <v>63</v>
      </c>
      <c r="H273" t="s">
        <v>60</v>
      </c>
      <c r="I273" t="s">
        <v>64</v>
      </c>
      <c r="J273" t="s">
        <v>993</v>
      </c>
    </row>
    <row r="274" spans="1:10" x14ac:dyDescent="0.25">
      <c r="A274" t="s">
        <v>1321</v>
      </c>
      <c r="B274" t="s">
        <v>994</v>
      </c>
      <c r="C274" t="s">
        <v>57</v>
      </c>
      <c r="D274" t="s">
        <v>995</v>
      </c>
      <c r="E274" t="s">
        <v>996</v>
      </c>
      <c r="F274" t="s">
        <v>66</v>
      </c>
      <c r="G274" t="s">
        <v>63</v>
      </c>
      <c r="H274" t="s">
        <v>60</v>
      </c>
      <c r="I274" t="s">
        <v>73</v>
      </c>
      <c r="J274" t="s">
        <v>997</v>
      </c>
    </row>
    <row r="275" spans="1:10" x14ac:dyDescent="0.25">
      <c r="A275" t="s">
        <v>1321</v>
      </c>
      <c r="B275" t="s">
        <v>994</v>
      </c>
      <c r="C275" t="s">
        <v>57</v>
      </c>
      <c r="D275" t="s">
        <v>998</v>
      </c>
      <c r="E275" t="s">
        <v>999</v>
      </c>
      <c r="F275" t="s">
        <v>66</v>
      </c>
      <c r="G275" t="s">
        <v>63</v>
      </c>
      <c r="H275" t="s">
        <v>60</v>
      </c>
      <c r="I275" t="s">
        <v>64</v>
      </c>
      <c r="J275" t="s">
        <v>1000</v>
      </c>
    </row>
    <row r="276" spans="1:10" x14ac:dyDescent="0.25">
      <c r="A276" t="s">
        <v>1321</v>
      </c>
      <c r="B276" t="s">
        <v>994</v>
      </c>
      <c r="C276" t="s">
        <v>57</v>
      </c>
      <c r="D276" t="s">
        <v>1001</v>
      </c>
      <c r="E276" t="s">
        <v>1002</v>
      </c>
      <c r="F276" t="s">
        <v>66</v>
      </c>
      <c r="G276" t="s">
        <v>63</v>
      </c>
      <c r="H276" t="s">
        <v>60</v>
      </c>
      <c r="I276" t="s">
        <v>73</v>
      </c>
      <c r="J276" t="s">
        <v>1003</v>
      </c>
    </row>
    <row r="277" spans="1:10" x14ac:dyDescent="0.25">
      <c r="A277" t="s">
        <v>1322</v>
      </c>
      <c r="B277" t="s">
        <v>1004</v>
      </c>
      <c r="C277" t="s">
        <v>57</v>
      </c>
      <c r="D277" t="s">
        <v>1005</v>
      </c>
      <c r="E277" t="s">
        <v>1006</v>
      </c>
      <c r="F277" t="s">
        <v>66</v>
      </c>
      <c r="G277" t="s">
        <v>63</v>
      </c>
      <c r="H277" t="s">
        <v>60</v>
      </c>
      <c r="I277" t="s">
        <v>64</v>
      </c>
      <c r="J277" t="s">
        <v>1007</v>
      </c>
    </row>
    <row r="278" spans="1:10" x14ac:dyDescent="0.25">
      <c r="A278" t="s">
        <v>1322</v>
      </c>
      <c r="B278" t="s">
        <v>1004</v>
      </c>
      <c r="C278" t="s">
        <v>57</v>
      </c>
      <c r="D278" t="s">
        <v>1008</v>
      </c>
      <c r="E278" t="s">
        <v>1009</v>
      </c>
      <c r="F278" t="s">
        <v>66</v>
      </c>
      <c r="G278" t="s">
        <v>63</v>
      </c>
      <c r="H278" t="s">
        <v>60</v>
      </c>
      <c r="I278" t="s">
        <v>64</v>
      </c>
      <c r="J278" t="s">
        <v>1010</v>
      </c>
    </row>
    <row r="279" spans="1:10" x14ac:dyDescent="0.25">
      <c r="A279" t="s">
        <v>1322</v>
      </c>
      <c r="B279" t="s">
        <v>1004</v>
      </c>
      <c r="C279" t="s">
        <v>57</v>
      </c>
      <c r="D279" t="s">
        <v>1011</v>
      </c>
      <c r="E279" t="s">
        <v>1012</v>
      </c>
      <c r="F279" t="s">
        <v>58</v>
      </c>
      <c r="G279" t="s">
        <v>63</v>
      </c>
      <c r="H279" t="s">
        <v>60</v>
      </c>
      <c r="I279" t="s">
        <v>64</v>
      </c>
      <c r="J279" t="s">
        <v>1013</v>
      </c>
    </row>
    <row r="280" spans="1:10" x14ac:dyDescent="0.25">
      <c r="A280" t="s">
        <v>1322</v>
      </c>
      <c r="B280" t="s">
        <v>1004</v>
      </c>
      <c r="C280" t="s">
        <v>57</v>
      </c>
      <c r="D280" t="s">
        <v>1014</v>
      </c>
      <c r="E280" t="s">
        <v>1015</v>
      </c>
      <c r="F280" t="s">
        <v>58</v>
      </c>
      <c r="G280" t="s">
        <v>63</v>
      </c>
      <c r="H280" t="s">
        <v>60</v>
      </c>
      <c r="I280" t="s">
        <v>105</v>
      </c>
      <c r="J280" t="s">
        <v>1016</v>
      </c>
    </row>
    <row r="281" spans="1:10" x14ac:dyDescent="0.25">
      <c r="A281" t="s">
        <v>84</v>
      </c>
      <c r="B281" t="s">
        <v>75</v>
      </c>
      <c r="C281" t="s">
        <v>57</v>
      </c>
      <c r="D281" t="s">
        <v>1017</v>
      </c>
      <c r="E281" t="s">
        <v>1018</v>
      </c>
      <c r="F281" t="s">
        <v>66</v>
      </c>
      <c r="G281" t="s">
        <v>63</v>
      </c>
      <c r="H281" t="s">
        <v>60</v>
      </c>
      <c r="I281" t="s">
        <v>73</v>
      </c>
      <c r="J281" t="s">
        <v>1019</v>
      </c>
    </row>
    <row r="282" spans="1:10" x14ac:dyDescent="0.25">
      <c r="A282" t="s">
        <v>84</v>
      </c>
      <c r="B282" t="s">
        <v>75</v>
      </c>
      <c r="C282" t="s">
        <v>57</v>
      </c>
      <c r="D282" t="s">
        <v>1020</v>
      </c>
      <c r="E282" t="s">
        <v>1021</v>
      </c>
      <c r="F282" t="s">
        <v>66</v>
      </c>
      <c r="G282" t="s">
        <v>63</v>
      </c>
      <c r="H282" t="s">
        <v>60</v>
      </c>
      <c r="I282" t="s">
        <v>64</v>
      </c>
      <c r="J282" t="s">
        <v>1022</v>
      </c>
    </row>
    <row r="283" spans="1:10" x14ac:dyDescent="0.25">
      <c r="A283" t="s">
        <v>1323</v>
      </c>
      <c r="B283" t="s">
        <v>1023</v>
      </c>
      <c r="C283" t="s">
        <v>57</v>
      </c>
      <c r="D283" t="s">
        <v>1024</v>
      </c>
      <c r="E283" t="s">
        <v>1025</v>
      </c>
      <c r="F283" t="s">
        <v>66</v>
      </c>
      <c r="G283" t="s">
        <v>63</v>
      </c>
      <c r="H283" t="s">
        <v>60</v>
      </c>
      <c r="I283" t="s">
        <v>73</v>
      </c>
      <c r="J283" t="s">
        <v>1026</v>
      </c>
    </row>
    <row r="284" spans="1:10" x14ac:dyDescent="0.25">
      <c r="A284" t="s">
        <v>1324</v>
      </c>
      <c r="B284" t="s">
        <v>1027</v>
      </c>
      <c r="C284" t="s">
        <v>57</v>
      </c>
      <c r="D284" t="s">
        <v>1028</v>
      </c>
      <c r="E284" t="s">
        <v>1029</v>
      </c>
      <c r="F284" t="s">
        <v>58</v>
      </c>
      <c r="G284" t="s">
        <v>63</v>
      </c>
      <c r="H284" t="s">
        <v>60</v>
      </c>
      <c r="I284" t="s">
        <v>64</v>
      </c>
      <c r="J284" t="s">
        <v>1030</v>
      </c>
    </row>
    <row r="285" spans="1:10" x14ac:dyDescent="0.25">
      <c r="A285" t="s">
        <v>1325</v>
      </c>
      <c r="B285" t="s">
        <v>1031</v>
      </c>
      <c r="C285" t="s">
        <v>57</v>
      </c>
      <c r="D285" t="s">
        <v>1032</v>
      </c>
      <c r="E285" t="s">
        <v>1033</v>
      </c>
      <c r="F285" t="s">
        <v>66</v>
      </c>
      <c r="G285" t="s">
        <v>63</v>
      </c>
      <c r="H285" t="s">
        <v>60</v>
      </c>
      <c r="I285" t="s">
        <v>64</v>
      </c>
      <c r="J285" t="s">
        <v>1034</v>
      </c>
    </row>
    <row r="286" spans="1:10" x14ac:dyDescent="0.25">
      <c r="A286" t="s">
        <v>1325</v>
      </c>
      <c r="B286" t="s">
        <v>1031</v>
      </c>
      <c r="C286" t="s">
        <v>57</v>
      </c>
      <c r="D286" t="s">
        <v>1035</v>
      </c>
      <c r="E286" t="s">
        <v>1036</v>
      </c>
      <c r="F286" t="s">
        <v>66</v>
      </c>
      <c r="G286" t="s">
        <v>63</v>
      </c>
      <c r="H286" t="s">
        <v>60</v>
      </c>
      <c r="I286" t="s">
        <v>73</v>
      </c>
      <c r="J286" t="s">
        <v>1037</v>
      </c>
    </row>
    <row r="287" spans="1:10" x14ac:dyDescent="0.25">
      <c r="A287" t="s">
        <v>1325</v>
      </c>
      <c r="B287" t="s">
        <v>1031</v>
      </c>
      <c r="C287" t="s">
        <v>57</v>
      </c>
      <c r="D287" t="s">
        <v>1038</v>
      </c>
      <c r="E287" t="s">
        <v>1039</v>
      </c>
      <c r="F287" t="s">
        <v>66</v>
      </c>
      <c r="G287" t="s">
        <v>63</v>
      </c>
      <c r="H287" t="s">
        <v>60</v>
      </c>
      <c r="I287" t="s">
        <v>73</v>
      </c>
      <c r="J287" t="s">
        <v>1040</v>
      </c>
    </row>
    <row r="288" spans="1:10" x14ac:dyDescent="0.25">
      <c r="A288" t="s">
        <v>1326</v>
      </c>
      <c r="B288" t="s">
        <v>1041</v>
      </c>
      <c r="C288" t="s">
        <v>57</v>
      </c>
      <c r="D288" t="s">
        <v>1042</v>
      </c>
      <c r="E288" t="s">
        <v>1043</v>
      </c>
      <c r="F288" t="s">
        <v>66</v>
      </c>
      <c r="G288" t="s">
        <v>63</v>
      </c>
      <c r="H288" t="s">
        <v>60</v>
      </c>
      <c r="I288" t="s">
        <v>73</v>
      </c>
      <c r="J288" t="s">
        <v>1044</v>
      </c>
    </row>
    <row r="289" spans="1:10" x14ac:dyDescent="0.25">
      <c r="A289" t="s">
        <v>1327</v>
      </c>
      <c r="B289" t="s">
        <v>1045</v>
      </c>
      <c r="C289" t="s">
        <v>57</v>
      </c>
      <c r="D289" t="s">
        <v>1046</v>
      </c>
      <c r="E289" t="s">
        <v>1047</v>
      </c>
      <c r="F289" t="s">
        <v>66</v>
      </c>
      <c r="G289" t="s">
        <v>63</v>
      </c>
      <c r="H289" t="s">
        <v>60</v>
      </c>
      <c r="I289" t="s">
        <v>64</v>
      </c>
      <c r="J289" t="s">
        <v>1048</v>
      </c>
    </row>
    <row r="290" spans="1:10" x14ac:dyDescent="0.25">
      <c r="A290" t="s">
        <v>1327</v>
      </c>
      <c r="B290" t="s">
        <v>1045</v>
      </c>
      <c r="C290" t="s">
        <v>57</v>
      </c>
      <c r="D290" t="s">
        <v>1049</v>
      </c>
      <c r="E290" t="s">
        <v>1050</v>
      </c>
      <c r="F290" t="s">
        <v>58</v>
      </c>
      <c r="G290" t="s">
        <v>63</v>
      </c>
      <c r="H290" t="s">
        <v>60</v>
      </c>
      <c r="I290" t="s">
        <v>105</v>
      </c>
      <c r="J290" t="s">
        <v>1051</v>
      </c>
    </row>
    <row r="291" spans="1:10" x14ac:dyDescent="0.25">
      <c r="A291" t="s">
        <v>85</v>
      </c>
      <c r="B291" t="s">
        <v>76</v>
      </c>
      <c r="C291" t="s">
        <v>57</v>
      </c>
      <c r="D291" t="s">
        <v>1052</v>
      </c>
      <c r="E291" t="s">
        <v>1053</v>
      </c>
      <c r="F291" t="s">
        <v>66</v>
      </c>
      <c r="G291" t="s">
        <v>63</v>
      </c>
      <c r="H291" t="s">
        <v>60</v>
      </c>
      <c r="I291" t="s">
        <v>64</v>
      </c>
      <c r="J291" t="s">
        <v>1054</v>
      </c>
    </row>
    <row r="292" spans="1:10" x14ac:dyDescent="0.25">
      <c r="A292" t="s">
        <v>1328</v>
      </c>
      <c r="B292" t="s">
        <v>1055</v>
      </c>
      <c r="C292" t="s">
        <v>57</v>
      </c>
      <c r="D292" t="s">
        <v>1056</v>
      </c>
      <c r="E292" t="s">
        <v>1057</v>
      </c>
      <c r="F292" t="s">
        <v>66</v>
      </c>
      <c r="G292" t="s">
        <v>63</v>
      </c>
      <c r="H292" t="s">
        <v>60</v>
      </c>
      <c r="I292" t="s">
        <v>64</v>
      </c>
      <c r="J292" t="s">
        <v>1058</v>
      </c>
    </row>
    <row r="293" spans="1:10" x14ac:dyDescent="0.25">
      <c r="A293" t="s">
        <v>1328</v>
      </c>
      <c r="B293" t="s">
        <v>1055</v>
      </c>
      <c r="C293" t="s">
        <v>57</v>
      </c>
      <c r="D293" t="s">
        <v>1059</v>
      </c>
      <c r="E293" t="s">
        <v>1060</v>
      </c>
      <c r="F293" t="s">
        <v>66</v>
      </c>
      <c r="G293" t="s">
        <v>63</v>
      </c>
      <c r="H293" t="s">
        <v>60</v>
      </c>
      <c r="I293" t="s">
        <v>64</v>
      </c>
      <c r="J293" t="s">
        <v>1061</v>
      </c>
    </row>
    <row r="294" spans="1:10" x14ac:dyDescent="0.25">
      <c r="A294" t="s">
        <v>1329</v>
      </c>
      <c r="B294" t="s">
        <v>1062</v>
      </c>
      <c r="C294" t="s">
        <v>57</v>
      </c>
      <c r="D294" t="s">
        <v>1063</v>
      </c>
      <c r="E294" t="s">
        <v>1064</v>
      </c>
      <c r="F294" t="s">
        <v>58</v>
      </c>
      <c r="G294" t="s">
        <v>63</v>
      </c>
      <c r="H294" t="s">
        <v>60</v>
      </c>
      <c r="I294" t="s">
        <v>64</v>
      </c>
      <c r="J294" t="s">
        <v>1065</v>
      </c>
    </row>
    <row r="295" spans="1:10" x14ac:dyDescent="0.25">
      <c r="A295" t="s">
        <v>1330</v>
      </c>
      <c r="B295" t="s">
        <v>1066</v>
      </c>
      <c r="C295" t="s">
        <v>57</v>
      </c>
      <c r="D295" t="s">
        <v>1067</v>
      </c>
      <c r="E295" t="s">
        <v>1068</v>
      </c>
      <c r="F295" t="s">
        <v>58</v>
      </c>
      <c r="G295" t="s">
        <v>63</v>
      </c>
      <c r="H295" t="s">
        <v>60</v>
      </c>
      <c r="I295" t="s">
        <v>64</v>
      </c>
      <c r="J295" t="s">
        <v>1069</v>
      </c>
    </row>
    <row r="296" spans="1:10" x14ac:dyDescent="0.25">
      <c r="A296" t="s">
        <v>1331</v>
      </c>
      <c r="B296" t="s">
        <v>1070</v>
      </c>
      <c r="C296" t="s">
        <v>57</v>
      </c>
      <c r="D296" t="s">
        <v>1071</v>
      </c>
      <c r="E296" t="s">
        <v>1072</v>
      </c>
      <c r="F296" t="s">
        <v>58</v>
      </c>
      <c r="G296" t="s">
        <v>63</v>
      </c>
      <c r="H296" t="s">
        <v>60</v>
      </c>
      <c r="I296" t="s">
        <v>141</v>
      </c>
      <c r="J296" t="s">
        <v>1073</v>
      </c>
    </row>
    <row r="297" spans="1:10" x14ac:dyDescent="0.25">
      <c r="A297" t="s">
        <v>1332</v>
      </c>
      <c r="B297" t="s">
        <v>1074</v>
      </c>
      <c r="C297" t="s">
        <v>57</v>
      </c>
      <c r="D297" t="s">
        <v>1075</v>
      </c>
      <c r="E297" t="s">
        <v>1076</v>
      </c>
      <c r="F297" t="s">
        <v>66</v>
      </c>
      <c r="G297" t="s">
        <v>63</v>
      </c>
      <c r="H297" t="s">
        <v>60</v>
      </c>
      <c r="I297" t="s">
        <v>64</v>
      </c>
      <c r="J297" t="s">
        <v>1077</v>
      </c>
    </row>
    <row r="298" spans="1:10" x14ac:dyDescent="0.25">
      <c r="A298" t="s">
        <v>125</v>
      </c>
      <c r="B298" t="s">
        <v>112</v>
      </c>
      <c r="C298" t="s">
        <v>57</v>
      </c>
      <c r="D298" t="s">
        <v>1078</v>
      </c>
      <c r="E298" t="s">
        <v>1079</v>
      </c>
      <c r="F298" t="s">
        <v>58</v>
      </c>
      <c r="G298" t="s">
        <v>63</v>
      </c>
      <c r="H298" t="s">
        <v>60</v>
      </c>
      <c r="I298" t="s">
        <v>64</v>
      </c>
      <c r="J298" t="s">
        <v>1080</v>
      </c>
    </row>
    <row r="299" spans="1:10" x14ac:dyDescent="0.25">
      <c r="A299" t="s">
        <v>1333</v>
      </c>
      <c r="B299" t="s">
        <v>1081</v>
      </c>
      <c r="C299" t="s">
        <v>57</v>
      </c>
      <c r="D299" t="s">
        <v>1082</v>
      </c>
      <c r="E299" t="s">
        <v>1083</v>
      </c>
      <c r="F299" t="s">
        <v>66</v>
      </c>
      <c r="G299" t="s">
        <v>63</v>
      </c>
      <c r="H299" t="s">
        <v>60</v>
      </c>
      <c r="I299" t="s">
        <v>73</v>
      </c>
      <c r="J299" t="s">
        <v>1084</v>
      </c>
    </row>
    <row r="300" spans="1:10" x14ac:dyDescent="0.25">
      <c r="A300" t="s">
        <v>1334</v>
      </c>
      <c r="B300" t="s">
        <v>1085</v>
      </c>
      <c r="C300" t="s">
        <v>57</v>
      </c>
      <c r="D300" t="s">
        <v>1086</v>
      </c>
      <c r="E300" t="s">
        <v>1087</v>
      </c>
      <c r="F300" t="s">
        <v>58</v>
      </c>
      <c r="G300" t="s">
        <v>63</v>
      </c>
      <c r="H300" t="s">
        <v>60</v>
      </c>
      <c r="I300" t="s">
        <v>64</v>
      </c>
      <c r="J300" t="s">
        <v>1088</v>
      </c>
    </row>
    <row r="301" spans="1:10" x14ac:dyDescent="0.25">
      <c r="A301" t="s">
        <v>1335</v>
      </c>
      <c r="B301" t="s">
        <v>1089</v>
      </c>
      <c r="C301" t="s">
        <v>57</v>
      </c>
      <c r="D301" t="s">
        <v>1090</v>
      </c>
      <c r="E301" t="s">
        <v>1091</v>
      </c>
      <c r="F301" t="s">
        <v>58</v>
      </c>
      <c r="G301" t="s">
        <v>63</v>
      </c>
      <c r="H301" t="s">
        <v>60</v>
      </c>
      <c r="I301" t="s">
        <v>64</v>
      </c>
      <c r="J301" t="s">
        <v>1092</v>
      </c>
    </row>
    <row r="302" spans="1:10" x14ac:dyDescent="0.25">
      <c r="A302" t="s">
        <v>1335</v>
      </c>
      <c r="B302" t="s">
        <v>1089</v>
      </c>
      <c r="C302" t="s">
        <v>57</v>
      </c>
      <c r="D302" t="s">
        <v>1093</v>
      </c>
      <c r="E302" t="s">
        <v>1094</v>
      </c>
      <c r="F302" t="s">
        <v>66</v>
      </c>
      <c r="G302" t="s">
        <v>63</v>
      </c>
      <c r="H302" t="s">
        <v>60</v>
      </c>
      <c r="I302" t="s">
        <v>73</v>
      </c>
      <c r="J302" t="s">
        <v>1095</v>
      </c>
    </row>
    <row r="303" spans="1:10" x14ac:dyDescent="0.25">
      <c r="A303" t="s">
        <v>1336</v>
      </c>
      <c r="B303" t="s">
        <v>1096</v>
      </c>
      <c r="C303" t="s">
        <v>57</v>
      </c>
      <c r="D303" t="s">
        <v>1097</v>
      </c>
      <c r="E303" t="s">
        <v>1098</v>
      </c>
      <c r="F303" t="s">
        <v>58</v>
      </c>
      <c r="G303" t="s">
        <v>63</v>
      </c>
      <c r="H303" t="s">
        <v>60</v>
      </c>
      <c r="I303" t="s">
        <v>64</v>
      </c>
      <c r="J303" t="s">
        <v>1099</v>
      </c>
    </row>
    <row r="304" spans="1:10" x14ac:dyDescent="0.25">
      <c r="A304" t="s">
        <v>1337</v>
      </c>
      <c r="B304" t="s">
        <v>1100</v>
      </c>
      <c r="C304" t="s">
        <v>57</v>
      </c>
      <c r="D304" t="s">
        <v>1101</v>
      </c>
      <c r="E304" t="s">
        <v>1102</v>
      </c>
      <c r="F304" t="s">
        <v>66</v>
      </c>
      <c r="G304" t="s">
        <v>63</v>
      </c>
      <c r="H304" t="s">
        <v>60</v>
      </c>
      <c r="I304" t="s">
        <v>73</v>
      </c>
      <c r="J304" t="s">
        <v>1103</v>
      </c>
    </row>
    <row r="305" spans="1:10" x14ac:dyDescent="0.25">
      <c r="A305" t="s">
        <v>1338</v>
      </c>
      <c r="B305" t="s">
        <v>1104</v>
      </c>
      <c r="C305" t="s">
        <v>57</v>
      </c>
      <c r="D305" t="s">
        <v>1105</v>
      </c>
      <c r="E305" t="s">
        <v>1106</v>
      </c>
      <c r="F305" t="s">
        <v>58</v>
      </c>
      <c r="G305" t="s">
        <v>63</v>
      </c>
      <c r="H305" t="s">
        <v>60</v>
      </c>
      <c r="I305" t="s">
        <v>64</v>
      </c>
      <c r="J305" t="s">
        <v>1107</v>
      </c>
    </row>
    <row r="306" spans="1:10" x14ac:dyDescent="0.25">
      <c r="A306" t="s">
        <v>1338</v>
      </c>
      <c r="B306" t="s">
        <v>1104</v>
      </c>
      <c r="C306" t="s">
        <v>57</v>
      </c>
      <c r="D306" t="s">
        <v>1108</v>
      </c>
      <c r="E306" t="s">
        <v>1109</v>
      </c>
      <c r="F306" t="s">
        <v>58</v>
      </c>
      <c r="G306" t="s">
        <v>63</v>
      </c>
      <c r="H306" t="s">
        <v>60</v>
      </c>
      <c r="I306" t="s">
        <v>64</v>
      </c>
      <c r="J306" t="s">
        <v>1110</v>
      </c>
    </row>
    <row r="307" spans="1:10" x14ac:dyDescent="0.25">
      <c r="A307" t="s">
        <v>1338</v>
      </c>
      <c r="B307" t="s">
        <v>1104</v>
      </c>
      <c r="C307" t="s">
        <v>57</v>
      </c>
      <c r="D307" t="s">
        <v>1111</v>
      </c>
      <c r="E307" t="s">
        <v>1112</v>
      </c>
      <c r="F307" t="s">
        <v>58</v>
      </c>
      <c r="G307" t="s">
        <v>63</v>
      </c>
      <c r="H307" t="s">
        <v>60</v>
      </c>
      <c r="I307" t="s">
        <v>64</v>
      </c>
      <c r="J307" t="s">
        <v>1113</v>
      </c>
    </row>
    <row r="308" spans="1:10" x14ac:dyDescent="0.25">
      <c r="A308" t="s">
        <v>1338</v>
      </c>
      <c r="B308" t="s">
        <v>1104</v>
      </c>
      <c r="C308" t="s">
        <v>57</v>
      </c>
      <c r="D308" t="s">
        <v>1114</v>
      </c>
      <c r="E308" t="s">
        <v>1115</v>
      </c>
      <c r="F308" t="s">
        <v>66</v>
      </c>
      <c r="G308" t="s">
        <v>63</v>
      </c>
      <c r="H308" t="s">
        <v>60</v>
      </c>
      <c r="I308" t="s">
        <v>64</v>
      </c>
      <c r="J308" t="s">
        <v>1116</v>
      </c>
    </row>
    <row r="309" spans="1:10" x14ac:dyDescent="0.25">
      <c r="A309" t="s">
        <v>1338</v>
      </c>
      <c r="B309" t="s">
        <v>1104</v>
      </c>
      <c r="C309" t="s">
        <v>57</v>
      </c>
      <c r="D309" t="s">
        <v>1117</v>
      </c>
      <c r="E309" t="s">
        <v>1118</v>
      </c>
      <c r="F309" t="s">
        <v>58</v>
      </c>
      <c r="G309" t="s">
        <v>63</v>
      </c>
      <c r="H309" t="s">
        <v>60</v>
      </c>
      <c r="I309" t="s">
        <v>64</v>
      </c>
      <c r="J309" t="s">
        <v>1119</v>
      </c>
    </row>
    <row r="310" spans="1:10" x14ac:dyDescent="0.25">
      <c r="A310" t="s">
        <v>1339</v>
      </c>
      <c r="B310" t="s">
        <v>1120</v>
      </c>
      <c r="C310" t="s">
        <v>57</v>
      </c>
      <c r="D310" t="s">
        <v>1121</v>
      </c>
      <c r="E310" t="s">
        <v>1122</v>
      </c>
      <c r="F310" t="s">
        <v>58</v>
      </c>
      <c r="G310" t="s">
        <v>63</v>
      </c>
      <c r="H310" t="s">
        <v>60</v>
      </c>
      <c r="I310" t="s">
        <v>64</v>
      </c>
      <c r="J310" t="s">
        <v>1123</v>
      </c>
    </row>
    <row r="311" spans="1:10" x14ac:dyDescent="0.25">
      <c r="A311" t="s">
        <v>1339</v>
      </c>
      <c r="B311" t="s">
        <v>1120</v>
      </c>
      <c r="C311" t="s">
        <v>57</v>
      </c>
      <c r="D311" t="s">
        <v>1124</v>
      </c>
      <c r="E311" t="s">
        <v>1125</v>
      </c>
      <c r="F311" t="s">
        <v>58</v>
      </c>
      <c r="G311" t="s">
        <v>63</v>
      </c>
      <c r="H311" t="s">
        <v>60</v>
      </c>
      <c r="I311" t="s">
        <v>105</v>
      </c>
      <c r="J311" t="s">
        <v>1126</v>
      </c>
    </row>
    <row r="312" spans="1:10" x14ac:dyDescent="0.25">
      <c r="A312" t="s">
        <v>1339</v>
      </c>
      <c r="B312" t="s">
        <v>1120</v>
      </c>
      <c r="C312" t="s">
        <v>57</v>
      </c>
      <c r="D312" t="s">
        <v>1127</v>
      </c>
      <c r="E312" t="s">
        <v>1128</v>
      </c>
      <c r="F312" t="s">
        <v>66</v>
      </c>
      <c r="G312" t="s">
        <v>63</v>
      </c>
      <c r="H312" t="s">
        <v>60</v>
      </c>
      <c r="I312" t="s">
        <v>64</v>
      </c>
      <c r="J312" t="s">
        <v>1129</v>
      </c>
    </row>
    <row r="313" spans="1:10" x14ac:dyDescent="0.25">
      <c r="A313" t="s">
        <v>1340</v>
      </c>
      <c r="B313" t="s">
        <v>1130</v>
      </c>
      <c r="C313" t="s">
        <v>57</v>
      </c>
      <c r="D313" t="s">
        <v>1131</v>
      </c>
      <c r="E313" t="s">
        <v>1132</v>
      </c>
      <c r="F313" t="s">
        <v>58</v>
      </c>
      <c r="G313" t="s">
        <v>63</v>
      </c>
      <c r="H313" t="s">
        <v>60</v>
      </c>
      <c r="I313" t="s">
        <v>64</v>
      </c>
      <c r="J313" t="s">
        <v>1133</v>
      </c>
    </row>
    <row r="314" spans="1:10" x14ac:dyDescent="0.25">
      <c r="A314" t="s">
        <v>1341</v>
      </c>
      <c r="B314" t="s">
        <v>1134</v>
      </c>
      <c r="C314" t="s">
        <v>57</v>
      </c>
      <c r="D314" t="s">
        <v>1135</v>
      </c>
      <c r="E314" t="s">
        <v>1136</v>
      </c>
      <c r="F314" t="s">
        <v>58</v>
      </c>
      <c r="G314" t="s">
        <v>63</v>
      </c>
      <c r="H314" t="s">
        <v>60</v>
      </c>
      <c r="I314" t="s">
        <v>73</v>
      </c>
      <c r="J314" t="s">
        <v>1137</v>
      </c>
    </row>
    <row r="315" spans="1:10" x14ac:dyDescent="0.25">
      <c r="A315" t="s">
        <v>1341</v>
      </c>
      <c r="B315" t="s">
        <v>1134</v>
      </c>
      <c r="C315" t="s">
        <v>57</v>
      </c>
      <c r="D315" t="s">
        <v>1138</v>
      </c>
      <c r="E315" t="s">
        <v>1139</v>
      </c>
      <c r="F315" t="s">
        <v>58</v>
      </c>
      <c r="G315" t="s">
        <v>63</v>
      </c>
      <c r="H315" t="s">
        <v>60</v>
      </c>
      <c r="I315" t="s">
        <v>64</v>
      </c>
      <c r="J315" t="s">
        <v>1140</v>
      </c>
    </row>
    <row r="316" spans="1:10" x14ac:dyDescent="0.25">
      <c r="A316" t="s">
        <v>1341</v>
      </c>
      <c r="B316" t="s">
        <v>1134</v>
      </c>
      <c r="C316" t="s">
        <v>57</v>
      </c>
      <c r="D316" t="s">
        <v>1141</v>
      </c>
      <c r="E316" t="s">
        <v>1142</v>
      </c>
      <c r="F316" t="s">
        <v>58</v>
      </c>
      <c r="G316" t="s">
        <v>63</v>
      </c>
      <c r="H316" t="s">
        <v>60</v>
      </c>
      <c r="I316" t="s">
        <v>64</v>
      </c>
      <c r="J316" t="s">
        <v>1143</v>
      </c>
    </row>
    <row r="317" spans="1:10" x14ac:dyDescent="0.25">
      <c r="A317" t="s">
        <v>1342</v>
      </c>
      <c r="B317" t="s">
        <v>1144</v>
      </c>
      <c r="C317" t="s">
        <v>57</v>
      </c>
      <c r="D317" t="s">
        <v>1145</v>
      </c>
      <c r="E317" t="s">
        <v>1146</v>
      </c>
      <c r="F317" t="s">
        <v>66</v>
      </c>
      <c r="G317" t="s">
        <v>63</v>
      </c>
      <c r="H317" t="s">
        <v>60</v>
      </c>
      <c r="I317" t="s">
        <v>64</v>
      </c>
      <c r="J317" t="s">
        <v>1147</v>
      </c>
    </row>
    <row r="318" spans="1:10" x14ac:dyDescent="0.25">
      <c r="A318" t="s">
        <v>1343</v>
      </c>
      <c r="B318" t="s">
        <v>1148</v>
      </c>
      <c r="C318" t="s">
        <v>57</v>
      </c>
      <c r="D318" t="s">
        <v>1149</v>
      </c>
      <c r="E318" t="s">
        <v>1150</v>
      </c>
      <c r="F318" t="s">
        <v>66</v>
      </c>
      <c r="G318" t="s">
        <v>63</v>
      </c>
      <c r="H318" t="s">
        <v>60</v>
      </c>
      <c r="I318" t="s">
        <v>64</v>
      </c>
      <c r="J318" t="s">
        <v>1151</v>
      </c>
    </row>
    <row r="319" spans="1:10" x14ac:dyDescent="0.25">
      <c r="A319" t="s">
        <v>1344</v>
      </c>
      <c r="B319" t="s">
        <v>1152</v>
      </c>
      <c r="C319" t="s">
        <v>57</v>
      </c>
      <c r="D319" t="s">
        <v>1153</v>
      </c>
      <c r="E319" t="s">
        <v>1154</v>
      </c>
      <c r="F319" t="s">
        <v>66</v>
      </c>
      <c r="G319" t="s">
        <v>63</v>
      </c>
      <c r="H319" t="s">
        <v>60</v>
      </c>
      <c r="I319" t="s">
        <v>64</v>
      </c>
      <c r="J319" t="s">
        <v>1155</v>
      </c>
    </row>
    <row r="320" spans="1:10" x14ac:dyDescent="0.25">
      <c r="A320" t="s">
        <v>1345</v>
      </c>
      <c r="B320" t="s">
        <v>1156</v>
      </c>
      <c r="C320" t="s">
        <v>57</v>
      </c>
      <c r="D320" t="s">
        <v>1157</v>
      </c>
      <c r="E320" t="s">
        <v>1158</v>
      </c>
      <c r="F320" t="s">
        <v>66</v>
      </c>
      <c r="G320" t="s">
        <v>63</v>
      </c>
      <c r="H320" t="s">
        <v>60</v>
      </c>
      <c r="I320" t="s">
        <v>105</v>
      </c>
      <c r="J320" t="s">
        <v>1159</v>
      </c>
    </row>
    <row r="321" spans="1:10" x14ac:dyDescent="0.25">
      <c r="A321" t="s">
        <v>1346</v>
      </c>
      <c r="B321" t="s">
        <v>1160</v>
      </c>
      <c r="C321" t="s">
        <v>57</v>
      </c>
      <c r="D321" t="s">
        <v>1161</v>
      </c>
      <c r="E321" t="s">
        <v>1162</v>
      </c>
      <c r="F321" t="s">
        <v>58</v>
      </c>
      <c r="G321" t="s">
        <v>63</v>
      </c>
      <c r="H321" t="s">
        <v>60</v>
      </c>
      <c r="I321" t="s">
        <v>64</v>
      </c>
      <c r="J321" t="s">
        <v>1163</v>
      </c>
    </row>
    <row r="322" spans="1:10" x14ac:dyDescent="0.25">
      <c r="A322" t="s">
        <v>1346</v>
      </c>
      <c r="B322" t="s">
        <v>1160</v>
      </c>
      <c r="C322" t="s">
        <v>57</v>
      </c>
      <c r="D322" t="s">
        <v>1164</v>
      </c>
      <c r="E322" t="s">
        <v>1165</v>
      </c>
      <c r="F322" t="s">
        <v>66</v>
      </c>
      <c r="G322" t="s">
        <v>63</v>
      </c>
      <c r="H322" t="s">
        <v>60</v>
      </c>
      <c r="I322" t="s">
        <v>64</v>
      </c>
      <c r="J322" t="s">
        <v>1166</v>
      </c>
    </row>
    <row r="323" spans="1:10" x14ac:dyDescent="0.25">
      <c r="A323" t="s">
        <v>1346</v>
      </c>
      <c r="B323" t="s">
        <v>1160</v>
      </c>
      <c r="C323" t="s">
        <v>57</v>
      </c>
      <c r="D323" t="s">
        <v>1167</v>
      </c>
      <c r="E323" t="s">
        <v>1168</v>
      </c>
      <c r="F323" t="s">
        <v>58</v>
      </c>
      <c r="G323" t="s">
        <v>63</v>
      </c>
      <c r="H323" t="s">
        <v>60</v>
      </c>
      <c r="I323" t="s">
        <v>64</v>
      </c>
      <c r="J323" t="s">
        <v>1169</v>
      </c>
    </row>
    <row r="324" spans="1:10" x14ac:dyDescent="0.25">
      <c r="A324" t="s">
        <v>1347</v>
      </c>
      <c r="B324" t="s">
        <v>1170</v>
      </c>
      <c r="C324" t="s">
        <v>57</v>
      </c>
      <c r="D324" t="s">
        <v>1171</v>
      </c>
      <c r="E324" t="s">
        <v>1172</v>
      </c>
      <c r="F324" t="s">
        <v>66</v>
      </c>
      <c r="G324" t="s">
        <v>63</v>
      </c>
      <c r="H324" t="s">
        <v>60</v>
      </c>
      <c r="I324" t="s">
        <v>73</v>
      </c>
      <c r="J324" t="s">
        <v>1173</v>
      </c>
    </row>
    <row r="325" spans="1:10" x14ac:dyDescent="0.25">
      <c r="A325" t="s">
        <v>1348</v>
      </c>
      <c r="B325" t="s">
        <v>1174</v>
      </c>
      <c r="C325" t="s">
        <v>57</v>
      </c>
      <c r="D325" t="s">
        <v>1175</v>
      </c>
      <c r="E325" t="s">
        <v>1176</v>
      </c>
      <c r="F325" t="s">
        <v>66</v>
      </c>
      <c r="G325" t="s">
        <v>63</v>
      </c>
      <c r="H325" t="s">
        <v>60</v>
      </c>
      <c r="I325" t="s">
        <v>64</v>
      </c>
      <c r="J325" t="s">
        <v>1177</v>
      </c>
    </row>
    <row r="326" spans="1:10" x14ac:dyDescent="0.25">
      <c r="A326" t="s">
        <v>1348</v>
      </c>
      <c r="B326" t="s">
        <v>1174</v>
      </c>
      <c r="C326" t="s">
        <v>57</v>
      </c>
      <c r="D326" t="s">
        <v>1178</v>
      </c>
      <c r="E326" t="s">
        <v>1179</v>
      </c>
      <c r="F326" t="s">
        <v>66</v>
      </c>
      <c r="G326" t="s">
        <v>63</v>
      </c>
      <c r="H326" t="s">
        <v>60</v>
      </c>
      <c r="I326" t="s">
        <v>73</v>
      </c>
      <c r="J326" t="s">
        <v>1180</v>
      </c>
    </row>
    <row r="327" spans="1:10" x14ac:dyDescent="0.25">
      <c r="A327" t="s">
        <v>1348</v>
      </c>
      <c r="B327" t="s">
        <v>1174</v>
      </c>
      <c r="C327" t="s">
        <v>57</v>
      </c>
      <c r="D327" t="s">
        <v>1181</v>
      </c>
      <c r="E327" t="s">
        <v>1182</v>
      </c>
      <c r="F327" t="s">
        <v>66</v>
      </c>
      <c r="G327" t="s">
        <v>63</v>
      </c>
      <c r="H327" t="s">
        <v>60</v>
      </c>
      <c r="I327" t="s">
        <v>64</v>
      </c>
      <c r="J327" t="s">
        <v>1183</v>
      </c>
    </row>
    <row r="328" spans="1:10" x14ac:dyDescent="0.25">
      <c r="A328" t="s">
        <v>1349</v>
      </c>
      <c r="B328" t="s">
        <v>1184</v>
      </c>
      <c r="C328" t="s">
        <v>57</v>
      </c>
      <c r="D328" t="s">
        <v>1185</v>
      </c>
      <c r="E328" t="s">
        <v>1186</v>
      </c>
      <c r="F328" t="s">
        <v>66</v>
      </c>
      <c r="G328" t="s">
        <v>63</v>
      </c>
      <c r="H328" t="s">
        <v>60</v>
      </c>
      <c r="I328" t="s">
        <v>64</v>
      </c>
      <c r="J328" t="s">
        <v>1187</v>
      </c>
    </row>
    <row r="329" spans="1:10" x14ac:dyDescent="0.25">
      <c r="A329" t="s">
        <v>1188</v>
      </c>
      <c r="B329" t="s">
        <v>1189</v>
      </c>
      <c r="C329" t="s">
        <v>57</v>
      </c>
      <c r="D329" t="s">
        <v>1190</v>
      </c>
      <c r="E329" t="s">
        <v>1191</v>
      </c>
      <c r="F329" t="s">
        <v>58</v>
      </c>
      <c r="G329" t="s">
        <v>63</v>
      </c>
      <c r="H329" t="s">
        <v>60</v>
      </c>
      <c r="I329" t="s">
        <v>64</v>
      </c>
      <c r="J329" t="s">
        <v>1192</v>
      </c>
    </row>
    <row r="330" spans="1:10" x14ac:dyDescent="0.25">
      <c r="A330" t="s">
        <v>1350</v>
      </c>
      <c r="B330" t="s">
        <v>1193</v>
      </c>
      <c r="C330" t="s">
        <v>57</v>
      </c>
      <c r="D330" t="s">
        <v>1194</v>
      </c>
      <c r="E330" t="s">
        <v>1195</v>
      </c>
      <c r="F330" t="s">
        <v>58</v>
      </c>
      <c r="G330" t="s">
        <v>63</v>
      </c>
      <c r="H330" t="s">
        <v>60</v>
      </c>
      <c r="I330" t="s">
        <v>64</v>
      </c>
      <c r="J330" t="s">
        <v>1196</v>
      </c>
    </row>
    <row r="331" spans="1:10" x14ac:dyDescent="0.25">
      <c r="A331" t="s">
        <v>1351</v>
      </c>
      <c r="B331" t="s">
        <v>1197</v>
      </c>
      <c r="C331" t="s">
        <v>57</v>
      </c>
      <c r="D331" t="s">
        <v>1198</v>
      </c>
      <c r="E331" t="s">
        <v>1199</v>
      </c>
      <c r="F331" t="s">
        <v>66</v>
      </c>
      <c r="G331" t="s">
        <v>63</v>
      </c>
      <c r="H331" t="s">
        <v>60</v>
      </c>
      <c r="I331" t="s">
        <v>64</v>
      </c>
      <c r="J331" t="s">
        <v>1200</v>
      </c>
    </row>
    <row r="332" spans="1:10" x14ac:dyDescent="0.25">
      <c r="A332" t="s">
        <v>1201</v>
      </c>
      <c r="B332" t="s">
        <v>1202</v>
      </c>
      <c r="C332" t="s">
        <v>57</v>
      </c>
      <c r="D332" t="s">
        <v>1203</v>
      </c>
      <c r="E332" t="s">
        <v>1204</v>
      </c>
      <c r="F332" t="s">
        <v>58</v>
      </c>
      <c r="G332" t="s">
        <v>63</v>
      </c>
      <c r="H332" t="s">
        <v>60</v>
      </c>
      <c r="I332" t="s">
        <v>64</v>
      </c>
      <c r="J332" t="s">
        <v>1205</v>
      </c>
    </row>
    <row r="333" spans="1:10" x14ac:dyDescent="0.25">
      <c r="A333" t="s">
        <v>1201</v>
      </c>
      <c r="B333" t="s">
        <v>1202</v>
      </c>
      <c r="C333" t="s">
        <v>57</v>
      </c>
      <c r="D333" t="s">
        <v>1206</v>
      </c>
      <c r="E333" t="s">
        <v>1207</v>
      </c>
      <c r="F333" t="s">
        <v>66</v>
      </c>
      <c r="G333" t="s">
        <v>63</v>
      </c>
      <c r="H333" t="s">
        <v>60</v>
      </c>
      <c r="I333" t="s">
        <v>64</v>
      </c>
      <c r="J333" t="s">
        <v>1208</v>
      </c>
    </row>
    <row r="334" spans="1:10" x14ac:dyDescent="0.25">
      <c r="A334" t="s">
        <v>1201</v>
      </c>
      <c r="B334" t="s">
        <v>1202</v>
      </c>
      <c r="C334" t="s">
        <v>57</v>
      </c>
      <c r="D334" t="s">
        <v>1209</v>
      </c>
      <c r="E334" t="s">
        <v>1210</v>
      </c>
      <c r="F334" t="s">
        <v>66</v>
      </c>
      <c r="G334" t="s">
        <v>63</v>
      </c>
      <c r="H334" t="s">
        <v>60</v>
      </c>
      <c r="I334" t="s">
        <v>73</v>
      </c>
      <c r="J334" t="s">
        <v>1211</v>
      </c>
    </row>
    <row r="335" spans="1:10" x14ac:dyDescent="0.25">
      <c r="A335" t="s">
        <v>1352</v>
      </c>
      <c r="B335" t="s">
        <v>1212</v>
      </c>
      <c r="C335" t="s">
        <v>57</v>
      </c>
      <c r="D335" t="s">
        <v>1213</v>
      </c>
      <c r="E335" t="s">
        <v>1214</v>
      </c>
      <c r="F335" t="s">
        <v>66</v>
      </c>
      <c r="G335" t="s">
        <v>63</v>
      </c>
      <c r="H335" t="s">
        <v>60</v>
      </c>
      <c r="I335" t="s">
        <v>64</v>
      </c>
      <c r="J335" t="s">
        <v>1215</v>
      </c>
    </row>
    <row r="336" spans="1:10" x14ac:dyDescent="0.25">
      <c r="A336" t="s">
        <v>1353</v>
      </c>
      <c r="B336" t="s">
        <v>1216</v>
      </c>
      <c r="C336" t="s">
        <v>57</v>
      </c>
      <c r="D336" t="s">
        <v>1217</v>
      </c>
      <c r="E336" t="s">
        <v>1218</v>
      </c>
      <c r="F336" t="s">
        <v>58</v>
      </c>
      <c r="G336" t="s">
        <v>63</v>
      </c>
      <c r="H336" t="s">
        <v>60</v>
      </c>
      <c r="I336" t="s">
        <v>64</v>
      </c>
      <c r="J336" t="s">
        <v>1219</v>
      </c>
    </row>
    <row r="337" spans="1:10" x14ac:dyDescent="0.25">
      <c r="A337" t="s">
        <v>1220</v>
      </c>
      <c r="B337" t="s">
        <v>1221</v>
      </c>
      <c r="C337" t="s">
        <v>57</v>
      </c>
      <c r="D337" t="s">
        <v>1222</v>
      </c>
      <c r="E337" t="s">
        <v>1223</v>
      </c>
      <c r="F337" t="s">
        <v>58</v>
      </c>
      <c r="G337" t="s">
        <v>63</v>
      </c>
      <c r="H337" t="s">
        <v>60</v>
      </c>
      <c r="I337" t="s">
        <v>73</v>
      </c>
      <c r="J337" t="s">
        <v>1224</v>
      </c>
    </row>
    <row r="338" spans="1:10" x14ac:dyDescent="0.25">
      <c r="A338" t="s">
        <v>1354</v>
      </c>
      <c r="B338" t="s">
        <v>1225</v>
      </c>
      <c r="C338" t="s">
        <v>57</v>
      </c>
      <c r="D338" t="s">
        <v>1226</v>
      </c>
      <c r="E338" t="s">
        <v>1227</v>
      </c>
      <c r="F338" t="s">
        <v>66</v>
      </c>
      <c r="G338" t="s">
        <v>63</v>
      </c>
      <c r="H338" t="s">
        <v>60</v>
      </c>
      <c r="I338" t="s">
        <v>64</v>
      </c>
      <c r="J338" t="s">
        <v>1228</v>
      </c>
    </row>
    <row r="339" spans="1:10" x14ac:dyDescent="0.25">
      <c r="A339" t="s">
        <v>1354</v>
      </c>
      <c r="B339" t="s">
        <v>1225</v>
      </c>
      <c r="C339" t="s">
        <v>57</v>
      </c>
      <c r="D339" t="s">
        <v>1229</v>
      </c>
      <c r="E339" t="s">
        <v>1230</v>
      </c>
      <c r="F339" t="s">
        <v>66</v>
      </c>
      <c r="G339" t="s">
        <v>63</v>
      </c>
      <c r="H339" t="s">
        <v>60</v>
      </c>
      <c r="I339" t="s">
        <v>73</v>
      </c>
      <c r="J339" t="s">
        <v>1231</v>
      </c>
    </row>
    <row r="340" spans="1:10" x14ac:dyDescent="0.25">
      <c r="A340" t="s">
        <v>1354</v>
      </c>
      <c r="B340" t="s">
        <v>1225</v>
      </c>
      <c r="C340" t="s">
        <v>57</v>
      </c>
      <c r="D340" t="s">
        <v>1232</v>
      </c>
      <c r="E340" t="s">
        <v>1233</v>
      </c>
      <c r="F340" t="s">
        <v>66</v>
      </c>
      <c r="G340" t="s">
        <v>63</v>
      </c>
      <c r="H340" t="s">
        <v>60</v>
      </c>
      <c r="I340" t="s">
        <v>64</v>
      </c>
      <c r="J340" t="s">
        <v>1234</v>
      </c>
    </row>
    <row r="341" spans="1:10" x14ac:dyDescent="0.25">
      <c r="A341" t="s">
        <v>1354</v>
      </c>
      <c r="B341" t="s">
        <v>1225</v>
      </c>
      <c r="C341" t="s">
        <v>57</v>
      </c>
      <c r="D341" t="s">
        <v>1235</v>
      </c>
      <c r="E341" t="s">
        <v>1236</v>
      </c>
      <c r="F341" t="s">
        <v>66</v>
      </c>
      <c r="G341" t="s">
        <v>63</v>
      </c>
      <c r="H341" t="s">
        <v>60</v>
      </c>
      <c r="I341" t="s">
        <v>64</v>
      </c>
      <c r="J341" t="s">
        <v>1237</v>
      </c>
    </row>
    <row r="342" spans="1:10" x14ac:dyDescent="0.25">
      <c r="A342" t="s">
        <v>1354</v>
      </c>
      <c r="B342" t="s">
        <v>1225</v>
      </c>
      <c r="C342" t="s">
        <v>57</v>
      </c>
      <c r="D342" t="s">
        <v>1238</v>
      </c>
      <c r="E342" t="s">
        <v>1239</v>
      </c>
      <c r="F342" t="s">
        <v>66</v>
      </c>
      <c r="G342" t="s">
        <v>63</v>
      </c>
      <c r="H342" t="s">
        <v>60</v>
      </c>
      <c r="I342" t="s">
        <v>105</v>
      </c>
      <c r="J342" t="s">
        <v>1240</v>
      </c>
    </row>
    <row r="343" spans="1:10" x14ac:dyDescent="0.25">
      <c r="A343" t="s">
        <v>86</v>
      </c>
      <c r="B343" t="s">
        <v>77</v>
      </c>
      <c r="C343" t="s">
        <v>57</v>
      </c>
      <c r="D343" t="s">
        <v>1241</v>
      </c>
      <c r="E343" t="s">
        <v>1242</v>
      </c>
      <c r="F343" t="s">
        <v>58</v>
      </c>
      <c r="G343" t="s">
        <v>63</v>
      </c>
      <c r="H343" t="s">
        <v>60</v>
      </c>
      <c r="I343" t="s">
        <v>105</v>
      </c>
      <c r="J343" t="s">
        <v>1243</v>
      </c>
    </row>
    <row r="344" spans="1:10" x14ac:dyDescent="0.25">
      <c r="A344" t="s">
        <v>1355</v>
      </c>
      <c r="B344" t="s">
        <v>1244</v>
      </c>
      <c r="C344" t="s">
        <v>57</v>
      </c>
      <c r="D344" t="s">
        <v>1245</v>
      </c>
      <c r="E344" t="s">
        <v>1246</v>
      </c>
      <c r="F344" t="s">
        <v>66</v>
      </c>
      <c r="G344" t="s">
        <v>63</v>
      </c>
      <c r="H344" t="s">
        <v>60</v>
      </c>
      <c r="I344" t="s">
        <v>73</v>
      </c>
      <c r="J344" t="s">
        <v>1247</v>
      </c>
    </row>
    <row r="345" spans="1:10" x14ac:dyDescent="0.25">
      <c r="A345" t="s">
        <v>1355</v>
      </c>
      <c r="B345" t="s">
        <v>1244</v>
      </c>
      <c r="C345" t="s">
        <v>57</v>
      </c>
      <c r="D345" t="s">
        <v>1248</v>
      </c>
      <c r="E345" t="s">
        <v>1249</v>
      </c>
      <c r="F345" t="s">
        <v>66</v>
      </c>
      <c r="G345" t="s">
        <v>63</v>
      </c>
      <c r="H345" t="s">
        <v>60</v>
      </c>
      <c r="I345" t="s">
        <v>64</v>
      </c>
      <c r="J345" t="s">
        <v>1250</v>
      </c>
    </row>
    <row r="346" spans="1:10" x14ac:dyDescent="0.25">
      <c r="A346" t="s">
        <v>1355</v>
      </c>
      <c r="B346" t="s">
        <v>1244</v>
      </c>
      <c r="C346" t="s">
        <v>57</v>
      </c>
      <c r="D346" t="s">
        <v>1251</v>
      </c>
      <c r="E346" t="s">
        <v>1252</v>
      </c>
      <c r="F346" t="s">
        <v>66</v>
      </c>
      <c r="G346" t="s">
        <v>63</v>
      </c>
      <c r="H346" t="s">
        <v>60</v>
      </c>
      <c r="I346" t="s">
        <v>64</v>
      </c>
      <c r="J346" t="s">
        <v>1253</v>
      </c>
    </row>
    <row r="347" spans="1:10" x14ac:dyDescent="0.25">
      <c r="A347" t="s">
        <v>1356</v>
      </c>
      <c r="B347" t="s">
        <v>1254</v>
      </c>
      <c r="C347" t="s">
        <v>57</v>
      </c>
      <c r="D347" t="s">
        <v>1255</v>
      </c>
      <c r="E347" t="s">
        <v>1256</v>
      </c>
      <c r="F347" t="s">
        <v>66</v>
      </c>
      <c r="G347" t="s">
        <v>63</v>
      </c>
      <c r="H347" t="s">
        <v>60</v>
      </c>
      <c r="I347" t="s">
        <v>64</v>
      </c>
      <c r="J347" t="s">
        <v>1257</v>
      </c>
    </row>
    <row r="348" spans="1:10" x14ac:dyDescent="0.25">
      <c r="A348" t="s">
        <v>1357</v>
      </c>
      <c r="B348" t="s">
        <v>1258</v>
      </c>
      <c r="C348" t="s">
        <v>57</v>
      </c>
      <c r="D348" t="s">
        <v>1259</v>
      </c>
      <c r="E348" t="s">
        <v>1260</v>
      </c>
      <c r="F348" t="s">
        <v>58</v>
      </c>
      <c r="G348" t="s">
        <v>63</v>
      </c>
      <c r="H348" t="s">
        <v>60</v>
      </c>
      <c r="I348" t="s">
        <v>105</v>
      </c>
      <c r="J348" t="s">
        <v>1261</v>
      </c>
    </row>
    <row r="349" spans="1:10" x14ac:dyDescent="0.25">
      <c r="A349" t="s">
        <v>1358</v>
      </c>
      <c r="B349" t="s">
        <v>1262</v>
      </c>
      <c r="C349" t="s">
        <v>57</v>
      </c>
      <c r="D349" t="s">
        <v>1263</v>
      </c>
      <c r="E349" t="s">
        <v>1264</v>
      </c>
      <c r="F349" t="s">
        <v>66</v>
      </c>
      <c r="G349" t="s">
        <v>63</v>
      </c>
      <c r="H349" t="s">
        <v>60</v>
      </c>
      <c r="I349" t="s">
        <v>64</v>
      </c>
      <c r="J349" t="s">
        <v>1265</v>
      </c>
    </row>
    <row r="350" spans="1:10" x14ac:dyDescent="0.25">
      <c r="A350" t="s">
        <v>1359</v>
      </c>
      <c r="B350" t="s">
        <v>1266</v>
      </c>
      <c r="C350" t="s">
        <v>57</v>
      </c>
      <c r="D350" t="s">
        <v>1267</v>
      </c>
      <c r="E350" t="s">
        <v>1268</v>
      </c>
      <c r="F350" t="s">
        <v>66</v>
      </c>
      <c r="G350" t="s">
        <v>63</v>
      </c>
      <c r="H350" t="s">
        <v>60</v>
      </c>
      <c r="I350" t="s">
        <v>73</v>
      </c>
      <c r="J350" t="s">
        <v>1269</v>
      </c>
    </row>
    <row r="351" spans="1:10" x14ac:dyDescent="0.25">
      <c r="A351" t="s">
        <v>1359</v>
      </c>
      <c r="B351" t="s">
        <v>1266</v>
      </c>
      <c r="C351" t="s">
        <v>57</v>
      </c>
      <c r="D351" t="s">
        <v>1270</v>
      </c>
      <c r="E351" t="s">
        <v>1271</v>
      </c>
      <c r="F351" t="s">
        <v>66</v>
      </c>
      <c r="G351" t="s">
        <v>63</v>
      </c>
      <c r="H351" t="s">
        <v>60</v>
      </c>
      <c r="I351" t="s">
        <v>64</v>
      </c>
      <c r="J351" t="s">
        <v>1272</v>
      </c>
    </row>
    <row r="352" spans="1:10" x14ac:dyDescent="0.25">
      <c r="A352" t="s">
        <v>1360</v>
      </c>
      <c r="B352" t="s">
        <v>1273</v>
      </c>
      <c r="C352" t="s">
        <v>57</v>
      </c>
      <c r="D352" t="s">
        <v>1274</v>
      </c>
      <c r="E352" t="s">
        <v>1275</v>
      </c>
      <c r="F352" t="s">
        <v>66</v>
      </c>
      <c r="G352" t="s">
        <v>59</v>
      </c>
      <c r="H352" t="s">
        <v>60</v>
      </c>
      <c r="I352" t="s">
        <v>64</v>
      </c>
      <c r="J352" t="s">
        <v>1276</v>
      </c>
    </row>
    <row r="353" spans="1:10" x14ac:dyDescent="0.25">
      <c r="A353" t="s">
        <v>1360</v>
      </c>
      <c r="B353" t="s">
        <v>1273</v>
      </c>
      <c r="C353" t="s">
        <v>57</v>
      </c>
      <c r="D353" t="s">
        <v>1277</v>
      </c>
      <c r="E353" t="s">
        <v>1278</v>
      </c>
      <c r="F353" t="s">
        <v>66</v>
      </c>
      <c r="G353" t="s">
        <v>59</v>
      </c>
      <c r="H353" t="s">
        <v>60</v>
      </c>
      <c r="I353" t="s">
        <v>73</v>
      </c>
      <c r="J353" t="s">
        <v>1279</v>
      </c>
    </row>
    <row r="354" spans="1:10" x14ac:dyDescent="0.25">
      <c r="A354" t="s">
        <v>1361</v>
      </c>
      <c r="B354" t="s">
        <v>1280</v>
      </c>
      <c r="C354" t="s">
        <v>57</v>
      </c>
      <c r="D354" t="s">
        <v>1281</v>
      </c>
      <c r="E354" t="s">
        <v>1282</v>
      </c>
      <c r="F354" t="s">
        <v>66</v>
      </c>
      <c r="G354" t="s">
        <v>63</v>
      </c>
      <c r="H354" t="s">
        <v>60</v>
      </c>
      <c r="I354" t="s">
        <v>64</v>
      </c>
      <c r="J354" t="s">
        <v>1283</v>
      </c>
    </row>
    <row r="355" spans="1:10" x14ac:dyDescent="0.25">
      <c r="A355" t="s">
        <v>1361</v>
      </c>
      <c r="B355" t="s">
        <v>1280</v>
      </c>
      <c r="C355" t="s">
        <v>57</v>
      </c>
      <c r="D355" t="s">
        <v>1284</v>
      </c>
      <c r="E355" t="s">
        <v>1285</v>
      </c>
      <c r="F355" t="s">
        <v>66</v>
      </c>
      <c r="G355" t="s">
        <v>63</v>
      </c>
      <c r="H355" t="s">
        <v>60</v>
      </c>
      <c r="I355" t="s">
        <v>64</v>
      </c>
      <c r="J355" t="s">
        <v>1286</v>
      </c>
    </row>
    <row r="356" spans="1:10" x14ac:dyDescent="0.25">
      <c r="A356" t="s">
        <v>1362</v>
      </c>
      <c r="B356" t="s">
        <v>1287</v>
      </c>
      <c r="C356" t="s">
        <v>57</v>
      </c>
      <c r="D356" t="s">
        <v>1288</v>
      </c>
      <c r="E356" t="s">
        <v>1289</v>
      </c>
      <c r="F356" t="s">
        <v>58</v>
      </c>
      <c r="G356" t="s">
        <v>63</v>
      </c>
      <c r="H356" t="s">
        <v>60</v>
      </c>
      <c r="I356" t="s">
        <v>64</v>
      </c>
      <c r="J356" t="s">
        <v>1290</v>
      </c>
    </row>
    <row r="357" spans="1:10" x14ac:dyDescent="0.25">
      <c r="A357" t="s">
        <v>1363</v>
      </c>
      <c r="B357" t="s">
        <v>1291</v>
      </c>
      <c r="C357" t="s">
        <v>57</v>
      </c>
      <c r="D357" t="s">
        <v>1292</v>
      </c>
      <c r="E357" t="s">
        <v>1293</v>
      </c>
      <c r="F357" t="s">
        <v>66</v>
      </c>
      <c r="G357" t="s">
        <v>63</v>
      </c>
      <c r="H357" t="s">
        <v>60</v>
      </c>
      <c r="I357" t="s">
        <v>64</v>
      </c>
      <c r="J357" t="s">
        <v>1294</v>
      </c>
    </row>
    <row r="358" spans="1:10" x14ac:dyDescent="0.25">
      <c r="A358" t="s">
        <v>1364</v>
      </c>
      <c r="B358" t="s">
        <v>1295</v>
      </c>
      <c r="C358" t="s">
        <v>57</v>
      </c>
      <c r="D358" t="s">
        <v>1296</v>
      </c>
      <c r="E358" t="s">
        <v>1297</v>
      </c>
      <c r="F358" t="s">
        <v>58</v>
      </c>
      <c r="G358" t="s">
        <v>63</v>
      </c>
      <c r="H358" t="s">
        <v>60</v>
      </c>
      <c r="I358" t="s">
        <v>64</v>
      </c>
      <c r="J358" t="s">
        <v>1298</v>
      </c>
    </row>
    <row r="359" spans="1:10" x14ac:dyDescent="0.25">
      <c r="A359" t="s">
        <v>1365</v>
      </c>
      <c r="B359" t="s">
        <v>1299</v>
      </c>
      <c r="C359" t="s">
        <v>57</v>
      </c>
      <c r="D359" t="s">
        <v>1300</v>
      </c>
      <c r="E359" t="s">
        <v>1301</v>
      </c>
      <c r="F359" t="s">
        <v>66</v>
      </c>
      <c r="G359" t="s">
        <v>63</v>
      </c>
      <c r="H359" t="s">
        <v>60</v>
      </c>
      <c r="I359" t="s">
        <v>64</v>
      </c>
      <c r="J359" t="s">
        <v>1302</v>
      </c>
    </row>
    <row r="360" spans="1:10" x14ac:dyDescent="0.25">
      <c r="A360" t="s">
        <v>1365</v>
      </c>
      <c r="B360" t="s">
        <v>1299</v>
      </c>
      <c r="C360" t="s">
        <v>57</v>
      </c>
      <c r="D360" t="s">
        <v>1303</v>
      </c>
      <c r="E360" t="s">
        <v>1304</v>
      </c>
      <c r="F360" t="s">
        <v>58</v>
      </c>
      <c r="G360" t="s">
        <v>63</v>
      </c>
      <c r="H360" t="s">
        <v>60</v>
      </c>
      <c r="I360" t="s">
        <v>64</v>
      </c>
      <c r="J360" t="s">
        <v>1305</v>
      </c>
    </row>
    <row r="361" spans="1:10" x14ac:dyDescent="0.25">
      <c r="A361" t="s">
        <v>1366</v>
      </c>
      <c r="B361" t="s">
        <v>1306</v>
      </c>
      <c r="C361" t="s">
        <v>57</v>
      </c>
      <c r="D361" t="s">
        <v>1307</v>
      </c>
      <c r="E361" t="s">
        <v>1308</v>
      </c>
      <c r="F361" t="s">
        <v>58</v>
      </c>
      <c r="G361" t="s">
        <v>63</v>
      </c>
      <c r="H361" t="s">
        <v>60</v>
      </c>
      <c r="I361" t="s">
        <v>141</v>
      </c>
      <c r="J361" t="s">
        <v>1309</v>
      </c>
    </row>
    <row r="362" spans="1:10" x14ac:dyDescent="0.25">
      <c r="A362" t="s">
        <v>1366</v>
      </c>
      <c r="B362" t="s">
        <v>1306</v>
      </c>
      <c r="C362" t="s">
        <v>57</v>
      </c>
      <c r="D362" t="s">
        <v>1310</v>
      </c>
      <c r="E362" t="s">
        <v>1311</v>
      </c>
      <c r="F362" t="s">
        <v>58</v>
      </c>
      <c r="G362" t="s">
        <v>63</v>
      </c>
      <c r="H362" t="s">
        <v>60</v>
      </c>
      <c r="I362" t="s">
        <v>141</v>
      </c>
      <c r="J362" t="s">
        <v>1312</v>
      </c>
    </row>
    <row r="363" spans="1:10" x14ac:dyDescent="0.25">
      <c r="A363" t="s">
        <v>1366</v>
      </c>
      <c r="B363" t="s">
        <v>1306</v>
      </c>
      <c r="C363" t="s">
        <v>57</v>
      </c>
      <c r="D363" t="s">
        <v>1310</v>
      </c>
      <c r="E363" t="s">
        <v>1311</v>
      </c>
      <c r="F363" t="s">
        <v>58</v>
      </c>
      <c r="G363" t="s">
        <v>63</v>
      </c>
      <c r="H363" t="s">
        <v>60</v>
      </c>
      <c r="I363" t="s">
        <v>141</v>
      </c>
      <c r="J363" t="s">
        <v>1312</v>
      </c>
    </row>
    <row r="364" spans="1:10" x14ac:dyDescent="0.25">
      <c r="A364" t="s">
        <v>1612</v>
      </c>
      <c r="B364" t="s">
        <v>1367</v>
      </c>
      <c r="C364" t="s">
        <v>57</v>
      </c>
      <c r="D364" t="s">
        <v>1368</v>
      </c>
      <c r="E364" t="s">
        <v>1369</v>
      </c>
      <c r="F364" t="s">
        <v>58</v>
      </c>
      <c r="G364" t="s">
        <v>63</v>
      </c>
      <c r="H364" t="s">
        <v>60</v>
      </c>
      <c r="I364" t="s">
        <v>141</v>
      </c>
      <c r="J364" t="s">
        <v>1370</v>
      </c>
    </row>
    <row r="365" spans="1:10" x14ac:dyDescent="0.25">
      <c r="A365" t="s">
        <v>1613</v>
      </c>
      <c r="B365" t="s">
        <v>1371</v>
      </c>
      <c r="C365" t="s">
        <v>57</v>
      </c>
      <c r="D365" t="s">
        <v>1372</v>
      </c>
      <c r="E365" t="s">
        <v>1373</v>
      </c>
      <c r="F365" t="s">
        <v>58</v>
      </c>
      <c r="G365" t="s">
        <v>63</v>
      </c>
      <c r="H365" t="s">
        <v>60</v>
      </c>
      <c r="I365" t="s">
        <v>64</v>
      </c>
      <c r="J365" t="s">
        <v>1374</v>
      </c>
    </row>
    <row r="366" spans="1:10" x14ac:dyDescent="0.25">
      <c r="A366" t="s">
        <v>147</v>
      </c>
      <c r="B366" t="s">
        <v>140</v>
      </c>
      <c r="C366" t="s">
        <v>57</v>
      </c>
      <c r="D366" t="s">
        <v>1375</v>
      </c>
      <c r="E366" t="s">
        <v>1376</v>
      </c>
      <c r="F366" t="s">
        <v>58</v>
      </c>
      <c r="G366" t="s">
        <v>63</v>
      </c>
      <c r="H366" t="s">
        <v>60</v>
      </c>
      <c r="I366" t="s">
        <v>64</v>
      </c>
      <c r="J366" t="s">
        <v>1377</v>
      </c>
    </row>
    <row r="367" spans="1:10" x14ac:dyDescent="0.25">
      <c r="A367" t="s">
        <v>1614</v>
      </c>
      <c r="B367" t="s">
        <v>1378</v>
      </c>
      <c r="C367" t="s">
        <v>57</v>
      </c>
      <c r="D367" t="s">
        <v>1379</v>
      </c>
      <c r="E367" t="s">
        <v>1380</v>
      </c>
      <c r="F367" t="s">
        <v>66</v>
      </c>
      <c r="G367" t="s">
        <v>63</v>
      </c>
      <c r="H367" t="s">
        <v>60</v>
      </c>
      <c r="I367" t="s">
        <v>73</v>
      </c>
      <c r="J367" t="s">
        <v>1381</v>
      </c>
    </row>
    <row r="368" spans="1:10" x14ac:dyDescent="0.25">
      <c r="A368" t="s">
        <v>1615</v>
      </c>
      <c r="B368" t="s">
        <v>1382</v>
      </c>
      <c r="C368" t="s">
        <v>57</v>
      </c>
      <c r="D368" t="s">
        <v>1383</v>
      </c>
      <c r="E368" t="s">
        <v>1384</v>
      </c>
      <c r="F368" t="s">
        <v>66</v>
      </c>
      <c r="G368" t="s">
        <v>63</v>
      </c>
      <c r="H368" t="s">
        <v>60</v>
      </c>
      <c r="I368" t="s">
        <v>64</v>
      </c>
      <c r="J368" t="s">
        <v>1385</v>
      </c>
    </row>
    <row r="369" spans="1:10" x14ac:dyDescent="0.25">
      <c r="A369" t="s">
        <v>1615</v>
      </c>
      <c r="B369" t="s">
        <v>1382</v>
      </c>
      <c r="C369" t="s">
        <v>57</v>
      </c>
      <c r="D369" t="s">
        <v>1386</v>
      </c>
      <c r="E369" t="s">
        <v>1387</v>
      </c>
      <c r="F369" t="s">
        <v>58</v>
      </c>
      <c r="G369" t="s">
        <v>63</v>
      </c>
      <c r="H369" t="s">
        <v>60</v>
      </c>
      <c r="I369" t="s">
        <v>105</v>
      </c>
      <c r="J369" t="s">
        <v>1388</v>
      </c>
    </row>
    <row r="370" spans="1:10" x14ac:dyDescent="0.25">
      <c r="A370" t="s">
        <v>1616</v>
      </c>
      <c r="B370" t="s">
        <v>1389</v>
      </c>
      <c r="C370" t="s">
        <v>57</v>
      </c>
      <c r="D370" t="s">
        <v>1390</v>
      </c>
      <c r="E370" t="s">
        <v>1391</v>
      </c>
      <c r="F370" t="s">
        <v>66</v>
      </c>
      <c r="G370" t="s">
        <v>63</v>
      </c>
      <c r="H370" t="s">
        <v>60</v>
      </c>
      <c r="I370" t="s">
        <v>64</v>
      </c>
      <c r="J370" t="s">
        <v>1392</v>
      </c>
    </row>
    <row r="371" spans="1:10" x14ac:dyDescent="0.25">
      <c r="A371" t="s">
        <v>1616</v>
      </c>
      <c r="B371" t="s">
        <v>1389</v>
      </c>
      <c r="C371" t="s">
        <v>57</v>
      </c>
      <c r="D371" t="s">
        <v>1393</v>
      </c>
      <c r="E371" t="s">
        <v>1394</v>
      </c>
      <c r="F371" t="s">
        <v>66</v>
      </c>
      <c r="G371" t="s">
        <v>63</v>
      </c>
      <c r="H371" t="s">
        <v>60</v>
      </c>
      <c r="I371" t="s">
        <v>64</v>
      </c>
      <c r="J371" t="s">
        <v>1395</v>
      </c>
    </row>
    <row r="372" spans="1:10" x14ac:dyDescent="0.25">
      <c r="A372" t="s">
        <v>1617</v>
      </c>
      <c r="B372" t="s">
        <v>1396</v>
      </c>
      <c r="C372" t="s">
        <v>57</v>
      </c>
      <c r="D372" t="s">
        <v>1397</v>
      </c>
      <c r="E372" t="s">
        <v>1398</v>
      </c>
      <c r="F372" t="s">
        <v>58</v>
      </c>
      <c r="G372" t="s">
        <v>63</v>
      </c>
      <c r="H372" t="s">
        <v>60</v>
      </c>
      <c r="I372" t="s">
        <v>105</v>
      </c>
      <c r="J372" t="s">
        <v>1399</v>
      </c>
    </row>
    <row r="373" spans="1:10" x14ac:dyDescent="0.25">
      <c r="A373" t="s">
        <v>1618</v>
      </c>
      <c r="B373" t="s">
        <v>1400</v>
      </c>
      <c r="C373" t="s">
        <v>57</v>
      </c>
      <c r="D373" t="s">
        <v>1401</v>
      </c>
      <c r="E373" t="s">
        <v>1402</v>
      </c>
      <c r="F373" t="s">
        <v>66</v>
      </c>
      <c r="G373" t="s">
        <v>63</v>
      </c>
      <c r="H373" t="s">
        <v>60</v>
      </c>
      <c r="I373" t="s">
        <v>73</v>
      </c>
      <c r="J373" t="s">
        <v>1403</v>
      </c>
    </row>
    <row r="374" spans="1:10" x14ac:dyDescent="0.25">
      <c r="A374" t="s">
        <v>1619</v>
      </c>
      <c r="B374" t="s">
        <v>1404</v>
      </c>
      <c r="C374" t="s">
        <v>57</v>
      </c>
      <c r="D374" t="s">
        <v>1405</v>
      </c>
      <c r="E374" t="s">
        <v>1406</v>
      </c>
      <c r="F374" t="s">
        <v>66</v>
      </c>
      <c r="G374" t="s">
        <v>63</v>
      </c>
      <c r="H374" t="s">
        <v>60</v>
      </c>
      <c r="I374" t="s">
        <v>64</v>
      </c>
      <c r="J374" t="s">
        <v>1407</v>
      </c>
    </row>
    <row r="375" spans="1:10" x14ac:dyDescent="0.25">
      <c r="A375" t="s">
        <v>1620</v>
      </c>
      <c r="B375" t="s">
        <v>1408</v>
      </c>
      <c r="C375" t="s">
        <v>57</v>
      </c>
      <c r="D375" t="s">
        <v>1409</v>
      </c>
      <c r="E375" t="s">
        <v>1410</v>
      </c>
      <c r="F375" t="s">
        <v>66</v>
      </c>
      <c r="G375" t="s">
        <v>63</v>
      </c>
      <c r="H375" t="s">
        <v>60</v>
      </c>
      <c r="I375" t="s">
        <v>73</v>
      </c>
      <c r="J375" t="s">
        <v>1411</v>
      </c>
    </row>
    <row r="376" spans="1:10" x14ac:dyDescent="0.25">
      <c r="A376" t="s">
        <v>1412</v>
      </c>
      <c r="B376" t="s">
        <v>1413</v>
      </c>
      <c r="C376" t="s">
        <v>57</v>
      </c>
      <c r="D376" t="s">
        <v>1414</v>
      </c>
      <c r="E376" t="s">
        <v>1415</v>
      </c>
      <c r="F376" t="s">
        <v>58</v>
      </c>
      <c r="G376" t="s">
        <v>63</v>
      </c>
      <c r="H376" t="s">
        <v>60</v>
      </c>
      <c r="I376" t="s">
        <v>64</v>
      </c>
      <c r="J376" t="s">
        <v>1416</v>
      </c>
    </row>
    <row r="377" spans="1:10" x14ac:dyDescent="0.25">
      <c r="A377" t="s">
        <v>1417</v>
      </c>
      <c r="B377" t="s">
        <v>1418</v>
      </c>
      <c r="C377" t="s">
        <v>57</v>
      </c>
      <c r="D377" t="s">
        <v>1419</v>
      </c>
      <c r="E377" t="s">
        <v>1420</v>
      </c>
      <c r="F377" t="s">
        <v>66</v>
      </c>
      <c r="G377" t="s">
        <v>63</v>
      </c>
      <c r="H377" t="s">
        <v>60</v>
      </c>
      <c r="I377" t="s">
        <v>64</v>
      </c>
      <c r="J377" t="s">
        <v>1421</v>
      </c>
    </row>
    <row r="378" spans="1:10" x14ac:dyDescent="0.25">
      <c r="A378" t="s">
        <v>1621</v>
      </c>
      <c r="B378" t="s">
        <v>1422</v>
      </c>
      <c r="C378" t="s">
        <v>57</v>
      </c>
      <c r="D378" t="s">
        <v>1423</v>
      </c>
      <c r="E378" t="s">
        <v>1424</v>
      </c>
      <c r="F378" t="s">
        <v>58</v>
      </c>
      <c r="G378" t="s">
        <v>63</v>
      </c>
      <c r="H378" t="s">
        <v>60</v>
      </c>
      <c r="I378" t="s">
        <v>64</v>
      </c>
      <c r="J378" t="s">
        <v>1425</v>
      </c>
    </row>
    <row r="379" spans="1:10" x14ac:dyDescent="0.25">
      <c r="A379" t="s">
        <v>1622</v>
      </c>
      <c r="B379" t="s">
        <v>1426</v>
      </c>
      <c r="C379" t="s">
        <v>57</v>
      </c>
      <c r="D379" t="s">
        <v>1427</v>
      </c>
      <c r="E379" t="s">
        <v>1428</v>
      </c>
      <c r="F379" t="s">
        <v>58</v>
      </c>
      <c r="G379" t="s">
        <v>63</v>
      </c>
      <c r="H379" t="s">
        <v>60</v>
      </c>
      <c r="I379" t="s">
        <v>64</v>
      </c>
      <c r="J379" t="s">
        <v>1429</v>
      </c>
    </row>
    <row r="380" spans="1:10" x14ac:dyDescent="0.25">
      <c r="A380" t="s">
        <v>1622</v>
      </c>
      <c r="B380" t="s">
        <v>1426</v>
      </c>
      <c r="C380" t="s">
        <v>57</v>
      </c>
      <c r="D380" t="s">
        <v>1430</v>
      </c>
      <c r="E380" t="s">
        <v>1431</v>
      </c>
      <c r="F380" t="s">
        <v>58</v>
      </c>
      <c r="G380" t="s">
        <v>63</v>
      </c>
      <c r="H380" t="s">
        <v>60</v>
      </c>
      <c r="I380" t="s">
        <v>64</v>
      </c>
      <c r="J380" t="s">
        <v>1432</v>
      </c>
    </row>
    <row r="381" spans="1:10" x14ac:dyDescent="0.25">
      <c r="A381" t="s">
        <v>1622</v>
      </c>
      <c r="B381" t="s">
        <v>1426</v>
      </c>
      <c r="C381" t="s">
        <v>57</v>
      </c>
      <c r="D381" t="s">
        <v>1433</v>
      </c>
      <c r="E381" t="s">
        <v>1434</v>
      </c>
      <c r="F381" t="s">
        <v>66</v>
      </c>
      <c r="G381" t="s">
        <v>63</v>
      </c>
      <c r="H381" t="s">
        <v>60</v>
      </c>
      <c r="I381" t="s">
        <v>73</v>
      </c>
      <c r="J381" t="s">
        <v>1435</v>
      </c>
    </row>
    <row r="382" spans="1:10" x14ac:dyDescent="0.25">
      <c r="A382" t="s">
        <v>1622</v>
      </c>
      <c r="B382" t="s">
        <v>1426</v>
      </c>
      <c r="C382" t="s">
        <v>57</v>
      </c>
      <c r="D382" t="s">
        <v>1436</v>
      </c>
      <c r="E382" t="s">
        <v>1437</v>
      </c>
      <c r="F382" t="s">
        <v>66</v>
      </c>
      <c r="G382" t="s">
        <v>63</v>
      </c>
      <c r="H382" t="s">
        <v>60</v>
      </c>
      <c r="I382" t="s">
        <v>73</v>
      </c>
      <c r="J382" t="s">
        <v>1438</v>
      </c>
    </row>
    <row r="383" spans="1:10" x14ac:dyDescent="0.25">
      <c r="A383" t="s">
        <v>1623</v>
      </c>
      <c r="B383" t="s">
        <v>1439</v>
      </c>
      <c r="C383" t="s">
        <v>57</v>
      </c>
      <c r="D383" t="s">
        <v>1440</v>
      </c>
      <c r="E383" t="s">
        <v>162</v>
      </c>
      <c r="F383" t="s">
        <v>66</v>
      </c>
      <c r="G383" t="s">
        <v>63</v>
      </c>
      <c r="H383" t="s">
        <v>60</v>
      </c>
      <c r="I383" t="s">
        <v>64</v>
      </c>
      <c r="J383" t="s">
        <v>1441</v>
      </c>
    </row>
    <row r="384" spans="1:10" x14ac:dyDescent="0.25">
      <c r="A384" t="s">
        <v>1624</v>
      </c>
      <c r="B384" t="s">
        <v>1442</v>
      </c>
      <c r="C384" t="s">
        <v>57</v>
      </c>
      <c r="D384" t="s">
        <v>1443</v>
      </c>
      <c r="E384" t="s">
        <v>1444</v>
      </c>
      <c r="F384" t="s">
        <v>66</v>
      </c>
      <c r="G384" t="s">
        <v>63</v>
      </c>
      <c r="H384" t="s">
        <v>60</v>
      </c>
      <c r="I384" t="s">
        <v>64</v>
      </c>
      <c r="J384" t="s">
        <v>1445</v>
      </c>
    </row>
    <row r="385" spans="1:10" x14ac:dyDescent="0.25">
      <c r="A385" t="s">
        <v>1625</v>
      </c>
      <c r="B385" t="s">
        <v>1446</v>
      </c>
      <c r="C385" t="s">
        <v>57</v>
      </c>
      <c r="D385" t="s">
        <v>1447</v>
      </c>
      <c r="E385" t="s">
        <v>1448</v>
      </c>
      <c r="F385" t="s">
        <v>66</v>
      </c>
      <c r="G385" t="s">
        <v>63</v>
      </c>
      <c r="H385" t="s">
        <v>60</v>
      </c>
      <c r="I385" t="s">
        <v>73</v>
      </c>
      <c r="J385" t="s">
        <v>1449</v>
      </c>
    </row>
    <row r="386" spans="1:10" x14ac:dyDescent="0.25">
      <c r="A386" t="s">
        <v>1626</v>
      </c>
      <c r="B386" t="s">
        <v>1450</v>
      </c>
      <c r="C386" t="s">
        <v>57</v>
      </c>
      <c r="D386" t="s">
        <v>1451</v>
      </c>
      <c r="E386" t="s">
        <v>1452</v>
      </c>
      <c r="F386" t="s">
        <v>58</v>
      </c>
      <c r="G386" t="s">
        <v>63</v>
      </c>
      <c r="H386" t="s">
        <v>60</v>
      </c>
      <c r="I386" t="s">
        <v>64</v>
      </c>
      <c r="J386" t="s">
        <v>1453</v>
      </c>
    </row>
    <row r="387" spans="1:10" x14ac:dyDescent="0.25">
      <c r="A387" t="s">
        <v>1627</v>
      </c>
      <c r="B387" t="s">
        <v>1454</v>
      </c>
      <c r="C387" t="s">
        <v>57</v>
      </c>
      <c r="D387" t="s">
        <v>1455</v>
      </c>
      <c r="E387" t="s">
        <v>1456</v>
      </c>
      <c r="F387" t="s">
        <v>58</v>
      </c>
      <c r="G387" t="s">
        <v>63</v>
      </c>
      <c r="H387" t="s">
        <v>60</v>
      </c>
      <c r="I387" t="s">
        <v>64</v>
      </c>
      <c r="J387" t="s">
        <v>1457</v>
      </c>
    </row>
    <row r="388" spans="1:10" x14ac:dyDescent="0.25">
      <c r="A388" t="s">
        <v>1628</v>
      </c>
      <c r="B388" t="s">
        <v>1458</v>
      </c>
      <c r="C388" t="s">
        <v>57</v>
      </c>
      <c r="D388" t="s">
        <v>1459</v>
      </c>
      <c r="E388" t="s">
        <v>1460</v>
      </c>
      <c r="F388" t="s">
        <v>58</v>
      </c>
      <c r="G388" t="s">
        <v>63</v>
      </c>
      <c r="H388" t="s">
        <v>60</v>
      </c>
      <c r="I388" t="s">
        <v>64</v>
      </c>
      <c r="J388" t="s">
        <v>1461</v>
      </c>
    </row>
    <row r="389" spans="1:10" x14ac:dyDescent="0.25">
      <c r="A389" t="s">
        <v>1629</v>
      </c>
      <c r="B389" t="s">
        <v>1462</v>
      </c>
      <c r="C389" t="s">
        <v>57</v>
      </c>
      <c r="D389" t="s">
        <v>1463</v>
      </c>
      <c r="E389" t="s">
        <v>1464</v>
      </c>
      <c r="F389" t="s">
        <v>58</v>
      </c>
      <c r="G389" t="s">
        <v>63</v>
      </c>
      <c r="H389" t="s">
        <v>60</v>
      </c>
      <c r="I389" t="s">
        <v>64</v>
      </c>
      <c r="J389" t="s">
        <v>1465</v>
      </c>
    </row>
    <row r="390" spans="1:10" x14ac:dyDescent="0.25">
      <c r="A390" t="s">
        <v>1629</v>
      </c>
      <c r="B390" t="s">
        <v>1462</v>
      </c>
      <c r="C390" t="s">
        <v>57</v>
      </c>
      <c r="D390" t="s">
        <v>1466</v>
      </c>
      <c r="E390" t="s">
        <v>1467</v>
      </c>
      <c r="F390" t="s">
        <v>66</v>
      </c>
      <c r="G390" t="s">
        <v>63</v>
      </c>
      <c r="H390" t="s">
        <v>60</v>
      </c>
      <c r="I390" t="s">
        <v>64</v>
      </c>
      <c r="J390" t="s">
        <v>1468</v>
      </c>
    </row>
    <row r="391" spans="1:10" x14ac:dyDescent="0.25">
      <c r="A391" t="s">
        <v>1629</v>
      </c>
      <c r="B391" t="s">
        <v>1462</v>
      </c>
      <c r="C391" t="s">
        <v>57</v>
      </c>
      <c r="D391" t="s">
        <v>1469</v>
      </c>
      <c r="E391" t="s">
        <v>301</v>
      </c>
      <c r="F391" t="s">
        <v>58</v>
      </c>
      <c r="G391" t="s">
        <v>63</v>
      </c>
      <c r="H391" t="s">
        <v>60</v>
      </c>
      <c r="I391" t="s">
        <v>73</v>
      </c>
      <c r="J391" t="s">
        <v>1470</v>
      </c>
    </row>
    <row r="392" spans="1:10" x14ac:dyDescent="0.25">
      <c r="A392" t="s">
        <v>1629</v>
      </c>
      <c r="B392" t="s">
        <v>1462</v>
      </c>
      <c r="C392" t="s">
        <v>57</v>
      </c>
      <c r="D392" t="s">
        <v>1471</v>
      </c>
      <c r="E392" t="s">
        <v>1472</v>
      </c>
      <c r="F392" t="s">
        <v>66</v>
      </c>
      <c r="G392" t="s">
        <v>63</v>
      </c>
      <c r="H392" t="s">
        <v>60</v>
      </c>
      <c r="I392" t="s">
        <v>64</v>
      </c>
      <c r="J392" t="s">
        <v>1473</v>
      </c>
    </row>
    <row r="393" spans="1:10" x14ac:dyDescent="0.25">
      <c r="A393" t="s">
        <v>1630</v>
      </c>
      <c r="B393" t="s">
        <v>1474</v>
      </c>
      <c r="C393" t="s">
        <v>57</v>
      </c>
      <c r="D393" t="s">
        <v>1475</v>
      </c>
      <c r="E393" t="s">
        <v>1476</v>
      </c>
      <c r="F393" t="s">
        <v>66</v>
      </c>
      <c r="G393" t="s">
        <v>63</v>
      </c>
      <c r="H393" t="s">
        <v>60</v>
      </c>
      <c r="I393" t="s">
        <v>64</v>
      </c>
      <c r="J393" t="s">
        <v>1477</v>
      </c>
    </row>
    <row r="394" spans="1:10" x14ac:dyDescent="0.25">
      <c r="A394" t="s">
        <v>1631</v>
      </c>
      <c r="B394" t="s">
        <v>1478</v>
      </c>
      <c r="C394" t="s">
        <v>57</v>
      </c>
      <c r="D394" t="s">
        <v>1479</v>
      </c>
      <c r="E394" t="s">
        <v>1480</v>
      </c>
      <c r="F394" t="s">
        <v>66</v>
      </c>
      <c r="G394" t="s">
        <v>63</v>
      </c>
      <c r="H394" t="s">
        <v>60</v>
      </c>
      <c r="I394" t="s">
        <v>64</v>
      </c>
      <c r="J394" t="s">
        <v>1481</v>
      </c>
    </row>
    <row r="395" spans="1:10" x14ac:dyDescent="0.25">
      <c r="A395" t="s">
        <v>1632</v>
      </c>
      <c r="B395" t="s">
        <v>1482</v>
      </c>
      <c r="C395" t="s">
        <v>57</v>
      </c>
      <c r="D395" t="s">
        <v>1483</v>
      </c>
      <c r="E395" t="s">
        <v>1484</v>
      </c>
      <c r="F395" t="s">
        <v>58</v>
      </c>
      <c r="G395" t="s">
        <v>63</v>
      </c>
      <c r="H395" t="s">
        <v>60</v>
      </c>
      <c r="I395" t="s">
        <v>141</v>
      </c>
      <c r="J395" t="s">
        <v>1485</v>
      </c>
    </row>
    <row r="396" spans="1:10" x14ac:dyDescent="0.25">
      <c r="A396" t="s">
        <v>1632</v>
      </c>
      <c r="B396" t="s">
        <v>1482</v>
      </c>
      <c r="C396" t="s">
        <v>57</v>
      </c>
      <c r="D396" t="s">
        <v>1486</v>
      </c>
      <c r="E396" t="s">
        <v>1487</v>
      </c>
      <c r="F396" t="s">
        <v>58</v>
      </c>
      <c r="G396" t="s">
        <v>63</v>
      </c>
      <c r="H396" t="s">
        <v>60</v>
      </c>
      <c r="I396" t="s">
        <v>64</v>
      </c>
      <c r="J396" t="s">
        <v>1488</v>
      </c>
    </row>
    <row r="397" spans="1:10" x14ac:dyDescent="0.25">
      <c r="A397" t="s">
        <v>1633</v>
      </c>
      <c r="B397" t="s">
        <v>1489</v>
      </c>
      <c r="C397" t="s">
        <v>57</v>
      </c>
      <c r="D397" t="s">
        <v>1490</v>
      </c>
      <c r="E397" t="s">
        <v>1491</v>
      </c>
      <c r="F397" t="s">
        <v>66</v>
      </c>
      <c r="G397" t="s">
        <v>63</v>
      </c>
      <c r="H397" t="s">
        <v>60</v>
      </c>
      <c r="I397" t="s">
        <v>64</v>
      </c>
      <c r="J397" t="s">
        <v>1492</v>
      </c>
    </row>
    <row r="398" spans="1:10" x14ac:dyDescent="0.25">
      <c r="A398" t="s">
        <v>1634</v>
      </c>
      <c r="B398" t="s">
        <v>1493</v>
      </c>
      <c r="C398" t="s">
        <v>57</v>
      </c>
      <c r="D398" t="s">
        <v>1494</v>
      </c>
      <c r="E398" t="s">
        <v>1495</v>
      </c>
      <c r="F398" t="s">
        <v>66</v>
      </c>
      <c r="G398" t="s">
        <v>63</v>
      </c>
      <c r="H398" t="s">
        <v>60</v>
      </c>
      <c r="I398" t="s">
        <v>64</v>
      </c>
      <c r="J398" t="s">
        <v>1496</v>
      </c>
    </row>
    <row r="399" spans="1:10" x14ac:dyDescent="0.25">
      <c r="A399" t="s">
        <v>1635</v>
      </c>
      <c r="B399" t="s">
        <v>1497</v>
      </c>
      <c r="C399" t="s">
        <v>57</v>
      </c>
      <c r="D399" t="s">
        <v>1498</v>
      </c>
      <c r="E399" t="s">
        <v>1499</v>
      </c>
      <c r="F399" t="s">
        <v>66</v>
      </c>
      <c r="G399" t="s">
        <v>63</v>
      </c>
      <c r="H399" t="s">
        <v>60</v>
      </c>
      <c r="I399" t="s">
        <v>64</v>
      </c>
      <c r="J399" t="s">
        <v>1500</v>
      </c>
    </row>
    <row r="400" spans="1:10" x14ac:dyDescent="0.25">
      <c r="A400" t="s">
        <v>1636</v>
      </c>
      <c r="B400" t="s">
        <v>1501</v>
      </c>
      <c r="C400" t="s">
        <v>57</v>
      </c>
      <c r="D400" t="s">
        <v>1502</v>
      </c>
      <c r="E400" t="s">
        <v>1503</v>
      </c>
      <c r="F400" t="s">
        <v>66</v>
      </c>
      <c r="G400" t="s">
        <v>63</v>
      </c>
      <c r="H400" t="s">
        <v>60</v>
      </c>
      <c r="I400" t="s">
        <v>73</v>
      </c>
      <c r="J400" t="s">
        <v>1504</v>
      </c>
    </row>
    <row r="401" spans="1:10" x14ac:dyDescent="0.25">
      <c r="A401" t="s">
        <v>1636</v>
      </c>
      <c r="B401" t="s">
        <v>1501</v>
      </c>
      <c r="C401" t="s">
        <v>57</v>
      </c>
      <c r="D401" t="s">
        <v>1505</v>
      </c>
      <c r="E401" t="s">
        <v>1506</v>
      </c>
      <c r="F401" t="s">
        <v>58</v>
      </c>
      <c r="G401" t="s">
        <v>63</v>
      </c>
      <c r="H401" t="s">
        <v>60</v>
      </c>
      <c r="I401" t="s">
        <v>105</v>
      </c>
      <c r="J401" t="s">
        <v>1507</v>
      </c>
    </row>
    <row r="402" spans="1:10" x14ac:dyDescent="0.25">
      <c r="A402" t="s">
        <v>1636</v>
      </c>
      <c r="B402" t="s">
        <v>1501</v>
      </c>
      <c r="C402" t="s">
        <v>57</v>
      </c>
      <c r="D402" t="s">
        <v>1508</v>
      </c>
      <c r="E402" t="s">
        <v>1509</v>
      </c>
      <c r="F402" t="s">
        <v>58</v>
      </c>
      <c r="G402" t="s">
        <v>63</v>
      </c>
      <c r="H402" t="s">
        <v>60</v>
      </c>
      <c r="I402" t="s">
        <v>64</v>
      </c>
      <c r="J402" t="s">
        <v>1510</v>
      </c>
    </row>
    <row r="403" spans="1:10" x14ac:dyDescent="0.25">
      <c r="A403" t="s">
        <v>1636</v>
      </c>
      <c r="B403" t="s">
        <v>1501</v>
      </c>
      <c r="C403" t="s">
        <v>57</v>
      </c>
      <c r="D403" t="s">
        <v>1511</v>
      </c>
      <c r="E403" t="s">
        <v>1512</v>
      </c>
      <c r="F403" t="s">
        <v>66</v>
      </c>
      <c r="G403" t="s">
        <v>63</v>
      </c>
      <c r="H403" t="s">
        <v>60</v>
      </c>
      <c r="I403" t="s">
        <v>73</v>
      </c>
      <c r="J403" t="s">
        <v>1513</v>
      </c>
    </row>
    <row r="404" spans="1:10" x14ac:dyDescent="0.25">
      <c r="A404" t="s">
        <v>1637</v>
      </c>
      <c r="B404" t="s">
        <v>1514</v>
      </c>
      <c r="C404" t="s">
        <v>57</v>
      </c>
      <c r="D404" t="s">
        <v>1515</v>
      </c>
      <c r="E404" t="s">
        <v>1516</v>
      </c>
      <c r="F404" t="s">
        <v>58</v>
      </c>
      <c r="G404" t="s">
        <v>63</v>
      </c>
      <c r="H404" t="s">
        <v>60</v>
      </c>
      <c r="I404" t="s">
        <v>64</v>
      </c>
      <c r="J404" t="s">
        <v>1517</v>
      </c>
    </row>
    <row r="405" spans="1:10" x14ac:dyDescent="0.25">
      <c r="A405" t="s">
        <v>1637</v>
      </c>
      <c r="B405" t="s">
        <v>1514</v>
      </c>
      <c r="C405" t="s">
        <v>57</v>
      </c>
      <c r="D405" t="s">
        <v>1518</v>
      </c>
      <c r="E405" t="s">
        <v>1519</v>
      </c>
      <c r="F405" t="s">
        <v>66</v>
      </c>
      <c r="G405" t="s">
        <v>63</v>
      </c>
      <c r="H405" t="s">
        <v>60</v>
      </c>
      <c r="I405" t="s">
        <v>73</v>
      </c>
      <c r="J405" t="s">
        <v>1520</v>
      </c>
    </row>
    <row r="406" spans="1:10" x14ac:dyDescent="0.25">
      <c r="A406" t="s">
        <v>1638</v>
      </c>
      <c r="B406" t="s">
        <v>1521</v>
      </c>
      <c r="C406" t="s">
        <v>57</v>
      </c>
      <c r="D406" t="s">
        <v>1522</v>
      </c>
      <c r="E406" t="s">
        <v>1523</v>
      </c>
      <c r="F406" t="s">
        <v>66</v>
      </c>
      <c r="G406" t="s">
        <v>63</v>
      </c>
      <c r="H406" t="s">
        <v>60</v>
      </c>
      <c r="I406" t="s">
        <v>64</v>
      </c>
      <c r="J406" t="s">
        <v>1524</v>
      </c>
    </row>
    <row r="407" spans="1:10" x14ac:dyDescent="0.25">
      <c r="A407" t="s">
        <v>1638</v>
      </c>
      <c r="B407" t="s">
        <v>1521</v>
      </c>
      <c r="C407" t="s">
        <v>57</v>
      </c>
      <c r="D407" t="s">
        <v>1525</v>
      </c>
      <c r="E407" t="s">
        <v>1526</v>
      </c>
      <c r="F407" t="s">
        <v>66</v>
      </c>
      <c r="G407" t="s">
        <v>63</v>
      </c>
      <c r="H407" t="s">
        <v>60</v>
      </c>
      <c r="I407" t="s">
        <v>73</v>
      </c>
      <c r="J407" t="s">
        <v>1527</v>
      </c>
    </row>
    <row r="408" spans="1:10" x14ac:dyDescent="0.25">
      <c r="A408" t="s">
        <v>1639</v>
      </c>
      <c r="B408" t="s">
        <v>1528</v>
      </c>
      <c r="C408" t="s">
        <v>57</v>
      </c>
      <c r="D408" t="s">
        <v>1529</v>
      </c>
      <c r="E408" t="s">
        <v>1530</v>
      </c>
      <c r="F408" t="s">
        <v>66</v>
      </c>
      <c r="G408" t="s">
        <v>63</v>
      </c>
      <c r="H408" t="s">
        <v>60</v>
      </c>
      <c r="I408" t="s">
        <v>64</v>
      </c>
      <c r="J408" t="s">
        <v>1531</v>
      </c>
    </row>
    <row r="409" spans="1:10" x14ac:dyDescent="0.25">
      <c r="A409" t="s">
        <v>1639</v>
      </c>
      <c r="B409" t="s">
        <v>1528</v>
      </c>
      <c r="C409" t="s">
        <v>57</v>
      </c>
      <c r="D409" t="s">
        <v>1532</v>
      </c>
      <c r="E409" t="s">
        <v>1533</v>
      </c>
      <c r="F409" t="s">
        <v>66</v>
      </c>
      <c r="G409" t="s">
        <v>63</v>
      </c>
      <c r="H409" t="s">
        <v>60</v>
      </c>
      <c r="I409" t="s">
        <v>64</v>
      </c>
      <c r="J409" t="s">
        <v>1534</v>
      </c>
    </row>
    <row r="410" spans="1:10" x14ac:dyDescent="0.25">
      <c r="A410" t="s">
        <v>1640</v>
      </c>
      <c r="B410" t="s">
        <v>1535</v>
      </c>
      <c r="C410" t="s">
        <v>57</v>
      </c>
      <c r="D410" t="s">
        <v>1536</v>
      </c>
      <c r="E410" t="s">
        <v>1537</v>
      </c>
      <c r="F410" t="s">
        <v>66</v>
      </c>
      <c r="G410" t="s">
        <v>63</v>
      </c>
      <c r="H410" t="s">
        <v>60</v>
      </c>
      <c r="I410" t="s">
        <v>64</v>
      </c>
      <c r="J410" t="s">
        <v>1538</v>
      </c>
    </row>
    <row r="411" spans="1:10" x14ac:dyDescent="0.25">
      <c r="A411" t="s">
        <v>1641</v>
      </c>
      <c r="B411" t="s">
        <v>1539</v>
      </c>
      <c r="C411" t="s">
        <v>57</v>
      </c>
      <c r="D411" t="s">
        <v>1540</v>
      </c>
      <c r="E411" t="s">
        <v>1541</v>
      </c>
      <c r="F411" t="s">
        <v>66</v>
      </c>
      <c r="G411" t="s">
        <v>63</v>
      </c>
      <c r="H411" t="s">
        <v>60</v>
      </c>
      <c r="I411" t="s">
        <v>64</v>
      </c>
      <c r="J411" t="s">
        <v>1542</v>
      </c>
    </row>
    <row r="412" spans="1:10" x14ac:dyDescent="0.25">
      <c r="A412" t="s">
        <v>1641</v>
      </c>
      <c r="B412" t="s">
        <v>1539</v>
      </c>
      <c r="C412" t="s">
        <v>57</v>
      </c>
      <c r="D412" t="s">
        <v>1543</v>
      </c>
      <c r="E412" t="s">
        <v>1544</v>
      </c>
      <c r="F412" t="s">
        <v>66</v>
      </c>
      <c r="G412" t="s">
        <v>63</v>
      </c>
      <c r="H412" t="s">
        <v>60</v>
      </c>
      <c r="I412" t="s">
        <v>64</v>
      </c>
      <c r="J412" t="s">
        <v>1545</v>
      </c>
    </row>
    <row r="413" spans="1:10" x14ac:dyDescent="0.25">
      <c r="A413" t="s">
        <v>1641</v>
      </c>
      <c r="B413" t="s">
        <v>1539</v>
      </c>
      <c r="C413" t="s">
        <v>57</v>
      </c>
      <c r="D413" t="s">
        <v>1546</v>
      </c>
      <c r="E413" t="s">
        <v>1547</v>
      </c>
      <c r="F413" t="s">
        <v>66</v>
      </c>
      <c r="G413" t="s">
        <v>63</v>
      </c>
      <c r="H413" t="s">
        <v>60</v>
      </c>
      <c r="I413" t="s">
        <v>64</v>
      </c>
      <c r="J413" t="s">
        <v>1548</v>
      </c>
    </row>
    <row r="414" spans="1:10" x14ac:dyDescent="0.25">
      <c r="A414" t="s">
        <v>1642</v>
      </c>
      <c r="B414" t="s">
        <v>1549</v>
      </c>
      <c r="C414" t="s">
        <v>57</v>
      </c>
      <c r="D414" t="s">
        <v>1550</v>
      </c>
      <c r="E414" t="s">
        <v>1551</v>
      </c>
      <c r="F414" t="s">
        <v>66</v>
      </c>
      <c r="G414" t="s">
        <v>63</v>
      </c>
      <c r="H414" t="s">
        <v>60</v>
      </c>
      <c r="I414" t="s">
        <v>73</v>
      </c>
      <c r="J414" t="s">
        <v>1552</v>
      </c>
    </row>
    <row r="415" spans="1:10" x14ac:dyDescent="0.25">
      <c r="A415" t="s">
        <v>1642</v>
      </c>
      <c r="B415" t="s">
        <v>1549</v>
      </c>
      <c r="C415" t="s">
        <v>57</v>
      </c>
      <c r="D415" t="s">
        <v>1553</v>
      </c>
      <c r="E415" t="s">
        <v>1554</v>
      </c>
      <c r="F415" t="s">
        <v>66</v>
      </c>
      <c r="G415" t="s">
        <v>63</v>
      </c>
      <c r="H415" t="s">
        <v>60</v>
      </c>
      <c r="I415" t="s">
        <v>64</v>
      </c>
      <c r="J415" t="s">
        <v>1555</v>
      </c>
    </row>
    <row r="416" spans="1:10" x14ac:dyDescent="0.25">
      <c r="A416" t="s">
        <v>1643</v>
      </c>
      <c r="B416" t="s">
        <v>1556</v>
      </c>
      <c r="C416" t="s">
        <v>57</v>
      </c>
      <c r="D416" t="s">
        <v>1557</v>
      </c>
      <c r="E416" t="s">
        <v>1558</v>
      </c>
      <c r="F416" t="s">
        <v>66</v>
      </c>
      <c r="G416" t="s">
        <v>63</v>
      </c>
      <c r="H416" t="s">
        <v>60</v>
      </c>
      <c r="I416" t="s">
        <v>73</v>
      </c>
      <c r="J416" t="s">
        <v>1559</v>
      </c>
    </row>
    <row r="417" spans="1:10" x14ac:dyDescent="0.25">
      <c r="A417" t="s">
        <v>1643</v>
      </c>
      <c r="B417" t="s">
        <v>1556</v>
      </c>
      <c r="C417" t="s">
        <v>57</v>
      </c>
      <c r="D417" t="s">
        <v>1560</v>
      </c>
      <c r="E417" t="s">
        <v>1561</v>
      </c>
      <c r="F417" t="s">
        <v>58</v>
      </c>
      <c r="G417" t="s">
        <v>63</v>
      </c>
      <c r="H417" t="s">
        <v>60</v>
      </c>
      <c r="I417" t="s">
        <v>141</v>
      </c>
      <c r="J417" t="s">
        <v>1562</v>
      </c>
    </row>
    <row r="418" spans="1:10" x14ac:dyDescent="0.25">
      <c r="A418" t="s">
        <v>1644</v>
      </c>
      <c r="B418" t="s">
        <v>1563</v>
      </c>
      <c r="C418" t="s">
        <v>57</v>
      </c>
      <c r="D418" t="s">
        <v>1564</v>
      </c>
      <c r="E418" t="s">
        <v>1565</v>
      </c>
      <c r="F418" t="s">
        <v>66</v>
      </c>
      <c r="G418" t="s">
        <v>63</v>
      </c>
      <c r="H418" t="s">
        <v>60</v>
      </c>
      <c r="I418" t="s">
        <v>64</v>
      </c>
      <c r="J418" t="s">
        <v>1566</v>
      </c>
    </row>
    <row r="419" spans="1:10" x14ac:dyDescent="0.25">
      <c r="A419" t="s">
        <v>1644</v>
      </c>
      <c r="B419" t="s">
        <v>1563</v>
      </c>
      <c r="C419" t="s">
        <v>57</v>
      </c>
      <c r="D419" t="s">
        <v>1567</v>
      </c>
      <c r="E419" t="s">
        <v>1568</v>
      </c>
      <c r="F419" t="s">
        <v>66</v>
      </c>
      <c r="G419" t="s">
        <v>63</v>
      </c>
      <c r="H419" t="s">
        <v>60</v>
      </c>
      <c r="I419" t="s">
        <v>64</v>
      </c>
      <c r="J419" t="s">
        <v>1569</v>
      </c>
    </row>
    <row r="420" spans="1:10" x14ac:dyDescent="0.25">
      <c r="A420" t="s">
        <v>1645</v>
      </c>
      <c r="B420" t="s">
        <v>1570</v>
      </c>
      <c r="C420" t="s">
        <v>57</v>
      </c>
      <c r="D420" t="s">
        <v>1571</v>
      </c>
      <c r="E420" t="s">
        <v>1572</v>
      </c>
      <c r="F420" t="s">
        <v>66</v>
      </c>
      <c r="G420" t="s">
        <v>63</v>
      </c>
      <c r="H420" t="s">
        <v>60</v>
      </c>
      <c r="I420" t="s">
        <v>73</v>
      </c>
      <c r="J420" t="s">
        <v>1573</v>
      </c>
    </row>
    <row r="421" spans="1:10" x14ac:dyDescent="0.25">
      <c r="A421" t="s">
        <v>1646</v>
      </c>
      <c r="B421" t="s">
        <v>1574</v>
      </c>
      <c r="C421" t="s">
        <v>57</v>
      </c>
      <c r="D421" t="s">
        <v>1575</v>
      </c>
      <c r="E421" t="s">
        <v>1576</v>
      </c>
      <c r="F421" t="s">
        <v>58</v>
      </c>
      <c r="G421" t="s">
        <v>63</v>
      </c>
      <c r="H421" t="s">
        <v>60</v>
      </c>
      <c r="I421" t="s">
        <v>64</v>
      </c>
      <c r="J421" t="s">
        <v>1577</v>
      </c>
    </row>
    <row r="422" spans="1:10" x14ac:dyDescent="0.25">
      <c r="A422" t="s">
        <v>131</v>
      </c>
      <c r="B422" t="s">
        <v>118</v>
      </c>
      <c r="C422" t="s">
        <v>57</v>
      </c>
      <c r="D422" t="s">
        <v>1578</v>
      </c>
      <c r="E422" t="s">
        <v>1579</v>
      </c>
      <c r="F422" t="s">
        <v>58</v>
      </c>
      <c r="G422" t="s">
        <v>63</v>
      </c>
      <c r="H422" t="s">
        <v>60</v>
      </c>
      <c r="I422" t="s">
        <v>64</v>
      </c>
      <c r="J422" t="s">
        <v>1580</v>
      </c>
    </row>
    <row r="423" spans="1:10" x14ac:dyDescent="0.25">
      <c r="A423" t="s">
        <v>131</v>
      </c>
      <c r="B423" t="s">
        <v>118</v>
      </c>
      <c r="C423" t="s">
        <v>57</v>
      </c>
      <c r="D423" t="s">
        <v>1581</v>
      </c>
      <c r="E423" t="s">
        <v>1582</v>
      </c>
      <c r="F423" t="s">
        <v>66</v>
      </c>
      <c r="G423" t="s">
        <v>63</v>
      </c>
      <c r="H423" t="s">
        <v>60</v>
      </c>
      <c r="I423" t="s">
        <v>64</v>
      </c>
      <c r="J423" t="s">
        <v>1583</v>
      </c>
    </row>
    <row r="424" spans="1:10" x14ac:dyDescent="0.25">
      <c r="A424" t="s">
        <v>131</v>
      </c>
      <c r="B424" t="s">
        <v>118</v>
      </c>
      <c r="C424" t="s">
        <v>57</v>
      </c>
      <c r="D424" t="s">
        <v>1584</v>
      </c>
      <c r="E424" t="s">
        <v>1585</v>
      </c>
      <c r="F424" t="s">
        <v>66</v>
      </c>
      <c r="G424" t="s">
        <v>63</v>
      </c>
      <c r="H424" t="s">
        <v>60</v>
      </c>
      <c r="I424" t="s">
        <v>64</v>
      </c>
      <c r="J424" t="s">
        <v>1586</v>
      </c>
    </row>
    <row r="425" spans="1:10" x14ac:dyDescent="0.25">
      <c r="A425" t="s">
        <v>131</v>
      </c>
      <c r="B425" t="s">
        <v>118</v>
      </c>
      <c r="C425" t="s">
        <v>57</v>
      </c>
      <c r="D425" t="s">
        <v>1587</v>
      </c>
      <c r="E425" t="s">
        <v>1588</v>
      </c>
      <c r="F425" t="s">
        <v>66</v>
      </c>
      <c r="G425" t="s">
        <v>63</v>
      </c>
      <c r="H425" t="s">
        <v>60</v>
      </c>
      <c r="I425" t="s">
        <v>64</v>
      </c>
      <c r="J425" t="s">
        <v>1589</v>
      </c>
    </row>
    <row r="426" spans="1:10" x14ac:dyDescent="0.25">
      <c r="A426" t="s">
        <v>1647</v>
      </c>
      <c r="B426" t="s">
        <v>1590</v>
      </c>
      <c r="C426" t="s">
        <v>57</v>
      </c>
      <c r="D426" t="s">
        <v>1591</v>
      </c>
      <c r="E426" t="s">
        <v>1592</v>
      </c>
      <c r="F426" t="s">
        <v>66</v>
      </c>
      <c r="G426" t="s">
        <v>63</v>
      </c>
      <c r="H426" t="s">
        <v>60</v>
      </c>
      <c r="I426" t="s">
        <v>64</v>
      </c>
      <c r="J426" t="s">
        <v>1593</v>
      </c>
    </row>
    <row r="427" spans="1:10" x14ac:dyDescent="0.25">
      <c r="A427" t="s">
        <v>1647</v>
      </c>
      <c r="B427" t="s">
        <v>1590</v>
      </c>
      <c r="C427" t="s">
        <v>57</v>
      </c>
      <c r="D427" t="s">
        <v>1594</v>
      </c>
      <c r="E427" t="s">
        <v>1595</v>
      </c>
      <c r="F427" t="s">
        <v>66</v>
      </c>
      <c r="G427" t="s">
        <v>63</v>
      </c>
      <c r="H427" t="s">
        <v>60</v>
      </c>
      <c r="I427" t="s">
        <v>64</v>
      </c>
      <c r="J427" t="s">
        <v>1596</v>
      </c>
    </row>
    <row r="428" spans="1:10" x14ac:dyDescent="0.25">
      <c r="A428" t="s">
        <v>1648</v>
      </c>
      <c r="B428" t="s">
        <v>1597</v>
      </c>
      <c r="C428" t="s">
        <v>57</v>
      </c>
      <c r="D428" t="s">
        <v>1598</v>
      </c>
      <c r="E428" t="s">
        <v>1599</v>
      </c>
      <c r="F428" t="s">
        <v>66</v>
      </c>
      <c r="G428" t="s">
        <v>63</v>
      </c>
      <c r="H428" t="s">
        <v>60</v>
      </c>
      <c r="I428" t="s">
        <v>64</v>
      </c>
      <c r="J428" t="s">
        <v>1600</v>
      </c>
    </row>
    <row r="429" spans="1:10" x14ac:dyDescent="0.25">
      <c r="A429" t="s">
        <v>1649</v>
      </c>
      <c r="B429" t="s">
        <v>1601</v>
      </c>
      <c r="C429" t="s">
        <v>57</v>
      </c>
      <c r="D429" t="s">
        <v>1602</v>
      </c>
      <c r="E429" t="s">
        <v>1603</v>
      </c>
      <c r="F429" t="s">
        <v>66</v>
      </c>
      <c r="G429" t="s">
        <v>63</v>
      </c>
      <c r="H429" t="s">
        <v>60</v>
      </c>
      <c r="I429" t="s">
        <v>64</v>
      </c>
      <c r="J429" t="s">
        <v>1604</v>
      </c>
    </row>
    <row r="430" spans="1:10" x14ac:dyDescent="0.25">
      <c r="A430" t="s">
        <v>1650</v>
      </c>
      <c r="B430" t="s">
        <v>1605</v>
      </c>
      <c r="C430" t="s">
        <v>57</v>
      </c>
      <c r="D430" t="s">
        <v>1606</v>
      </c>
      <c r="E430" t="s">
        <v>1607</v>
      </c>
      <c r="F430" t="s">
        <v>66</v>
      </c>
      <c r="G430" t="s">
        <v>63</v>
      </c>
      <c r="H430" t="s">
        <v>60</v>
      </c>
      <c r="I430" t="s">
        <v>73</v>
      </c>
      <c r="J430" t="s">
        <v>1608</v>
      </c>
    </row>
    <row r="431" spans="1:10" x14ac:dyDescent="0.25">
      <c r="A431" t="s">
        <v>1650</v>
      </c>
      <c r="B431" t="s">
        <v>1605</v>
      </c>
      <c r="C431" t="s">
        <v>57</v>
      </c>
      <c r="D431" t="s">
        <v>1609</v>
      </c>
      <c r="E431" t="s">
        <v>1610</v>
      </c>
      <c r="F431" t="s">
        <v>66</v>
      </c>
      <c r="G431" t="s">
        <v>63</v>
      </c>
      <c r="H431" t="s">
        <v>60</v>
      </c>
      <c r="I431" t="s">
        <v>64</v>
      </c>
      <c r="J431" t="s">
        <v>1611</v>
      </c>
    </row>
    <row r="433" spans="1:10" x14ac:dyDescent="0.25">
      <c r="A433" t="s">
        <v>1651</v>
      </c>
      <c r="B433" t="s">
        <v>1652</v>
      </c>
      <c r="C433" t="s">
        <v>1653</v>
      </c>
      <c r="D433" t="s">
        <v>1654</v>
      </c>
      <c r="E433" t="s">
        <v>1655</v>
      </c>
      <c r="F433" t="s">
        <v>66</v>
      </c>
      <c r="G433" t="s">
        <v>63</v>
      </c>
      <c r="H433" t="s">
        <v>60</v>
      </c>
      <c r="I433" t="s">
        <v>64</v>
      </c>
      <c r="J433" t="s">
        <v>1656</v>
      </c>
    </row>
    <row r="434" spans="1:10" x14ac:dyDescent="0.25">
      <c r="A434" t="s">
        <v>1651</v>
      </c>
      <c r="B434" t="s">
        <v>1652</v>
      </c>
      <c r="C434" t="s">
        <v>1653</v>
      </c>
      <c r="D434" t="s">
        <v>1657</v>
      </c>
      <c r="E434" t="s">
        <v>1658</v>
      </c>
      <c r="F434" t="s">
        <v>66</v>
      </c>
      <c r="G434" t="s">
        <v>63</v>
      </c>
      <c r="H434" t="s">
        <v>60</v>
      </c>
      <c r="I434" t="s">
        <v>64</v>
      </c>
      <c r="J434" t="s">
        <v>1659</v>
      </c>
    </row>
    <row r="435" spans="1:10" x14ac:dyDescent="0.25">
      <c r="A435" t="s">
        <v>1660</v>
      </c>
      <c r="B435" t="s">
        <v>1661</v>
      </c>
      <c r="C435" t="s">
        <v>1653</v>
      </c>
      <c r="D435" t="s">
        <v>1662</v>
      </c>
      <c r="E435" t="s">
        <v>1663</v>
      </c>
      <c r="F435" t="s">
        <v>58</v>
      </c>
      <c r="G435" t="s">
        <v>63</v>
      </c>
      <c r="H435" t="s">
        <v>60</v>
      </c>
      <c r="I435" t="s">
        <v>73</v>
      </c>
      <c r="J435" t="s">
        <v>1664</v>
      </c>
    </row>
    <row r="436" spans="1:10" x14ac:dyDescent="0.25">
      <c r="A436" t="s">
        <v>1665</v>
      </c>
      <c r="B436" t="s">
        <v>1666</v>
      </c>
      <c r="C436" t="s">
        <v>1653</v>
      </c>
      <c r="D436" t="s">
        <v>1667</v>
      </c>
      <c r="E436" t="s">
        <v>1668</v>
      </c>
      <c r="F436" t="s">
        <v>58</v>
      </c>
      <c r="G436" t="s">
        <v>63</v>
      </c>
      <c r="H436" t="s">
        <v>60</v>
      </c>
      <c r="I436" t="s">
        <v>73</v>
      </c>
      <c r="J436" t="s">
        <v>1664</v>
      </c>
    </row>
    <row r="437" spans="1:10" x14ac:dyDescent="0.25">
      <c r="A437" t="s">
        <v>1669</v>
      </c>
      <c r="B437" t="s">
        <v>1670</v>
      </c>
      <c r="C437" t="s">
        <v>1653</v>
      </c>
      <c r="D437" t="s">
        <v>1671</v>
      </c>
      <c r="E437" t="s">
        <v>1672</v>
      </c>
      <c r="F437" t="s">
        <v>66</v>
      </c>
      <c r="G437" t="s">
        <v>63</v>
      </c>
      <c r="H437" t="s">
        <v>60</v>
      </c>
      <c r="I437" t="s">
        <v>64</v>
      </c>
      <c r="J437" t="s">
        <v>1673</v>
      </c>
    </row>
    <row r="438" spans="1:10" x14ac:dyDescent="0.25">
      <c r="A438" t="s">
        <v>1674</v>
      </c>
      <c r="B438" t="s">
        <v>1675</v>
      </c>
      <c r="C438" t="s">
        <v>1653</v>
      </c>
      <c r="D438" t="s">
        <v>1676</v>
      </c>
      <c r="E438" t="s">
        <v>1677</v>
      </c>
      <c r="F438" t="s">
        <v>66</v>
      </c>
      <c r="G438" t="s">
        <v>63</v>
      </c>
      <c r="H438" t="s">
        <v>60</v>
      </c>
      <c r="I438" t="s">
        <v>64</v>
      </c>
      <c r="J438" t="s">
        <v>1678</v>
      </c>
    </row>
  </sheetData>
  <mergeCells count="7">
    <mergeCell ref="BE9:BL9"/>
    <mergeCell ref="A9:H9"/>
    <mergeCell ref="J9:Q9"/>
    <mergeCell ref="S9:Z9"/>
    <mergeCell ref="AB9:AI9"/>
    <mergeCell ref="AK9:AR9"/>
    <mergeCell ref="AU9:BB9"/>
  </mergeCells>
  <conditionalFormatting sqref="C13:H18">
    <cfRule type="colorScale" priority="60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5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58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57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56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55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54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53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5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51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5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49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4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47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46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45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4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4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42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4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40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3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AA18">
    <cfRule type="colorScale" priority="38">
      <colorScale>
        <cfvo type="min"/>
        <cfvo type="max"/>
        <color rgb="FFF8696B"/>
        <color rgb="FFFCFCFF"/>
      </colorScale>
    </cfRule>
  </conditionalFormatting>
  <conditionalFormatting sqref="U13:AA17">
    <cfRule type="colorScale" priority="3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AA38">
    <cfRule type="colorScale" priority="36">
      <colorScale>
        <cfvo type="min"/>
        <cfvo type="max"/>
        <color rgb="FFF8696B"/>
        <color rgb="FFFCFCFF"/>
      </colorScale>
    </cfRule>
  </conditionalFormatting>
  <conditionalFormatting sqref="U48:AA48">
    <cfRule type="colorScale" priority="35">
      <colorScale>
        <cfvo type="min"/>
        <cfvo type="max"/>
        <color rgb="FFF8696B"/>
        <color rgb="FFFCFCFF"/>
      </colorScale>
    </cfRule>
  </conditionalFormatting>
  <conditionalFormatting sqref="U28:AA28">
    <cfRule type="colorScale" priority="34">
      <colorScale>
        <cfvo type="min"/>
        <cfvo type="max"/>
        <color rgb="FFF8696B"/>
        <color rgb="FFFCFCFF"/>
      </colorScale>
    </cfRule>
  </conditionalFormatting>
  <conditionalFormatting sqref="U23:AA27">
    <cfRule type="colorScale" priority="33">
      <colorScale>
        <cfvo type="min"/>
        <cfvo type="max"/>
        <color rgb="FFF8696B"/>
        <color rgb="FFFCFCFF"/>
      </colorScale>
    </cfRule>
  </conditionalFormatting>
  <conditionalFormatting sqref="U23:AA27">
    <cfRule type="colorScale" priority="3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AA37">
    <cfRule type="colorScale" priority="31">
      <colorScale>
        <cfvo type="min"/>
        <cfvo type="max"/>
        <color rgb="FFF8696B"/>
        <color rgb="FFFCFCFF"/>
      </colorScale>
    </cfRule>
  </conditionalFormatting>
  <conditionalFormatting sqref="U33:AA37">
    <cfRule type="colorScale" priority="3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AA47">
    <cfRule type="colorScale" priority="29">
      <colorScale>
        <cfvo type="min"/>
        <cfvo type="max"/>
        <color rgb="FFF8696B"/>
        <color rgb="FFFCFCFF"/>
      </colorScale>
    </cfRule>
  </conditionalFormatting>
  <conditionalFormatting sqref="U43:AA47">
    <cfRule type="colorScale" priority="2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BH14:BL17">
    <cfRule type="colorScale" priority="24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27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M13:AR17">
    <cfRule type="colorScale" priority="2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4:BL27">
    <cfRule type="colorScale" priority="22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23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BH34:BL37">
    <cfRule type="colorScale" priority="20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21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BH44:BL47">
    <cfRule type="colorScale" priority="18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9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M23:AR27">
    <cfRule type="colorScale" priority="16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R37">
    <cfRule type="colorScale" priority="14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3:AR47">
    <cfRule type="colorScale" priority="12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:AI18">
    <cfRule type="colorScale" priority="11">
      <colorScale>
        <cfvo type="min"/>
        <cfvo type="max"/>
        <color rgb="FFF8696B"/>
        <color rgb="FFFCFCFF"/>
      </colorScale>
    </cfRule>
  </conditionalFormatting>
  <conditionalFormatting sqref="AD13:AI17">
    <cfRule type="colorScale" priority="1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D38:AI38">
    <cfRule type="colorScale" priority="9">
      <colorScale>
        <cfvo type="min"/>
        <cfvo type="max"/>
        <color rgb="FFF8696B"/>
        <color rgb="FFFCFCFF"/>
      </colorScale>
    </cfRule>
  </conditionalFormatting>
  <conditionalFormatting sqref="AD48:AI48">
    <cfRule type="colorScale" priority="8">
      <colorScale>
        <cfvo type="min"/>
        <cfvo type="max"/>
        <color rgb="FFF8696B"/>
        <color rgb="FFFCFCFF"/>
      </colorScale>
    </cfRule>
  </conditionalFormatting>
  <conditionalFormatting sqref="AD28:AI28">
    <cfRule type="colorScale" priority="7">
      <colorScale>
        <cfvo type="min"/>
        <cfvo type="max"/>
        <color rgb="FFF8696B"/>
        <color rgb="FFFCFCFF"/>
      </colorScale>
    </cfRule>
  </conditionalFormatting>
  <conditionalFormatting sqref="AD23:AI27">
    <cfRule type="colorScale" priority="6">
      <colorScale>
        <cfvo type="min"/>
        <cfvo type="max"/>
        <color rgb="FFF8696B"/>
        <color rgb="FFFCFCFF"/>
      </colorScale>
    </cfRule>
  </conditionalFormatting>
  <conditionalFormatting sqref="AD23:AI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D33:AI37">
    <cfRule type="colorScale" priority="4">
      <colorScale>
        <cfvo type="min"/>
        <cfvo type="max"/>
        <color rgb="FFF8696B"/>
        <color rgb="FFFCFCFF"/>
      </colorScale>
    </cfRule>
  </conditionalFormatting>
  <conditionalFormatting sqref="AD33:AI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D43:AI47">
    <cfRule type="colorScale" priority="2">
      <colorScale>
        <cfvo type="min"/>
        <cfvo type="max"/>
        <color rgb="FFF8696B"/>
        <color rgb="FFFCFCFF"/>
      </colorScale>
    </cfRule>
  </conditionalFormatting>
  <conditionalFormatting sqref="AD43:AI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"/>
  <sheetViews>
    <sheetView topLeftCell="AA4" workbookViewId="0">
      <selection activeCell="AD36" sqref="AD36"/>
    </sheetView>
  </sheetViews>
  <sheetFormatPr baseColWidth="10" defaultRowHeight="15" x14ac:dyDescent="0.25"/>
  <sheetData>
    <row r="1" spans="1:55" x14ac:dyDescent="0.25">
      <c r="A1" t="s">
        <v>2942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DLD1etKRASG13D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DLD1etKRASG13D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DLD1etKRASG13D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DLD1etKRASG13D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DLD1etKRASG13D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DLD1etKRASG13D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0.97189466886318499</v>
      </c>
      <c r="E13" s="2">
        <v>0.89429517325794661</v>
      </c>
      <c r="F13" s="2">
        <v>0.82025717101479978</v>
      </c>
      <c r="G13" s="2">
        <v>0.78135596860865841</v>
      </c>
      <c r="H13" s="5">
        <v>0.82027990301265352</v>
      </c>
      <c r="J13" s="1" t="s">
        <v>18</v>
      </c>
      <c r="K13" s="2" t="s">
        <v>12</v>
      </c>
      <c r="L13" s="2">
        <v>1</v>
      </c>
      <c r="M13" s="2">
        <v>0.9164933932830216</v>
      </c>
      <c r="N13" s="2">
        <v>0.81571234854347974</v>
      </c>
      <c r="O13" s="2">
        <v>0.79633797177826715</v>
      </c>
      <c r="P13" s="2">
        <v>0.84724750146484062</v>
      </c>
      <c r="Q13" s="5">
        <v>0.85495421278315786</v>
      </c>
      <c r="S13" s="1" t="s">
        <v>18</v>
      </c>
      <c r="T13" s="2" t="s">
        <v>12</v>
      </c>
      <c r="U13" s="2">
        <v>1</v>
      </c>
      <c r="V13" s="2">
        <v>0.92325575003896065</v>
      </c>
      <c r="W13" s="2">
        <v>1.0028232063714493</v>
      </c>
      <c r="X13" s="2">
        <v>0.88789904310663126</v>
      </c>
      <c r="Y13" s="2">
        <v>0.82118023059565648</v>
      </c>
      <c r="Z13" s="5">
        <v>0.85224672265557355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0.93721460406172241</v>
      </c>
      <c r="AF13" s="7">
        <f t="shared" si="0"/>
        <v>0.90427690939095851</v>
      </c>
      <c r="AG13" s="7">
        <f t="shared" si="0"/>
        <v>0.83483139529989936</v>
      </c>
      <c r="AH13" s="7">
        <f t="shared" si="0"/>
        <v>0.81659456688971854</v>
      </c>
      <c r="AI13" s="8">
        <f t="shared" si="0"/>
        <v>0.84249361281712831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0.93721460406172241</v>
      </c>
      <c r="AP13" s="7">
        <f t="shared" si="1"/>
        <v>0.90427690939095851</v>
      </c>
      <c r="AQ13" s="7">
        <f t="shared" si="1"/>
        <v>0.83483139529989936</v>
      </c>
      <c r="AR13" s="7">
        <f t="shared" si="1"/>
        <v>0.81659456688971854</v>
      </c>
      <c r="AS13" s="8">
        <f t="shared" si="1"/>
        <v>0.84249361281712831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0.99188906699108481</v>
      </c>
      <c r="D14" s="2">
        <v>0.98125570902701487</v>
      </c>
      <c r="E14" s="2">
        <v>0.82110496305017833</v>
      </c>
      <c r="F14" s="2">
        <v>0.7476003428801935</v>
      </c>
      <c r="G14" s="2">
        <v>0.75093722093850424</v>
      </c>
      <c r="H14" s="5">
        <v>0.67514950992284917</v>
      </c>
      <c r="J14" s="9"/>
      <c r="K14" s="10" t="s">
        <v>14</v>
      </c>
      <c r="L14" s="2">
        <v>0.90671991889428905</v>
      </c>
      <c r="M14" s="2">
        <v>0.98607615652524594</v>
      </c>
      <c r="N14" s="2">
        <v>0.92819736640506989</v>
      </c>
      <c r="O14" s="2">
        <v>0.77178841636754814</v>
      </c>
      <c r="P14" s="2">
        <v>0.79464299152589812</v>
      </c>
      <c r="Q14" s="5">
        <v>0.77183277290938046</v>
      </c>
      <c r="S14" s="9"/>
      <c r="T14" s="10" t="s">
        <v>14</v>
      </c>
      <c r="U14" s="2">
        <v>0.98296719466395888</v>
      </c>
      <c r="V14" s="2">
        <v>0.95299566909634248</v>
      </c>
      <c r="W14" s="2">
        <v>0.96816100322269527</v>
      </c>
      <c r="X14" s="2">
        <v>0.82813515189469022</v>
      </c>
      <c r="Y14" s="2">
        <v>0.73142076032740733</v>
      </c>
      <c r="Z14" s="5">
        <v>0.74972961808916816</v>
      </c>
      <c r="AB14" s="9"/>
      <c r="AC14" s="10" t="s">
        <v>14</v>
      </c>
      <c r="AD14" s="11">
        <f t="shared" ref="AD14:AD17" si="2">AVERAGE(U14,L14,C14)</f>
        <v>0.96052539351644428</v>
      </c>
      <c r="AE14" s="12">
        <f>AVERAGE(V14,M14,D14)</f>
        <v>0.97344251154953432</v>
      </c>
      <c r="AF14" s="12">
        <f t="shared" si="0"/>
        <v>0.90582111089264783</v>
      </c>
      <c r="AG14" s="12">
        <f t="shared" si="0"/>
        <v>0.78250797038081066</v>
      </c>
      <c r="AH14" s="12">
        <f t="shared" si="0"/>
        <v>0.7590003242639366</v>
      </c>
      <c r="AI14" s="13">
        <f t="shared" si="0"/>
        <v>0.73223730030713252</v>
      </c>
      <c r="AL14" s="9"/>
      <c r="AM14" s="10" t="s">
        <v>14</v>
      </c>
      <c r="AN14" s="11">
        <f t="shared" ref="AN14:AN17" si="3">AD14</f>
        <v>0.96052539351644428</v>
      </c>
      <c r="AO14" s="12">
        <f>AO13*AN14</f>
        <v>0.90021842637574445</v>
      </c>
      <c r="AP14" s="12">
        <f>AP13*AN14</f>
        <v>0.86858093424058447</v>
      </c>
      <c r="AQ14" s="12">
        <f>AQ13*AN14</f>
        <v>0.80187675449031803</v>
      </c>
      <c r="AR14" s="12">
        <f>AR13*AN14</f>
        <v>0.7843598177051373</v>
      </c>
      <c r="AS14" s="13">
        <f>AS13*AN14</f>
        <v>0.80923650898626298</v>
      </c>
      <c r="AV14" s="9"/>
      <c r="AW14" s="10" t="s">
        <v>14</v>
      </c>
      <c r="AX14" s="10"/>
      <c r="AY14" s="6">
        <f>AE14-AO14</f>
        <v>7.3224085173789866E-2</v>
      </c>
      <c r="AZ14" s="7">
        <f t="shared" ref="AZ14:BC17" si="4">AF14-AP14</f>
        <v>3.7240176652063361E-2</v>
      </c>
      <c r="BA14" s="7">
        <f t="shared" si="4"/>
        <v>-1.9368784109507375E-2</v>
      </c>
      <c r="BB14" s="7">
        <f t="shared" si="4"/>
        <v>-2.5359493441200698E-2</v>
      </c>
      <c r="BC14" s="8">
        <f t="shared" si="4"/>
        <v>-7.699920867913046E-2</v>
      </c>
    </row>
    <row r="15" spans="1:55" ht="15.75" thickBot="1" x14ac:dyDescent="0.3">
      <c r="A15" s="9"/>
      <c r="B15" s="10" t="s">
        <v>15</v>
      </c>
      <c r="C15" s="2">
        <v>1.006043974302171</v>
      </c>
      <c r="D15" s="2">
        <v>0.97753127085198721</v>
      </c>
      <c r="E15" s="2">
        <v>0.85889458596111812</v>
      </c>
      <c r="F15" s="2">
        <v>0.80410767188291976</v>
      </c>
      <c r="G15" s="2">
        <v>0.78396642758651991</v>
      </c>
      <c r="H15" s="5">
        <v>0.72185678104869178</v>
      </c>
      <c r="J15" s="9"/>
      <c r="K15" s="10" t="s">
        <v>15</v>
      </c>
      <c r="L15" s="2">
        <v>1.0695416153435391</v>
      </c>
      <c r="M15" s="2">
        <v>0.98827553285706748</v>
      </c>
      <c r="N15" s="2">
        <v>0.99654881830402786</v>
      </c>
      <c r="O15" s="2">
        <v>0.89950730302139248</v>
      </c>
      <c r="P15" s="2">
        <v>0.83788612981152433</v>
      </c>
      <c r="Q15" s="5">
        <v>0.78265875831906428</v>
      </c>
      <c r="S15" s="9"/>
      <c r="T15" s="10" t="s">
        <v>15</v>
      </c>
      <c r="U15" s="2">
        <v>0.95858347337553962</v>
      </c>
      <c r="V15" s="2">
        <v>0.98929148847523463</v>
      </c>
      <c r="W15" s="2">
        <v>0.87381524487324858</v>
      </c>
      <c r="X15" s="2">
        <v>0.76069246263933599</v>
      </c>
      <c r="Y15" s="2">
        <v>0.79662073752591356</v>
      </c>
      <c r="Z15" s="5">
        <v>0.85551259822078984</v>
      </c>
      <c r="AB15" s="9"/>
      <c r="AC15" s="10" t="s">
        <v>15</v>
      </c>
      <c r="AD15" s="11">
        <f t="shared" si="2"/>
        <v>1.0113896876737498</v>
      </c>
      <c r="AE15" s="12">
        <f t="shared" si="0"/>
        <v>0.98503276406142992</v>
      </c>
      <c r="AF15" s="12">
        <f t="shared" si="0"/>
        <v>0.90975288304613144</v>
      </c>
      <c r="AG15" s="12">
        <f t="shared" si="0"/>
        <v>0.82143581251454945</v>
      </c>
      <c r="AH15" s="12">
        <f t="shared" si="0"/>
        <v>0.80615776497465264</v>
      </c>
      <c r="AI15" s="13">
        <f t="shared" si="0"/>
        <v>0.78667604586284856</v>
      </c>
      <c r="AL15" s="9"/>
      <c r="AM15" s="10" t="s">
        <v>15</v>
      </c>
      <c r="AN15" s="11">
        <f t="shared" si="3"/>
        <v>1.0113896876737498</v>
      </c>
      <c r="AO15" s="12">
        <f>AO13*AN15</f>
        <v>0.94788918568526248</v>
      </c>
      <c r="AP15" s="12">
        <f>AP13*AN15</f>
        <v>0.91457634095950524</v>
      </c>
      <c r="AQ15" s="12">
        <f>AQ13*AN15</f>
        <v>0.84433986415260598</v>
      </c>
      <c r="AR15" s="12">
        <f>AR13*AN15</f>
        <v>0.8258953239626734</v>
      </c>
      <c r="AS15" s="13">
        <f>AS13*AN15</f>
        <v>0.85208935193424451</v>
      </c>
      <c r="AV15" s="9"/>
      <c r="AW15" s="10" t="s">
        <v>15</v>
      </c>
      <c r="AX15" s="10"/>
      <c r="AY15" s="11">
        <f t="shared" ref="AY15:AY17" si="5">AE15-AO15</f>
        <v>3.7143578376167441E-2</v>
      </c>
      <c r="AZ15" s="12">
        <f t="shared" si="4"/>
        <v>-4.8234579133737965E-3</v>
      </c>
      <c r="BA15" s="12">
        <f t="shared" si="4"/>
        <v>-2.2904051638056533E-2</v>
      </c>
      <c r="BB15" s="12">
        <f t="shared" si="4"/>
        <v>-1.9737558988020765E-2</v>
      </c>
      <c r="BC15" s="13">
        <f t="shared" si="4"/>
        <v>-6.5413306071395949E-2</v>
      </c>
    </row>
    <row r="16" spans="1:55" ht="15.75" thickBot="1" x14ac:dyDescent="0.3">
      <c r="A16" s="9"/>
      <c r="B16" s="10" t="s">
        <v>16</v>
      </c>
      <c r="C16" s="2">
        <v>0.96211180620683767</v>
      </c>
      <c r="D16" s="2">
        <v>0.99509530460021223</v>
      </c>
      <c r="E16" s="2">
        <v>0.88593617722772833</v>
      </c>
      <c r="F16" s="2">
        <v>0.81682997013185688</v>
      </c>
      <c r="G16" s="2">
        <v>0.73468795803083098</v>
      </c>
      <c r="H16" s="5">
        <v>0.72366496793403567</v>
      </c>
      <c r="J16" s="9"/>
      <c r="K16" s="10" t="s">
        <v>16</v>
      </c>
      <c r="L16" s="2">
        <v>0.99382350039923273</v>
      </c>
      <c r="M16" s="2">
        <v>0.98782210104336809</v>
      </c>
      <c r="N16" s="2">
        <v>0.92987895144574984</v>
      </c>
      <c r="O16" s="2">
        <v>0.88504451093330505</v>
      </c>
      <c r="P16" s="2">
        <v>0.75836487783182971</v>
      </c>
      <c r="Q16" s="5">
        <v>0.76238077747949995</v>
      </c>
      <c r="S16" s="9"/>
      <c r="T16" s="10" t="s">
        <v>16</v>
      </c>
      <c r="U16" s="2">
        <v>0.9926352368398792</v>
      </c>
      <c r="V16" s="2">
        <v>0.99507796296171735</v>
      </c>
      <c r="W16" s="2">
        <v>0.93940900330940913</v>
      </c>
      <c r="X16" s="2">
        <v>0.78605719305676292</v>
      </c>
      <c r="Y16" s="2">
        <v>0.70074239043311837</v>
      </c>
      <c r="Z16" s="5">
        <v>0.7964695424120446</v>
      </c>
      <c r="AB16" s="9"/>
      <c r="AC16" s="10" t="s">
        <v>16</v>
      </c>
      <c r="AD16" s="11">
        <f t="shared" si="2"/>
        <v>0.98285684781531657</v>
      </c>
      <c r="AE16" s="12">
        <f t="shared" si="0"/>
        <v>0.99266512286843256</v>
      </c>
      <c r="AF16" s="12">
        <f t="shared" si="0"/>
        <v>0.91840804399429565</v>
      </c>
      <c r="AG16" s="12">
        <f t="shared" si="0"/>
        <v>0.82931055804064169</v>
      </c>
      <c r="AH16" s="12">
        <f t="shared" si="0"/>
        <v>0.73126507543192643</v>
      </c>
      <c r="AI16" s="13">
        <f t="shared" si="0"/>
        <v>0.76083842927519341</v>
      </c>
      <c r="AL16" s="9"/>
      <c r="AM16" s="10" t="s">
        <v>16</v>
      </c>
      <c r="AN16" s="11">
        <f t="shared" si="3"/>
        <v>0.98285684781531657</v>
      </c>
      <c r="AO16" s="12">
        <f>AO13*AN16</f>
        <v>0.92114779147458448</v>
      </c>
      <c r="AP16" s="12">
        <f>AP13*AN16</f>
        <v>0.88877475271617412</v>
      </c>
      <c r="AQ16" s="12">
        <f>AQ13*AN16</f>
        <v>0.82051975364172158</v>
      </c>
      <c r="AR16" s="12">
        <f>AR13*AN16</f>
        <v>0.80259556195634241</v>
      </c>
      <c r="AS16" s="13">
        <f>AS13*AN16</f>
        <v>0.82805061659798052</v>
      </c>
      <c r="AV16" s="9"/>
      <c r="AW16" s="10" t="s">
        <v>16</v>
      </c>
      <c r="AX16" s="10"/>
      <c r="AY16" s="11">
        <f t="shared" si="5"/>
        <v>7.1517331393848083E-2</v>
      </c>
      <c r="AZ16" s="12">
        <f t="shared" si="4"/>
        <v>2.9633291278121532E-2</v>
      </c>
      <c r="BA16" s="12">
        <f t="shared" si="4"/>
        <v>8.7908043989201046E-3</v>
      </c>
      <c r="BB16" s="12">
        <f t="shared" si="4"/>
        <v>-7.1330486524415981E-2</v>
      </c>
      <c r="BC16" s="13">
        <f t="shared" si="4"/>
        <v>-6.7212187322787109E-2</v>
      </c>
    </row>
    <row r="17" spans="1:55" ht="15.75" thickBot="1" x14ac:dyDescent="0.3">
      <c r="A17" s="9"/>
      <c r="B17" s="14" t="s">
        <v>17</v>
      </c>
      <c r="C17" s="15">
        <v>0.97087570659941413</v>
      </c>
      <c r="D17" s="15">
        <v>0.9974849133484629</v>
      </c>
      <c r="E17" s="15">
        <v>0.87638913584637257</v>
      </c>
      <c r="F17" s="15">
        <v>0.87169005924894738</v>
      </c>
      <c r="G17" s="15">
        <v>0.76605839578080037</v>
      </c>
      <c r="H17" s="16">
        <v>0.70894110890619266</v>
      </c>
      <c r="J17" s="9"/>
      <c r="K17" s="14" t="s">
        <v>17</v>
      </c>
      <c r="L17" s="15">
        <v>0.97494068713580895</v>
      </c>
      <c r="M17" s="15">
        <v>1.0143488224271198</v>
      </c>
      <c r="N17" s="15">
        <v>1.0067061239339998</v>
      </c>
      <c r="O17" s="15">
        <v>0.84731792734357669</v>
      </c>
      <c r="P17" s="15">
        <v>0.76676457391226238</v>
      </c>
      <c r="Q17" s="16">
        <v>0.7529895556202022</v>
      </c>
      <c r="S17" s="9"/>
      <c r="T17" s="14" t="s">
        <v>17</v>
      </c>
      <c r="U17" s="15">
        <v>0.99692110908086418</v>
      </c>
      <c r="V17" s="15">
        <v>0.98455233849142643</v>
      </c>
      <c r="W17" s="15">
        <v>0.89077300116576297</v>
      </c>
      <c r="X17" s="15">
        <v>0.75198218928215299</v>
      </c>
      <c r="Y17" s="15">
        <v>0.86179148092004854</v>
      </c>
      <c r="Z17" s="16">
        <v>0.81296306581875699</v>
      </c>
      <c r="AB17" s="9"/>
      <c r="AC17" s="14" t="s">
        <v>17</v>
      </c>
      <c r="AD17" s="17">
        <f t="shared" si="2"/>
        <v>0.98091250093869575</v>
      </c>
      <c r="AE17" s="18">
        <f t="shared" si="0"/>
        <v>0.99879535808900288</v>
      </c>
      <c r="AF17" s="18">
        <f t="shared" si="0"/>
        <v>0.92462275364871171</v>
      </c>
      <c r="AG17" s="18">
        <f t="shared" si="0"/>
        <v>0.82366339195822569</v>
      </c>
      <c r="AH17" s="18">
        <f t="shared" si="0"/>
        <v>0.79820481687103706</v>
      </c>
      <c r="AI17" s="19">
        <f t="shared" si="0"/>
        <v>0.75829791011505066</v>
      </c>
      <c r="AL17" s="9"/>
      <c r="AM17" s="14" t="s">
        <v>17</v>
      </c>
      <c r="AN17" s="17">
        <f t="shared" si="3"/>
        <v>0.98091250093869575</v>
      </c>
      <c r="AO17" s="18">
        <f>AO13*AN17</f>
        <v>0.91932552118645361</v>
      </c>
      <c r="AP17" s="18">
        <f>AP13*AN17</f>
        <v>0.88701652473179948</v>
      </c>
      <c r="AQ17" s="18">
        <f>AQ13*AN17</f>
        <v>0.81889655182576526</v>
      </c>
      <c r="AR17" s="18">
        <f>AR13*AN17</f>
        <v>0.8010078188607449</v>
      </c>
      <c r="AS17" s="19">
        <f>AS13*AN17</f>
        <v>0.8264125167733265</v>
      </c>
      <c r="AV17" s="9"/>
      <c r="AW17" s="14" t="s">
        <v>17</v>
      </c>
      <c r="AX17" s="14"/>
      <c r="AY17" s="17">
        <f t="shared" si="5"/>
        <v>7.9469836902549273E-2</v>
      </c>
      <c r="AZ17" s="18">
        <f t="shared" si="4"/>
        <v>3.7606228916912232E-2</v>
      </c>
      <c r="BA17" s="18">
        <f t="shared" si="4"/>
        <v>4.7668401324604259E-3</v>
      </c>
      <c r="BB17" s="18">
        <f t="shared" si="4"/>
        <v>-2.8030019897078429E-3</v>
      </c>
      <c r="BC17" s="19">
        <f t="shared" si="4"/>
        <v>-6.8114606658275845E-2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DLD1etKRASG13D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DLD1etKRASG13D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DLD1etKRASG13D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DLD1etKRASG13D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DLD1etKRASG13D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DLD1etKRASG13D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0.87307004635380403</v>
      </c>
      <c r="E23" s="2">
        <v>0.63074962112329236</v>
      </c>
      <c r="F23" s="2">
        <v>0.47012216252364303</v>
      </c>
      <c r="G23" s="2">
        <v>0.39447459533044588</v>
      </c>
      <c r="H23" s="5">
        <v>0.41629935620096792</v>
      </c>
      <c r="J23" s="1" t="s">
        <v>18</v>
      </c>
      <c r="K23" s="2" t="s">
        <v>12</v>
      </c>
      <c r="L23" s="2">
        <v>1</v>
      </c>
      <c r="M23" s="2">
        <v>0.82487181702513068</v>
      </c>
      <c r="N23" s="2">
        <v>0.62691976015973339</v>
      </c>
      <c r="O23" s="2">
        <v>0.49990633501331955</v>
      </c>
      <c r="P23" s="2">
        <v>0.45090721859188537</v>
      </c>
      <c r="Q23" s="5">
        <v>0.45918530211353903</v>
      </c>
      <c r="S23" s="1" t="s">
        <v>18</v>
      </c>
      <c r="T23" s="2" t="s">
        <v>12</v>
      </c>
      <c r="U23" s="2">
        <v>1</v>
      </c>
      <c r="V23" s="2">
        <v>0.91575095897619507</v>
      </c>
      <c r="W23" s="2">
        <v>0.77196414112666711</v>
      </c>
      <c r="X23" s="2">
        <v>0.5509512509439648</v>
      </c>
      <c r="Y23" s="2">
        <v>0.446268701058391</v>
      </c>
      <c r="Z23" s="5">
        <v>0.46949983064802508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0.87123094078504326</v>
      </c>
      <c r="AF23" s="7">
        <f t="shared" si="6"/>
        <v>0.67654450746989758</v>
      </c>
      <c r="AG23" s="7">
        <f t="shared" si="6"/>
        <v>0.50699324949364255</v>
      </c>
      <c r="AH23" s="7">
        <f t="shared" si="6"/>
        <v>0.43055017166024073</v>
      </c>
      <c r="AI23" s="8">
        <f t="shared" si="6"/>
        <v>0.44832816298751066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0.87123094078504326</v>
      </c>
      <c r="AP23" s="7">
        <f t="shared" si="7"/>
        <v>0.67654450746989758</v>
      </c>
      <c r="AQ23" s="7">
        <f t="shared" si="7"/>
        <v>0.50699324949364255</v>
      </c>
      <c r="AR23" s="7">
        <f t="shared" si="7"/>
        <v>0.43055017166024073</v>
      </c>
      <c r="AS23" s="8">
        <f t="shared" si="7"/>
        <v>0.44832816298751066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0.95830829004023754</v>
      </c>
      <c r="D24" s="2">
        <v>0.87490108954439039</v>
      </c>
      <c r="E24" s="2">
        <v>0.57611027242214363</v>
      </c>
      <c r="F24" s="2">
        <v>0.44022028656421519</v>
      </c>
      <c r="G24" s="2">
        <v>0.33906089640286186</v>
      </c>
      <c r="H24" s="5">
        <v>0.32411634910999737</v>
      </c>
      <c r="J24" s="9"/>
      <c r="K24" s="10" t="s">
        <v>14</v>
      </c>
      <c r="L24" s="2">
        <v>0.88451145528206521</v>
      </c>
      <c r="M24" s="2">
        <v>0.9214744811730109</v>
      </c>
      <c r="N24" s="2">
        <v>0.70728811736269626</v>
      </c>
      <c r="O24" s="2">
        <v>0.5076959769853876</v>
      </c>
      <c r="P24" s="2">
        <v>0.39104216393005475</v>
      </c>
      <c r="Q24" s="5">
        <v>0.41186868459824838</v>
      </c>
      <c r="S24" s="9"/>
      <c r="T24" s="10" t="s">
        <v>14</v>
      </c>
      <c r="U24" s="2">
        <v>0.95138048170884326</v>
      </c>
      <c r="V24" s="2">
        <v>0.86657111810090448</v>
      </c>
      <c r="W24" s="2">
        <v>0.77079960984291074</v>
      </c>
      <c r="X24" s="2">
        <v>0.51201915829929034</v>
      </c>
      <c r="Y24" s="2">
        <v>0.37977232168699487</v>
      </c>
      <c r="Z24" s="5">
        <v>0.36397741753586155</v>
      </c>
      <c r="AB24" s="9"/>
      <c r="AC24" s="10" t="s">
        <v>14</v>
      </c>
      <c r="AD24" s="11">
        <f t="shared" ref="AD24:AE27" si="8">AVERAGE(U24,L24,C24)</f>
        <v>0.93140007567704863</v>
      </c>
      <c r="AE24" s="12">
        <f>AVERAGE(V24,M24,D24)</f>
        <v>0.88764889627276855</v>
      </c>
      <c r="AF24" s="12">
        <f t="shared" si="6"/>
        <v>0.68473266654258358</v>
      </c>
      <c r="AG24" s="12">
        <f t="shared" si="6"/>
        <v>0.48664514061629766</v>
      </c>
      <c r="AH24" s="12">
        <f t="shared" si="6"/>
        <v>0.36995846067330379</v>
      </c>
      <c r="AI24" s="13">
        <f t="shared" si="6"/>
        <v>0.36665415041470245</v>
      </c>
      <c r="AL24" s="9"/>
      <c r="AM24" s="10" t="s">
        <v>14</v>
      </c>
      <c r="AN24" s="11">
        <f t="shared" ref="AN24:AN27" si="9">AD24</f>
        <v>0.93140007567704863</v>
      </c>
      <c r="AO24" s="12">
        <f>AO23*AN24</f>
        <v>0.81146456417937562</v>
      </c>
      <c r="AP24" s="12">
        <f>AP23*AN24</f>
        <v>0.63013360545635422</v>
      </c>
      <c r="AQ24" s="12">
        <f>AQ23*AN24</f>
        <v>0.47221355094613149</v>
      </c>
      <c r="AR24" s="12">
        <f>AR23*AN24</f>
        <v>0.40101446246711447</v>
      </c>
      <c r="AS24" s="13">
        <f>AS23*AN24</f>
        <v>0.41757288493471961</v>
      </c>
      <c r="AV24" s="9"/>
      <c r="AW24" s="10" t="s">
        <v>14</v>
      </c>
      <c r="AX24" s="10"/>
      <c r="AY24" s="6">
        <f>AE24-AO24</f>
        <v>7.6184332093392926E-2</v>
      </c>
      <c r="AZ24" s="7">
        <f t="shared" ref="AZ24:BC27" si="10">AF24-AP24</f>
        <v>5.4599061086229361E-2</v>
      </c>
      <c r="BA24" s="7">
        <f t="shared" si="10"/>
        <v>1.4431589670166167E-2</v>
      </c>
      <c r="BB24" s="7">
        <f t="shared" si="10"/>
        <v>-3.1056001793810684E-2</v>
      </c>
      <c r="BC24" s="8">
        <f t="shared" si="10"/>
        <v>-5.0918734520017161E-2</v>
      </c>
    </row>
    <row r="25" spans="1:55" ht="15.75" thickBot="1" x14ac:dyDescent="0.3">
      <c r="A25" s="9"/>
      <c r="B25" s="10" t="s">
        <v>15</v>
      </c>
      <c r="C25" s="2">
        <v>0.95857078655324723</v>
      </c>
      <c r="D25" s="2">
        <v>0.83616732169559738</v>
      </c>
      <c r="E25" s="2">
        <v>0.59488442945927467</v>
      </c>
      <c r="F25" s="2">
        <v>0.43988618407052943</v>
      </c>
      <c r="G25" s="2">
        <v>0.35137251847733209</v>
      </c>
      <c r="H25" s="5">
        <v>0.31646978310634799</v>
      </c>
      <c r="J25" s="9"/>
      <c r="K25" s="10" t="s">
        <v>15</v>
      </c>
      <c r="L25" s="2">
        <v>1.0712649291639567</v>
      </c>
      <c r="M25" s="2">
        <v>0.92181866196560336</v>
      </c>
      <c r="N25" s="2">
        <v>0.72067488487747677</v>
      </c>
      <c r="O25" s="2">
        <v>0.53714136629836395</v>
      </c>
      <c r="P25" s="2">
        <v>0.40989801806630877</v>
      </c>
      <c r="Q25" s="5">
        <v>0.38126205342097863</v>
      </c>
      <c r="S25" s="9"/>
      <c r="T25" s="10" t="s">
        <v>15</v>
      </c>
      <c r="U25" s="2">
        <v>0.92105566585515031</v>
      </c>
      <c r="V25" s="2">
        <v>0.90046039797384203</v>
      </c>
      <c r="W25" s="2">
        <v>0.67188209599162696</v>
      </c>
      <c r="X25" s="2">
        <v>0.46743220459176082</v>
      </c>
      <c r="Y25" s="2">
        <v>0.36821619097754482</v>
      </c>
      <c r="Z25" s="5">
        <v>0.411273862500594</v>
      </c>
      <c r="AB25" s="9"/>
      <c r="AC25" s="10" t="s">
        <v>15</v>
      </c>
      <c r="AD25" s="11">
        <f t="shared" si="8"/>
        <v>0.98363046052411807</v>
      </c>
      <c r="AE25" s="12">
        <f t="shared" si="8"/>
        <v>0.88614879387834755</v>
      </c>
      <c r="AF25" s="12">
        <f t="shared" si="6"/>
        <v>0.66248047010945943</v>
      </c>
      <c r="AG25" s="12">
        <f t="shared" si="6"/>
        <v>0.48148658498688474</v>
      </c>
      <c r="AH25" s="12">
        <f t="shared" si="6"/>
        <v>0.37649557584039517</v>
      </c>
      <c r="AI25" s="13">
        <f t="shared" si="6"/>
        <v>0.36966856634264023</v>
      </c>
      <c r="AL25" s="9"/>
      <c r="AM25" s="10" t="s">
        <v>15</v>
      </c>
      <c r="AN25" s="11">
        <f t="shared" si="9"/>
        <v>0.98363046052411807</v>
      </c>
      <c r="AO25" s="12">
        <f>AO23*AN25</f>
        <v>0.85696929150725276</v>
      </c>
      <c r="AP25" s="12">
        <f>AP23*AN25</f>
        <v>0.66546978544767799</v>
      </c>
      <c r="AQ25" s="12">
        <f>AQ23*AN25</f>
        <v>0.49869400348205073</v>
      </c>
      <c r="AR25" s="12">
        <f>AR23*AN25</f>
        <v>0.4235022636289007</v>
      </c>
      <c r="AS25" s="13">
        <f>AS23*AN25</f>
        <v>0.44098923742533697</v>
      </c>
      <c r="AV25" s="9"/>
      <c r="AW25" s="10" t="s">
        <v>15</v>
      </c>
      <c r="AX25" s="10"/>
      <c r="AY25" s="11">
        <f t="shared" ref="AY25:AY27" si="11">AE25-AO25</f>
        <v>2.917950237109479E-2</v>
      </c>
      <c r="AZ25" s="12">
        <f t="shared" si="10"/>
        <v>-2.9893153382185567E-3</v>
      </c>
      <c r="BA25" s="12">
        <f t="shared" si="10"/>
        <v>-1.7207418495165994E-2</v>
      </c>
      <c r="BB25" s="12">
        <f t="shared" si="10"/>
        <v>-4.700668778850553E-2</v>
      </c>
      <c r="BC25" s="13">
        <f t="shared" si="10"/>
        <v>-7.132067108269674E-2</v>
      </c>
    </row>
    <row r="26" spans="1:55" ht="15.75" thickBot="1" x14ac:dyDescent="0.3">
      <c r="A26" s="9"/>
      <c r="B26" s="10" t="s">
        <v>16</v>
      </c>
      <c r="C26" s="2">
        <v>0.9277315035920386</v>
      </c>
      <c r="D26" s="2">
        <v>0.875315947769158</v>
      </c>
      <c r="E26" s="2">
        <v>0.60656389234014152</v>
      </c>
      <c r="F26" s="2">
        <v>0.40915763034897967</v>
      </c>
      <c r="G26" s="2">
        <v>0.30311330222499638</v>
      </c>
      <c r="H26" s="5">
        <v>0.31223461746152009</v>
      </c>
      <c r="J26" s="9"/>
      <c r="K26" s="10" t="s">
        <v>16</v>
      </c>
      <c r="L26" s="2">
        <v>0.93137316053586849</v>
      </c>
      <c r="M26" s="2">
        <v>0.90989366004058536</v>
      </c>
      <c r="N26" s="2">
        <v>0.64390733754541418</v>
      </c>
      <c r="O26" s="2">
        <v>0.52046335139014477</v>
      </c>
      <c r="P26" s="2">
        <v>0.34521632851913359</v>
      </c>
      <c r="Q26" s="5">
        <v>0.32373865751920122</v>
      </c>
      <c r="S26" s="9"/>
      <c r="T26" s="10" t="s">
        <v>16</v>
      </c>
      <c r="U26" s="2">
        <v>0.97302879977593837</v>
      </c>
      <c r="V26" s="2">
        <v>0.91306828553015318</v>
      </c>
      <c r="W26" s="2">
        <v>0.70401943624992902</v>
      </c>
      <c r="X26" s="2">
        <v>0.46720234512498171</v>
      </c>
      <c r="Y26" s="2">
        <v>0.33106735417314725</v>
      </c>
      <c r="Z26" s="5">
        <v>0.35656646064150005</v>
      </c>
      <c r="AB26" s="9"/>
      <c r="AC26" s="10" t="s">
        <v>16</v>
      </c>
      <c r="AD26" s="11">
        <f t="shared" si="8"/>
        <v>0.9440444879679486</v>
      </c>
      <c r="AE26" s="12">
        <f t="shared" si="8"/>
        <v>0.89942596444663214</v>
      </c>
      <c r="AF26" s="12">
        <f t="shared" si="6"/>
        <v>0.6514968887118282</v>
      </c>
      <c r="AG26" s="12">
        <f t="shared" si="6"/>
        <v>0.46560777562136874</v>
      </c>
      <c r="AH26" s="12">
        <f t="shared" si="6"/>
        <v>0.32646566163909241</v>
      </c>
      <c r="AI26" s="13">
        <f t="shared" si="6"/>
        <v>0.33084657854074045</v>
      </c>
      <c r="AL26" s="9"/>
      <c r="AM26" s="10" t="s">
        <v>16</v>
      </c>
      <c r="AN26" s="11">
        <f t="shared" si="9"/>
        <v>0.9440444879679486</v>
      </c>
      <c r="AO26" s="12">
        <f>AO23*AN26</f>
        <v>0.82248076739525033</v>
      </c>
      <c r="AP26" s="12">
        <f>AP23*AN26</f>
        <v>0.6386881131419474</v>
      </c>
      <c r="AQ26" s="12">
        <f>AQ23*AN26</f>
        <v>0.47862418262143219</v>
      </c>
      <c r="AR26" s="12">
        <f>AR23*AN26</f>
        <v>0.40645851634950436</v>
      </c>
      <c r="AS26" s="13">
        <f>AS23*AN26</f>
        <v>0.42324173106915552</v>
      </c>
      <c r="AV26" s="9"/>
      <c r="AW26" s="10" t="s">
        <v>16</v>
      </c>
      <c r="AX26" s="10"/>
      <c r="AY26" s="11">
        <f t="shared" si="11"/>
        <v>7.6945197051381808E-2</v>
      </c>
      <c r="AZ26" s="12">
        <f t="shared" si="10"/>
        <v>1.2808775569880804E-2</v>
      </c>
      <c r="BA26" s="12">
        <f t="shared" si="10"/>
        <v>-1.3016407000063457E-2</v>
      </c>
      <c r="BB26" s="12">
        <f t="shared" si="10"/>
        <v>-7.9992854710411954E-2</v>
      </c>
      <c r="BC26" s="13">
        <f t="shared" si="10"/>
        <v>-9.239515252841507E-2</v>
      </c>
    </row>
    <row r="27" spans="1:55" ht="15.75" thickBot="1" x14ac:dyDescent="0.3">
      <c r="A27" s="9"/>
      <c r="B27" s="14" t="s">
        <v>17</v>
      </c>
      <c r="C27" s="15">
        <v>0.96690751713375034</v>
      </c>
      <c r="D27" s="15">
        <v>0.84822413978383127</v>
      </c>
      <c r="E27" s="15">
        <v>0.57551885337628406</v>
      </c>
      <c r="F27" s="15">
        <v>0.40733191767680094</v>
      </c>
      <c r="G27" s="15">
        <v>0.31354248173410543</v>
      </c>
      <c r="H27" s="16">
        <v>0.3195872509090063</v>
      </c>
      <c r="J27" s="9"/>
      <c r="K27" s="14" t="s">
        <v>17</v>
      </c>
      <c r="L27" s="15">
        <v>0.94161096637171526</v>
      </c>
      <c r="M27" s="15">
        <v>0.92111586613488206</v>
      </c>
      <c r="N27" s="15">
        <v>0.75692568547492123</v>
      </c>
      <c r="O27" s="15">
        <v>0.47784353145728681</v>
      </c>
      <c r="P27" s="15">
        <v>0.32285629046665631</v>
      </c>
      <c r="Q27" s="16">
        <v>0.31814225354021031</v>
      </c>
      <c r="S27" s="9"/>
      <c r="T27" s="14" t="s">
        <v>17</v>
      </c>
      <c r="U27" s="15">
        <v>0.97532402981294863</v>
      </c>
      <c r="V27" s="15">
        <v>0.91472597433805525</v>
      </c>
      <c r="W27" s="15">
        <v>0.69835635141299246</v>
      </c>
      <c r="X27" s="15">
        <v>0.45655429695385741</v>
      </c>
      <c r="Y27" s="15">
        <v>0.39594391126067963</v>
      </c>
      <c r="Z27" s="16">
        <v>0.3478221623756923</v>
      </c>
      <c r="AB27" s="9"/>
      <c r="AC27" s="14" t="s">
        <v>17</v>
      </c>
      <c r="AD27" s="17">
        <f t="shared" si="8"/>
        <v>0.96128083777280482</v>
      </c>
      <c r="AE27" s="18">
        <f t="shared" si="8"/>
        <v>0.89468866008558956</v>
      </c>
      <c r="AF27" s="18">
        <f t="shared" si="6"/>
        <v>0.67693363008806584</v>
      </c>
      <c r="AG27" s="18">
        <f t="shared" si="6"/>
        <v>0.4472432486959817</v>
      </c>
      <c r="AH27" s="18">
        <f t="shared" si="6"/>
        <v>0.34411422782048046</v>
      </c>
      <c r="AI27" s="19">
        <f t="shared" si="6"/>
        <v>0.32851722227496966</v>
      </c>
      <c r="AL27" s="9"/>
      <c r="AM27" s="14" t="s">
        <v>17</v>
      </c>
      <c r="AN27" s="17">
        <f t="shared" si="9"/>
        <v>0.96128083777280482</v>
      </c>
      <c r="AO27" s="18">
        <f>AO23*AN27</f>
        <v>0.8374976086514353</v>
      </c>
      <c r="AP27" s="18">
        <f>AP23*AN27</f>
        <v>0.65034927093125272</v>
      </c>
      <c r="AQ27" s="18">
        <f>AQ23*AN27</f>
        <v>0.48736289561840535</v>
      </c>
      <c r="AR27" s="18">
        <f>AR23*AN27</f>
        <v>0.41387962971678116</v>
      </c>
      <c r="AS27" s="19">
        <f>AS23*AN27</f>
        <v>0.43096927211377684</v>
      </c>
      <c r="AV27" s="9"/>
      <c r="AW27" s="14" t="s">
        <v>17</v>
      </c>
      <c r="AX27" s="14"/>
      <c r="AY27" s="17">
        <f t="shared" si="11"/>
        <v>5.7191051434154261E-2</v>
      </c>
      <c r="AZ27" s="18">
        <f t="shared" si="10"/>
        <v>2.658435915681312E-2</v>
      </c>
      <c r="BA27" s="18">
        <f t="shared" si="10"/>
        <v>-4.0119646922423646E-2</v>
      </c>
      <c r="BB27" s="18">
        <f t="shared" si="10"/>
        <v>-6.9765401896300705E-2</v>
      </c>
      <c r="BC27" s="19">
        <f t="shared" si="10"/>
        <v>-0.10245204983880718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DLD1etKRASG13D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DLD1etKRASG13D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DLD1etKRASG13D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DLD1etKRASG13D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DLD1etKRASG13D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DLD1etKRASG13D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0.86069359544517421</v>
      </c>
      <c r="E33" s="2">
        <v>0.56135499340063644</v>
      </c>
      <c r="F33" s="2">
        <v>0.3702868709266815</v>
      </c>
      <c r="G33" s="2">
        <v>0.28238808006344734</v>
      </c>
      <c r="H33" s="5">
        <v>0.30581750578832839</v>
      </c>
      <c r="J33" s="1" t="s">
        <v>18</v>
      </c>
      <c r="K33" s="2" t="s">
        <v>12</v>
      </c>
      <c r="L33" s="2">
        <v>1</v>
      </c>
      <c r="M33" s="2">
        <v>0.79932475704113759</v>
      </c>
      <c r="N33" s="2">
        <v>0.50568910218498786</v>
      </c>
      <c r="O33" s="2">
        <v>0.33533522535452609</v>
      </c>
      <c r="P33" s="2">
        <v>0.28924510138490006</v>
      </c>
      <c r="Q33" s="5">
        <v>0.32364461999975402</v>
      </c>
      <c r="S33" s="1" t="s">
        <v>18</v>
      </c>
      <c r="T33" s="2" t="s">
        <v>12</v>
      </c>
      <c r="U33" s="2">
        <v>1</v>
      </c>
      <c r="V33" s="2">
        <v>0.87362072673743474</v>
      </c>
      <c r="W33" s="2">
        <v>0.69032746234714804</v>
      </c>
      <c r="X33" s="2">
        <v>0.40877623569056815</v>
      </c>
      <c r="Y33" s="2">
        <v>0.2778465819171187</v>
      </c>
      <c r="Z33" s="5">
        <v>0.31010916988907083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0.84454635974124892</v>
      </c>
      <c r="AF33" s="7">
        <f t="shared" si="12"/>
        <v>0.58579051931092418</v>
      </c>
      <c r="AG33" s="7">
        <f t="shared" si="12"/>
        <v>0.3714661106572586</v>
      </c>
      <c r="AH33" s="7">
        <f t="shared" si="12"/>
        <v>0.28315992112182203</v>
      </c>
      <c r="AI33" s="8">
        <f t="shared" si="12"/>
        <v>0.31319043189238438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0.84454635974124892</v>
      </c>
      <c r="AP33" s="7">
        <f t="shared" si="13"/>
        <v>0.58579051931092418</v>
      </c>
      <c r="AQ33" s="7">
        <f t="shared" si="13"/>
        <v>0.3714661106572586</v>
      </c>
      <c r="AR33" s="7">
        <f t="shared" si="13"/>
        <v>0.28315992112182203</v>
      </c>
      <c r="AS33" s="8">
        <f t="shared" si="13"/>
        <v>0.31319043189238438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1.0193786323284284</v>
      </c>
      <c r="D34" s="2">
        <v>0.92284017629139981</v>
      </c>
      <c r="E34" s="2">
        <v>0.5247711408334752</v>
      </c>
      <c r="F34" s="2">
        <v>0.35250119096816634</v>
      </c>
      <c r="G34" s="2">
        <v>0.25792850102957021</v>
      </c>
      <c r="H34" s="5">
        <v>0.22994433894541524</v>
      </c>
      <c r="J34" s="9"/>
      <c r="K34" s="10" t="s">
        <v>14</v>
      </c>
      <c r="L34" s="2">
        <v>0.90033057675287376</v>
      </c>
      <c r="M34" s="2">
        <v>0.88666403096744606</v>
      </c>
      <c r="N34" s="2">
        <v>0.62941265651796929</v>
      </c>
      <c r="O34" s="2">
        <v>0.35409454159028603</v>
      </c>
      <c r="P34" s="2">
        <v>0.26988689787481668</v>
      </c>
      <c r="Q34" s="5">
        <v>0.24781091431273375</v>
      </c>
      <c r="S34" s="9"/>
      <c r="T34" s="10" t="s">
        <v>14</v>
      </c>
      <c r="U34" s="2">
        <v>0.9697678079439237</v>
      </c>
      <c r="V34" s="2">
        <v>0.84325799998767303</v>
      </c>
      <c r="W34" s="2">
        <v>0.70075361969087058</v>
      </c>
      <c r="X34" s="2">
        <v>0.40038464697090426</v>
      </c>
      <c r="Y34" s="2">
        <v>0.25251450853666391</v>
      </c>
      <c r="Z34" s="5">
        <v>0.23830624481913126</v>
      </c>
      <c r="AB34" s="9"/>
      <c r="AC34" s="10" t="s">
        <v>14</v>
      </c>
      <c r="AD34" s="11">
        <f t="shared" ref="AD34:AE37" si="14">AVERAGE(U34,L34,C34)</f>
        <v>0.96315900567507529</v>
      </c>
      <c r="AE34" s="12">
        <f>AVERAGE(V34,M34,D34)</f>
        <v>0.88425406908217286</v>
      </c>
      <c r="AF34" s="12">
        <f t="shared" si="12"/>
        <v>0.61831247234743836</v>
      </c>
      <c r="AG34" s="12">
        <f t="shared" si="12"/>
        <v>0.36899345984311888</v>
      </c>
      <c r="AH34" s="12">
        <f t="shared" si="12"/>
        <v>0.26010996914701695</v>
      </c>
      <c r="AI34" s="13">
        <f t="shared" si="12"/>
        <v>0.23868716602576009</v>
      </c>
      <c r="AL34" s="9"/>
      <c r="AM34" s="10" t="s">
        <v>14</v>
      </c>
      <c r="AN34" s="11">
        <f t="shared" ref="AN34:AN37" si="15">AD34</f>
        <v>0.96315900567507529</v>
      </c>
      <c r="AO34" s="12">
        <f>AO33*AN34</f>
        <v>0.81343243209488569</v>
      </c>
      <c r="AP34" s="12">
        <f>AP33*AN34</f>
        <v>0.56420941411339576</v>
      </c>
      <c r="AQ34" s="12">
        <f>AQ33*AN34</f>
        <v>0.35778092978263265</v>
      </c>
      <c r="AR34" s="12">
        <f>AR33*AN34</f>
        <v>0.27272802807472685</v>
      </c>
      <c r="AS34" s="13">
        <f>AS33*AN34</f>
        <v>0.30165218496841634</v>
      </c>
      <c r="AV34" s="9"/>
      <c r="AW34" s="10" t="s">
        <v>14</v>
      </c>
      <c r="AX34" s="10"/>
      <c r="AY34" s="6">
        <f>AE34-AO34</f>
        <v>7.0821636987287162E-2</v>
      </c>
      <c r="AZ34" s="7">
        <f t="shared" ref="AZ34:BC37" si="16">AF34-AP34</f>
        <v>5.41030582340426E-2</v>
      </c>
      <c r="BA34" s="7">
        <f t="shared" si="16"/>
        <v>1.1212530060486225E-2</v>
      </c>
      <c r="BB34" s="7">
        <f t="shared" si="16"/>
        <v>-1.2618058927709896E-2</v>
      </c>
      <c r="BC34" s="8">
        <f t="shared" si="16"/>
        <v>-6.2965018942656242E-2</v>
      </c>
    </row>
    <row r="35" spans="1:55" ht="15.75" thickBot="1" x14ac:dyDescent="0.3">
      <c r="A35" s="9"/>
      <c r="B35" s="10" t="s">
        <v>15</v>
      </c>
      <c r="C35" s="2">
        <v>1.0390829418900858</v>
      </c>
      <c r="D35" s="2">
        <v>0.84454406644890179</v>
      </c>
      <c r="E35" s="2">
        <v>0.5391118915773303</v>
      </c>
      <c r="F35" s="2">
        <v>0.35459134414306437</v>
      </c>
      <c r="G35" s="2">
        <v>0.25793250359323594</v>
      </c>
      <c r="H35" s="5">
        <v>0.206443039920127</v>
      </c>
      <c r="J35" s="9"/>
      <c r="K35" s="10" t="s">
        <v>15</v>
      </c>
      <c r="L35" s="2">
        <v>1.1437921458783453</v>
      </c>
      <c r="M35" s="2">
        <v>0.92023481391923523</v>
      </c>
      <c r="N35" s="2">
        <v>0.60668697781626546</v>
      </c>
      <c r="O35" s="2">
        <v>0.39695812498210775</v>
      </c>
      <c r="P35" s="2">
        <v>0.2617136609335568</v>
      </c>
      <c r="Q35" s="5">
        <v>0.23839710806348502</v>
      </c>
      <c r="S35" s="9"/>
      <c r="T35" s="10" t="s">
        <v>15</v>
      </c>
      <c r="U35" s="2">
        <v>0.97868586428603466</v>
      </c>
      <c r="V35" s="2">
        <v>0.89570036859077828</v>
      </c>
      <c r="W35" s="2">
        <v>0.62679820224429117</v>
      </c>
      <c r="X35" s="2">
        <v>0.3507617033286709</v>
      </c>
      <c r="Y35" s="2">
        <v>0.24242502017759265</v>
      </c>
      <c r="Z35" s="5">
        <v>0.23887873081353816</v>
      </c>
      <c r="AB35" s="9"/>
      <c r="AC35" s="10" t="s">
        <v>15</v>
      </c>
      <c r="AD35" s="11">
        <f t="shared" si="14"/>
        <v>1.053853650684822</v>
      </c>
      <c r="AE35" s="12">
        <f t="shared" si="14"/>
        <v>0.88682641631963843</v>
      </c>
      <c r="AF35" s="12">
        <f t="shared" si="12"/>
        <v>0.59086569054596227</v>
      </c>
      <c r="AG35" s="12">
        <f t="shared" si="12"/>
        <v>0.36743705748461436</v>
      </c>
      <c r="AH35" s="12">
        <f t="shared" si="12"/>
        <v>0.25402372823479513</v>
      </c>
      <c r="AI35" s="13">
        <f t="shared" si="12"/>
        <v>0.2279062929323834</v>
      </c>
      <c r="AL35" s="9"/>
      <c r="AM35" s="10" t="s">
        <v>15</v>
      </c>
      <c r="AN35" s="11">
        <f t="shared" si="15"/>
        <v>1.053853650684822</v>
      </c>
      <c r="AO35" s="12">
        <f>AO33*AN35</f>
        <v>0.89002826438589211</v>
      </c>
      <c r="AP35" s="12">
        <f>AP33*AN35</f>
        <v>0.61733747731237509</v>
      </c>
      <c r="AQ35" s="12">
        <f>AQ33*AN35</f>
        <v>0.39147091682184404</v>
      </c>
      <c r="AR35" s="12">
        <f>AR33*AN35</f>
        <v>0.29840911660185837</v>
      </c>
      <c r="AS35" s="13">
        <f>AS33*AN35</f>
        <v>0.33005688000934535</v>
      </c>
      <c r="AV35" s="9"/>
      <c r="AW35" s="10" t="s">
        <v>15</v>
      </c>
      <c r="AX35" s="10"/>
      <c r="AY35" s="11">
        <f t="shared" ref="AY35:AY37" si="17">AE35-AO35</f>
        <v>-3.2018480662536764E-3</v>
      </c>
      <c r="AZ35" s="12">
        <f t="shared" si="16"/>
        <v>-2.6471786766412819E-2</v>
      </c>
      <c r="BA35" s="12">
        <f t="shared" si="16"/>
        <v>-2.4033859337229679E-2</v>
      </c>
      <c r="BB35" s="12">
        <f t="shared" si="16"/>
        <v>-4.4385388367063239E-2</v>
      </c>
      <c r="BC35" s="13">
        <f t="shared" si="16"/>
        <v>-0.10215058707696195</v>
      </c>
    </row>
    <row r="36" spans="1:55" ht="15.75" thickBot="1" x14ac:dyDescent="0.3">
      <c r="A36" s="9"/>
      <c r="B36" s="10" t="s">
        <v>16</v>
      </c>
      <c r="C36" s="2">
        <v>0.96337369840639708</v>
      </c>
      <c r="D36" s="2">
        <v>0.86094516270049293</v>
      </c>
      <c r="E36" s="2">
        <v>0.5297692996275768</v>
      </c>
      <c r="F36" s="2">
        <v>0.33766355635624268</v>
      </c>
      <c r="G36" s="2">
        <v>0.2261151231455111</v>
      </c>
      <c r="H36" s="5">
        <v>0.21371889768678284</v>
      </c>
      <c r="J36" s="9"/>
      <c r="K36" s="10" t="s">
        <v>16</v>
      </c>
      <c r="L36" s="2">
        <v>1.0350484347528903</v>
      </c>
      <c r="M36" s="2">
        <v>0.92656880324061064</v>
      </c>
      <c r="N36" s="2">
        <v>0.56572027433924532</v>
      </c>
      <c r="O36" s="2">
        <v>0.36306236285200499</v>
      </c>
      <c r="P36" s="2">
        <v>0.23850510454158688</v>
      </c>
      <c r="Q36" s="5">
        <v>0.20665347175816642</v>
      </c>
      <c r="S36" s="9"/>
      <c r="T36" s="10" t="s">
        <v>16</v>
      </c>
      <c r="U36" s="2">
        <v>1.0080454709308042</v>
      </c>
      <c r="V36" s="2">
        <v>0.95767867240644644</v>
      </c>
      <c r="W36" s="2">
        <v>0.63576357880878775</v>
      </c>
      <c r="X36" s="2">
        <v>0.33462693304787494</v>
      </c>
      <c r="Y36" s="2">
        <v>0.19347969268488438</v>
      </c>
      <c r="Z36" s="5">
        <v>0.21345507652197898</v>
      </c>
      <c r="AB36" s="9"/>
      <c r="AC36" s="10" t="s">
        <v>16</v>
      </c>
      <c r="AD36" s="11">
        <f t="shared" si="14"/>
        <v>1.0021558680300304</v>
      </c>
      <c r="AE36" s="12">
        <f t="shared" si="14"/>
        <v>0.91506421278251671</v>
      </c>
      <c r="AF36" s="12">
        <f t="shared" si="12"/>
        <v>0.5770843842585367</v>
      </c>
      <c r="AG36" s="12">
        <f t="shared" si="12"/>
        <v>0.34511761741870756</v>
      </c>
      <c r="AH36" s="12">
        <f t="shared" si="12"/>
        <v>0.21936664012399412</v>
      </c>
      <c r="AI36" s="13">
        <f t="shared" si="12"/>
        <v>0.21127581532230943</v>
      </c>
      <c r="AL36" s="9"/>
      <c r="AM36" s="10" t="s">
        <v>16</v>
      </c>
      <c r="AN36" s="11">
        <f t="shared" si="15"/>
        <v>1.0021558680300304</v>
      </c>
      <c r="AO36" s="12">
        <f>AO33*AN36</f>
        <v>0.84636709023809364</v>
      </c>
      <c r="AP36" s="12">
        <f>AP33*AN36</f>
        <v>0.58705340636380154</v>
      </c>
      <c r="AQ36" s="12">
        <f>AQ33*AN36</f>
        <v>0.3722669425694643</v>
      </c>
      <c r="AR36" s="12">
        <f>AR33*AN36</f>
        <v>0.28377037654315451</v>
      </c>
      <c r="AS36" s="13">
        <f>AS33*AN36</f>
        <v>0.3138656291318126</v>
      </c>
      <c r="AV36" s="9"/>
      <c r="AW36" s="10" t="s">
        <v>16</v>
      </c>
      <c r="AX36" s="10"/>
      <c r="AY36" s="11">
        <f t="shared" si="17"/>
        <v>6.8697122544423062E-2</v>
      </c>
      <c r="AZ36" s="12">
        <f t="shared" si="16"/>
        <v>-9.9690221052648464E-3</v>
      </c>
      <c r="BA36" s="12">
        <f t="shared" si="16"/>
        <v>-2.7149325150756742E-2</v>
      </c>
      <c r="BB36" s="12">
        <f t="shared" si="16"/>
        <v>-6.440373641916039E-2</v>
      </c>
      <c r="BC36" s="13">
        <f t="shared" si="16"/>
        <v>-0.10258981380950316</v>
      </c>
    </row>
    <row r="37" spans="1:55" ht="15.75" thickBot="1" x14ac:dyDescent="0.3">
      <c r="A37" s="9"/>
      <c r="B37" s="14" t="s">
        <v>17</v>
      </c>
      <c r="C37" s="15">
        <v>1.0342561203571088</v>
      </c>
      <c r="D37" s="15">
        <v>0.846027083145235</v>
      </c>
      <c r="E37" s="15">
        <v>0.51503187443720222</v>
      </c>
      <c r="F37" s="15">
        <v>0.30712135700025484</v>
      </c>
      <c r="G37" s="15">
        <v>0.21020684606814338</v>
      </c>
      <c r="H37" s="16">
        <v>0.20959657396861209</v>
      </c>
      <c r="J37" s="9"/>
      <c r="K37" s="14" t="s">
        <v>17</v>
      </c>
      <c r="L37" s="15">
        <v>0.99845630068832247</v>
      </c>
      <c r="M37" s="15">
        <v>0.91613027080003273</v>
      </c>
      <c r="N37" s="15">
        <v>0.63840335578546736</v>
      </c>
      <c r="O37" s="15">
        <v>0.33464491873386493</v>
      </c>
      <c r="P37" s="15">
        <v>0.19342856254174914</v>
      </c>
      <c r="Q37" s="16">
        <v>0.2058881785766703</v>
      </c>
      <c r="S37" s="9"/>
      <c r="T37" s="14" t="s">
        <v>17</v>
      </c>
      <c r="U37" s="15">
        <v>1.0826668211117143</v>
      </c>
      <c r="V37" s="15">
        <v>0.97566292565569712</v>
      </c>
      <c r="W37" s="15">
        <v>0.63792216067914465</v>
      </c>
      <c r="X37" s="15">
        <v>0.3459782109900868</v>
      </c>
      <c r="Y37" s="15">
        <v>0.22876724147137215</v>
      </c>
      <c r="Z37" s="16">
        <v>0.20732233279726306</v>
      </c>
      <c r="AB37" s="9"/>
      <c r="AC37" s="14" t="s">
        <v>17</v>
      </c>
      <c r="AD37" s="17">
        <f t="shared" si="14"/>
        <v>1.0384597473857151</v>
      </c>
      <c r="AE37" s="18">
        <f t="shared" si="14"/>
        <v>0.91260675986698825</v>
      </c>
      <c r="AF37" s="18">
        <f t="shared" si="12"/>
        <v>0.59711913030060471</v>
      </c>
      <c r="AG37" s="18">
        <f t="shared" si="12"/>
        <v>0.32924816224140224</v>
      </c>
      <c r="AH37" s="18">
        <f t="shared" si="12"/>
        <v>0.21080088336042158</v>
      </c>
      <c r="AI37" s="19">
        <f t="shared" si="12"/>
        <v>0.20760236178084848</v>
      </c>
      <c r="AL37" s="9"/>
      <c r="AM37" s="14" t="s">
        <v>17</v>
      </c>
      <c r="AN37" s="17">
        <f t="shared" si="15"/>
        <v>1.0384597473857151</v>
      </c>
      <c r="AO37" s="18">
        <f>AO33*AN37</f>
        <v>0.87702739939242258</v>
      </c>
      <c r="AP37" s="18">
        <f>AP33*AN37</f>
        <v>0.60831987470456916</v>
      </c>
      <c r="AQ37" s="18">
        <f>AQ33*AN37</f>
        <v>0.38575260343549084</v>
      </c>
      <c r="AR37" s="18">
        <f>AR33*AN37</f>
        <v>0.29405018015792633</v>
      </c>
      <c r="AS37" s="19">
        <f>AS33*AN37</f>
        <v>0.3252356567865885</v>
      </c>
      <c r="AV37" s="9"/>
      <c r="AW37" s="14" t="s">
        <v>17</v>
      </c>
      <c r="AX37" s="14"/>
      <c r="AY37" s="17">
        <f t="shared" si="17"/>
        <v>3.5579360474565669E-2</v>
      </c>
      <c r="AZ37" s="18">
        <f t="shared" si="16"/>
        <v>-1.1200744403964458E-2</v>
      </c>
      <c r="BA37" s="18">
        <f t="shared" si="16"/>
        <v>-5.6504441194088595E-2</v>
      </c>
      <c r="BB37" s="18">
        <f t="shared" si="16"/>
        <v>-8.3249296797504757E-2</v>
      </c>
      <c r="BC37" s="19">
        <f t="shared" si="16"/>
        <v>-0.11763329500574002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36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35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34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33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32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3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30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2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2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2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26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25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2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2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22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0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18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17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16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15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14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0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5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8"/>
  <sheetViews>
    <sheetView topLeftCell="AF4" workbookViewId="0">
      <selection activeCell="AK31" sqref="AK31:AR37"/>
    </sheetView>
  </sheetViews>
  <sheetFormatPr baseColWidth="10" defaultRowHeight="15" x14ac:dyDescent="0.25"/>
  <cols>
    <col min="3" max="3" width="12" bestFit="1" customWidth="1"/>
    <col min="12" max="12" width="12" bestFit="1" customWidth="1"/>
    <col min="21" max="21" width="12" bestFit="1" customWidth="1"/>
    <col min="30" max="30" width="12" bestFit="1" customWidth="1"/>
  </cols>
  <sheetData>
    <row r="1" spans="1:64" x14ac:dyDescent="0.25">
      <c r="A1" t="s">
        <v>25</v>
      </c>
    </row>
    <row r="2" spans="1:64" x14ac:dyDescent="0.25">
      <c r="A2" t="s">
        <v>2943</v>
      </c>
    </row>
    <row r="8" spans="1:64" ht="15.75" thickBot="1" x14ac:dyDescent="0.3"/>
    <row r="9" spans="1:64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2908</v>
      </c>
      <c r="AC9" s="144"/>
      <c r="AD9" s="144"/>
      <c r="AE9" s="144"/>
      <c r="AF9" s="144"/>
      <c r="AG9" s="144"/>
      <c r="AH9" s="144"/>
      <c r="AI9" s="145"/>
      <c r="AJ9" s="63"/>
      <c r="AK9" s="143" t="s">
        <v>4</v>
      </c>
      <c r="AL9" s="144"/>
      <c r="AM9" s="144"/>
      <c r="AN9" s="144"/>
      <c r="AO9" s="144"/>
      <c r="AP9" s="144"/>
      <c r="AQ9" s="144"/>
      <c r="AR9" s="145"/>
      <c r="AU9" s="143" t="s">
        <v>5</v>
      </c>
      <c r="AV9" s="144"/>
      <c r="AW9" s="144"/>
      <c r="AX9" s="144"/>
      <c r="AY9" s="144"/>
      <c r="AZ9" s="144"/>
      <c r="BA9" s="144"/>
      <c r="BB9" s="145"/>
      <c r="BE9" s="143" t="s">
        <v>6</v>
      </c>
      <c r="BF9" s="144"/>
      <c r="BG9" s="144"/>
      <c r="BH9" s="144"/>
      <c r="BI9" s="144"/>
      <c r="BJ9" s="144"/>
      <c r="BK9" s="144"/>
      <c r="BL9" s="145"/>
    </row>
    <row r="11" spans="1:64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2909</v>
      </c>
      <c r="AD11" s="1" t="s">
        <v>8</v>
      </c>
      <c r="AK11" s="1" t="s">
        <v>4</v>
      </c>
      <c r="AM11" s="1" t="s">
        <v>8</v>
      </c>
      <c r="AU11" s="1" t="s">
        <v>4</v>
      </c>
      <c r="AW11" s="1" t="s">
        <v>8</v>
      </c>
      <c r="BE11" s="1" t="s">
        <v>4</v>
      </c>
      <c r="BG11" s="1" t="s">
        <v>8</v>
      </c>
    </row>
    <row r="12" spans="1:64" ht="15.75" thickBot="1" x14ac:dyDescent="0.3">
      <c r="A12" s="1" t="s">
        <v>11</v>
      </c>
      <c r="B12" s="1" t="str">
        <f>A1</f>
        <v>DLD1wt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DLD1wt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DLD1wt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DLD1wt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J12" s="9"/>
      <c r="AK12" s="1" t="s">
        <v>11</v>
      </c>
      <c r="AL12" s="1" t="str">
        <f>A1</f>
        <v>DLD1wt</v>
      </c>
      <c r="AM12" s="2" t="s">
        <v>12</v>
      </c>
      <c r="AN12" s="3" t="s">
        <v>13</v>
      </c>
      <c r="AO12" s="3" t="s">
        <v>14</v>
      </c>
      <c r="AP12" s="3" t="s">
        <v>15</v>
      </c>
      <c r="AQ12" s="3" t="s">
        <v>16</v>
      </c>
      <c r="AR12" s="4" t="s">
        <v>17</v>
      </c>
      <c r="AU12" s="1" t="s">
        <v>11</v>
      </c>
      <c r="AV12" s="1" t="str">
        <f>A1</f>
        <v>DLD1wt</v>
      </c>
      <c r="AW12" s="2" t="s">
        <v>12</v>
      </c>
      <c r="AX12" s="3" t="s">
        <v>13</v>
      </c>
      <c r="AY12" s="3" t="s">
        <v>14</v>
      </c>
      <c r="AZ12" s="3" t="s">
        <v>15</v>
      </c>
      <c r="BA12" s="3" t="s">
        <v>16</v>
      </c>
      <c r="BB12" s="4" t="s">
        <v>17</v>
      </c>
      <c r="BE12" s="1" t="s">
        <v>11</v>
      </c>
      <c r="BF12" s="1" t="str">
        <f>A1</f>
        <v>DLD1wt</v>
      </c>
      <c r="BG12" s="2" t="s">
        <v>12</v>
      </c>
      <c r="BH12" s="3" t="s">
        <v>13</v>
      </c>
      <c r="BI12" s="3" t="s">
        <v>14</v>
      </c>
      <c r="BJ12" s="3" t="s">
        <v>15</v>
      </c>
      <c r="BK12" s="3" t="s">
        <v>16</v>
      </c>
      <c r="BL12" s="4" t="s">
        <v>17</v>
      </c>
    </row>
    <row r="13" spans="1:64" ht="15.75" thickBot="1" x14ac:dyDescent="0.3">
      <c r="A13" s="1" t="s">
        <v>18</v>
      </c>
      <c r="B13" s="2" t="s">
        <v>12</v>
      </c>
      <c r="C13" s="2">
        <v>1</v>
      </c>
      <c r="D13" s="2">
        <v>0.99431124327164244</v>
      </c>
      <c r="E13" s="2">
        <v>1.0426497066456433</v>
      </c>
      <c r="F13" s="2">
        <v>0.93681188506698043</v>
      </c>
      <c r="G13" s="2">
        <v>0.92794766037551746</v>
      </c>
      <c r="H13" s="5">
        <v>1.0991860698157108</v>
      </c>
      <c r="J13" s="1" t="s">
        <v>18</v>
      </c>
      <c r="K13" s="2" t="s">
        <v>12</v>
      </c>
      <c r="L13" s="2">
        <v>1</v>
      </c>
      <c r="M13" s="2">
        <v>1.0493869465804548</v>
      </c>
      <c r="N13" s="2">
        <v>1.5446084967315734</v>
      </c>
      <c r="O13" s="2">
        <v>1.1892413940557167</v>
      </c>
      <c r="P13" s="2">
        <v>1.1777660875420171</v>
      </c>
      <c r="Q13" s="5">
        <v>1.1837281438274536</v>
      </c>
      <c r="S13" s="1" t="s">
        <v>18</v>
      </c>
      <c r="T13" s="2" t="s">
        <v>12</v>
      </c>
      <c r="U13" s="2">
        <v>1</v>
      </c>
      <c r="V13" s="2">
        <v>1.0992102183439618</v>
      </c>
      <c r="W13" s="2">
        <v>1.1911169490657048</v>
      </c>
      <c r="X13" s="2">
        <v>1.0751483998716318</v>
      </c>
      <c r="Y13" s="2">
        <v>1.3103127340793572</v>
      </c>
      <c r="Z13" s="5">
        <v>1.1827656430136964</v>
      </c>
      <c r="AB13" s="1" t="s">
        <v>18</v>
      </c>
      <c r="AC13" s="2" t="s">
        <v>12</v>
      </c>
      <c r="AD13" s="2">
        <v>1</v>
      </c>
      <c r="AE13" s="2">
        <v>0.75995739828712638</v>
      </c>
      <c r="AF13" s="2">
        <v>0.8534644447646379</v>
      </c>
      <c r="AG13" s="2">
        <v>0.71692585782404084</v>
      </c>
      <c r="AH13" s="2">
        <v>0.94366188117298822</v>
      </c>
      <c r="AI13" s="5">
        <v>0.89504652649137006</v>
      </c>
      <c r="AJ13" s="9"/>
      <c r="AK13" s="1" t="s">
        <v>18</v>
      </c>
      <c r="AL13" s="2" t="s">
        <v>12</v>
      </c>
      <c r="AM13" s="6">
        <f>AVERAGE(U13,L13,C13,AD13)</f>
        <v>1</v>
      </c>
      <c r="AN13" s="7">
        <f t="shared" ref="AN13:AR17" si="0">AVERAGE(V13,M13,D13,AE13)</f>
        <v>0.97571645162079645</v>
      </c>
      <c r="AO13" s="7">
        <f t="shared" si="0"/>
        <v>1.1579598993018898</v>
      </c>
      <c r="AP13" s="7">
        <f t="shared" si="0"/>
        <v>0.97953188420459236</v>
      </c>
      <c r="AQ13" s="7">
        <f t="shared" si="0"/>
        <v>1.08992209079247</v>
      </c>
      <c r="AR13" s="8">
        <f t="shared" si="0"/>
        <v>1.0901815957870578</v>
      </c>
      <c r="AU13" s="1" t="s">
        <v>18</v>
      </c>
      <c r="AV13" s="2" t="s">
        <v>12</v>
      </c>
      <c r="AW13" s="6">
        <f>AM13</f>
        <v>1</v>
      </c>
      <c r="AX13" s="7">
        <f t="shared" ref="AX13:BB13" si="1">AN13</f>
        <v>0.97571645162079645</v>
      </c>
      <c r="AY13" s="7">
        <f t="shared" si="1"/>
        <v>1.1579598993018898</v>
      </c>
      <c r="AZ13" s="7">
        <f t="shared" si="1"/>
        <v>0.97953188420459236</v>
      </c>
      <c r="BA13" s="7">
        <f t="shared" si="1"/>
        <v>1.08992209079247</v>
      </c>
      <c r="BB13" s="8">
        <f t="shared" si="1"/>
        <v>1.0901815957870578</v>
      </c>
      <c r="BE13" s="1" t="s">
        <v>18</v>
      </c>
      <c r="BF13" s="2" t="s">
        <v>12</v>
      </c>
      <c r="BG13" s="2"/>
      <c r="BH13" s="3"/>
      <c r="BI13" s="3"/>
      <c r="BJ13" s="3"/>
      <c r="BK13" s="3"/>
      <c r="BL13" s="4"/>
    </row>
    <row r="14" spans="1:64" ht="15.75" thickBot="1" x14ac:dyDescent="0.3">
      <c r="A14" s="9"/>
      <c r="B14" s="10" t="s">
        <v>14</v>
      </c>
      <c r="C14" s="2">
        <v>0.97220884297150911</v>
      </c>
      <c r="D14" s="2">
        <v>0.9365796600240136</v>
      </c>
      <c r="E14" s="2">
        <v>0.95364984450563861</v>
      </c>
      <c r="F14" s="2">
        <v>0.96910940880558238</v>
      </c>
      <c r="G14" s="2">
        <v>0.842705568741554</v>
      </c>
      <c r="H14" s="5">
        <v>0.92911205787470552</v>
      </c>
      <c r="J14" s="9"/>
      <c r="K14" s="10" t="s">
        <v>14</v>
      </c>
      <c r="L14" s="2">
        <v>0.97759103700139316</v>
      </c>
      <c r="M14" s="2">
        <v>1.0093548425541949</v>
      </c>
      <c r="N14" s="2">
        <v>1.3858584047334723</v>
      </c>
      <c r="O14" s="2">
        <v>0.96008203049609553</v>
      </c>
      <c r="P14" s="2">
        <v>1.1030157563981309</v>
      </c>
      <c r="Q14" s="5">
        <v>0.90265755731346431</v>
      </c>
      <c r="S14" s="9"/>
      <c r="T14" s="10" t="s">
        <v>14</v>
      </c>
      <c r="U14" s="2">
        <v>0.941511087971869</v>
      </c>
      <c r="V14" s="2">
        <v>1.1080056746133962</v>
      </c>
      <c r="W14" s="2">
        <v>1.1052932557255055</v>
      </c>
      <c r="X14" s="2">
        <v>0.96645863847792135</v>
      </c>
      <c r="Y14" s="2">
        <v>1.2620562715307484</v>
      </c>
      <c r="Z14" s="5">
        <v>1.0392987605660502</v>
      </c>
      <c r="AB14" s="9"/>
      <c r="AC14" s="10" t="s">
        <v>14</v>
      </c>
      <c r="AD14" s="2">
        <v>0.81198964463455081</v>
      </c>
      <c r="AE14" s="2">
        <v>0.86040631049993732</v>
      </c>
      <c r="AF14" s="2">
        <v>0.75137641026071122</v>
      </c>
      <c r="AG14" s="2">
        <v>0.67207817400612335</v>
      </c>
      <c r="AH14" s="2">
        <v>0.65441032076750172</v>
      </c>
      <c r="AI14" s="5">
        <v>0.92687256952338659</v>
      </c>
      <c r="AJ14" s="9"/>
      <c r="AK14" s="9"/>
      <c r="AL14" s="10" t="s">
        <v>14</v>
      </c>
      <c r="AM14" s="11">
        <f t="shared" ref="AM14:AM17" si="2">AVERAGE(U14,L14,C14,AD14)</f>
        <v>0.92582515314483049</v>
      </c>
      <c r="AN14" s="12">
        <f t="shared" si="0"/>
        <v>0.97858662192288559</v>
      </c>
      <c r="AO14" s="12">
        <f t="shared" si="0"/>
        <v>1.0490444788063318</v>
      </c>
      <c r="AP14" s="12">
        <f t="shared" si="0"/>
        <v>0.89193206294643057</v>
      </c>
      <c r="AQ14" s="12">
        <f t="shared" si="0"/>
        <v>0.96554697935948375</v>
      </c>
      <c r="AR14" s="13">
        <f t="shared" si="0"/>
        <v>0.94948523631940163</v>
      </c>
      <c r="AU14" s="9"/>
      <c r="AV14" s="10" t="s">
        <v>14</v>
      </c>
      <c r="AW14" s="11">
        <f t="shared" ref="AW14:AW17" si="3">AM14</f>
        <v>0.92582515314483049</v>
      </c>
      <c r="AX14" s="12">
        <f>AX13*AW14</f>
        <v>0.90334283324775444</v>
      </c>
      <c r="AY14" s="12">
        <f>AY13*AW14</f>
        <v>1.0720684011067447</v>
      </c>
      <c r="AZ14" s="12">
        <f>AZ13*AW14</f>
        <v>0.90687525670396107</v>
      </c>
      <c r="BA14" s="12">
        <f>BA13*AW14</f>
        <v>1.0090772866238724</v>
      </c>
      <c r="BB14" s="13">
        <f>BB13*AW14</f>
        <v>1.0093175428752283</v>
      </c>
      <c r="BE14" s="9"/>
      <c r="BF14" s="10" t="s">
        <v>14</v>
      </c>
      <c r="BG14" s="10"/>
      <c r="BH14" s="6">
        <f>AN14-AX14</f>
        <v>7.5243788675131151E-2</v>
      </c>
      <c r="BI14" s="7">
        <f t="shared" ref="BI14:BL17" si="4">AO14-AY14</f>
        <v>-2.3023922300412947E-2</v>
      </c>
      <c r="BJ14" s="7">
        <f t="shared" si="4"/>
        <v>-1.4943193757530504E-2</v>
      </c>
      <c r="BK14" s="7">
        <f t="shared" si="4"/>
        <v>-4.3530307264388668E-2</v>
      </c>
      <c r="BL14" s="8">
        <f t="shared" si="4"/>
        <v>-5.983230655582672E-2</v>
      </c>
    </row>
    <row r="15" spans="1:64" ht="15.75" thickBot="1" x14ac:dyDescent="0.3">
      <c r="A15" s="9"/>
      <c r="B15" s="10" t="s">
        <v>15</v>
      </c>
      <c r="C15" s="2">
        <v>1.0207853833063618</v>
      </c>
      <c r="D15" s="2">
        <v>0.9289431471121633</v>
      </c>
      <c r="E15" s="2">
        <v>0.91679193601648157</v>
      </c>
      <c r="F15" s="2">
        <v>0.9728785952382385</v>
      </c>
      <c r="G15" s="2">
        <v>1.0048415479996056</v>
      </c>
      <c r="H15" s="5">
        <v>0.92169014268528426</v>
      </c>
      <c r="J15" s="9"/>
      <c r="K15" s="10" t="s">
        <v>15</v>
      </c>
      <c r="L15" s="2">
        <v>1.1243463082163416</v>
      </c>
      <c r="M15" s="2">
        <v>0.9732721362854625</v>
      </c>
      <c r="N15" s="2">
        <v>1.3544084754707113</v>
      </c>
      <c r="O15" s="2">
        <v>1.0199658791581703</v>
      </c>
      <c r="P15" s="2">
        <v>1.1705127031057745</v>
      </c>
      <c r="Q15" s="5">
        <v>1.0614481593533465</v>
      </c>
      <c r="S15" s="9"/>
      <c r="T15" s="10" t="s">
        <v>15</v>
      </c>
      <c r="U15" s="2">
        <v>0.92329221407062567</v>
      </c>
      <c r="V15" s="2">
        <v>1.0105928487909306</v>
      </c>
      <c r="W15" s="2">
        <v>1.1443205879944354</v>
      </c>
      <c r="X15" s="2">
        <v>0.97701890301650773</v>
      </c>
      <c r="Y15" s="2">
        <v>1.2208457578465053</v>
      </c>
      <c r="Z15" s="5">
        <v>1.1323309752068214</v>
      </c>
      <c r="AB15" s="9"/>
      <c r="AC15" s="10" t="s">
        <v>15</v>
      </c>
      <c r="AD15" s="2">
        <v>0.77208899885907245</v>
      </c>
      <c r="AE15" s="2">
        <v>0.77610267774543473</v>
      </c>
      <c r="AF15" s="2">
        <v>0.73150381652381047</v>
      </c>
      <c r="AG15" s="2">
        <v>0.76305214981389125</v>
      </c>
      <c r="AH15" s="2">
        <v>0.79431055457696131</v>
      </c>
      <c r="AI15" s="5">
        <v>0.75455627447193219</v>
      </c>
      <c r="AJ15" s="9"/>
      <c r="AK15" s="9"/>
      <c r="AL15" s="10" t="s">
        <v>15</v>
      </c>
      <c r="AM15" s="11">
        <f t="shared" si="2"/>
        <v>0.96012822611310045</v>
      </c>
      <c r="AN15" s="12">
        <f t="shared" si="0"/>
        <v>0.92222770248349772</v>
      </c>
      <c r="AO15" s="12">
        <f t="shared" si="0"/>
        <v>1.0367562040013598</v>
      </c>
      <c r="AP15" s="12">
        <f t="shared" si="0"/>
        <v>0.93322888180670194</v>
      </c>
      <c r="AQ15" s="12">
        <f t="shared" si="0"/>
        <v>1.0476276408822116</v>
      </c>
      <c r="AR15" s="13">
        <f t="shared" si="0"/>
        <v>0.96750638792934607</v>
      </c>
      <c r="AU15" s="9"/>
      <c r="AV15" s="10" t="s">
        <v>15</v>
      </c>
      <c r="AW15" s="11">
        <f t="shared" si="3"/>
        <v>0.96012822611310045</v>
      </c>
      <c r="AX15" s="12">
        <f>AX13*AW15</f>
        <v>0.93681290588404409</v>
      </c>
      <c r="AY15" s="12">
        <f>AY13*AW15</f>
        <v>1.1117899840268279</v>
      </c>
      <c r="AZ15" s="12">
        <f>AZ13*AW15</f>
        <v>0.94047621040257823</v>
      </c>
      <c r="BA15" s="12">
        <f>BA13*AW15</f>
        <v>1.0464649636340559</v>
      </c>
      <c r="BB15" s="13">
        <f>BB13*AW15</f>
        <v>1.0467141217041769</v>
      </c>
      <c r="BE15" s="9"/>
      <c r="BF15" s="10" t="s">
        <v>15</v>
      </c>
      <c r="BG15" s="10"/>
      <c r="BH15" s="11">
        <f t="shared" ref="BH15:BH17" si="5">AN15-AX15</f>
        <v>-1.4585203400546365E-2</v>
      </c>
      <c r="BI15" s="12">
        <f t="shared" si="4"/>
        <v>-7.5033780025468122E-2</v>
      </c>
      <c r="BJ15" s="12">
        <f t="shared" si="4"/>
        <v>-7.2473285958762901E-3</v>
      </c>
      <c r="BK15" s="72">
        <f t="shared" si="4"/>
        <v>1.1626772481556635E-3</v>
      </c>
      <c r="BL15" s="100">
        <f t="shared" si="4"/>
        <v>-7.9207733774830813E-2</v>
      </c>
    </row>
    <row r="16" spans="1:64" ht="15.75" thickBot="1" x14ac:dyDescent="0.3">
      <c r="A16" s="9"/>
      <c r="B16" s="10" t="s">
        <v>16</v>
      </c>
      <c r="C16" s="2">
        <v>0.99068049688701798</v>
      </c>
      <c r="D16" s="2">
        <v>0.95466989832737204</v>
      </c>
      <c r="E16" s="2">
        <v>0.85973210275768508</v>
      </c>
      <c r="F16" s="2">
        <v>0.88544394987789476</v>
      </c>
      <c r="G16" s="2">
        <v>0.88284651530991087</v>
      </c>
      <c r="H16" s="5">
        <v>0.85915056709755822</v>
      </c>
      <c r="J16" s="9"/>
      <c r="K16" s="10" t="s">
        <v>16</v>
      </c>
      <c r="L16" s="2">
        <v>0.91005299060062994</v>
      </c>
      <c r="M16" s="2">
        <v>0.98483958417391559</v>
      </c>
      <c r="N16" s="2">
        <v>1.3276460788621076</v>
      </c>
      <c r="O16" s="2">
        <v>1.0929913489143355</v>
      </c>
      <c r="P16" s="2">
        <v>0.98657928592712096</v>
      </c>
      <c r="Q16" s="5">
        <v>1.0172018494935138</v>
      </c>
      <c r="S16" s="9"/>
      <c r="T16" s="10" t="s">
        <v>16</v>
      </c>
      <c r="U16" s="2">
        <v>1.2867568429304612</v>
      </c>
      <c r="V16" s="2">
        <v>1.2325505058700239</v>
      </c>
      <c r="W16" s="2">
        <v>1.4263818712177125</v>
      </c>
      <c r="X16" s="2">
        <v>1.3656130671260929</v>
      </c>
      <c r="Y16" s="2">
        <v>1.1613595913855175</v>
      </c>
      <c r="Z16" s="5">
        <v>1.2917407404824579</v>
      </c>
      <c r="AB16" s="9"/>
      <c r="AC16" s="10" t="s">
        <v>16</v>
      </c>
      <c r="AD16" s="2">
        <v>0.86339095140024946</v>
      </c>
      <c r="AE16" s="2">
        <v>0.84728166377521519</v>
      </c>
      <c r="AF16" s="2">
        <v>0.74313831989728418</v>
      </c>
      <c r="AG16" s="2">
        <v>0.75292546973999885</v>
      </c>
      <c r="AH16" s="2">
        <v>0.60871188908200757</v>
      </c>
      <c r="AI16" s="5">
        <v>0.5934440684595792</v>
      </c>
      <c r="AJ16" s="9"/>
      <c r="AK16" s="9"/>
      <c r="AL16" s="10" t="s">
        <v>16</v>
      </c>
      <c r="AM16" s="11">
        <f t="shared" si="2"/>
        <v>1.0127203204545896</v>
      </c>
      <c r="AN16" s="12">
        <f t="shared" si="0"/>
        <v>1.0048354130366317</v>
      </c>
      <c r="AO16" s="12">
        <f t="shared" si="0"/>
        <v>1.0892245931836972</v>
      </c>
      <c r="AP16" s="12">
        <f t="shared" si="0"/>
        <v>1.0242434589145806</v>
      </c>
      <c r="AQ16" s="12">
        <f t="shared" si="0"/>
        <v>0.90987432042613925</v>
      </c>
      <c r="AR16" s="13">
        <f t="shared" si="0"/>
        <v>0.9403843063832773</v>
      </c>
      <c r="AU16" s="9"/>
      <c r="AV16" s="10" t="s">
        <v>16</v>
      </c>
      <c r="AW16" s="11">
        <f t="shared" si="3"/>
        <v>1.0127203204545896</v>
      </c>
      <c r="AX16" s="12">
        <f>AX13*AW16</f>
        <v>0.98812787755822806</v>
      </c>
      <c r="AY16" s="12">
        <f>AY13*AW16</f>
        <v>1.1726895202945742</v>
      </c>
      <c r="AZ16" s="12">
        <f>AZ13*AW16</f>
        <v>0.99199184366716275</v>
      </c>
      <c r="BA16" s="12">
        <f>BA13*AW16</f>
        <v>1.1037862490578865</v>
      </c>
      <c r="BB16" s="13">
        <f>BB13*AW16</f>
        <v>1.1040490550391651</v>
      </c>
      <c r="BE16" s="9"/>
      <c r="BF16" s="10" t="s">
        <v>16</v>
      </c>
      <c r="BG16" s="10"/>
      <c r="BH16" s="11">
        <f t="shared" si="5"/>
        <v>1.6707535478403646E-2</v>
      </c>
      <c r="BI16" s="72">
        <f t="shared" si="4"/>
        <v>-8.3464927110876941E-2</v>
      </c>
      <c r="BJ16" s="94">
        <f t="shared" si="4"/>
        <v>3.225161524741782E-2</v>
      </c>
      <c r="BK16" s="16">
        <f t="shared" si="4"/>
        <v>-0.19391192863174722</v>
      </c>
      <c r="BL16" s="16">
        <f t="shared" si="4"/>
        <v>-0.16366474865588776</v>
      </c>
    </row>
    <row r="17" spans="1:64" ht="15.75" thickBot="1" x14ac:dyDescent="0.3">
      <c r="A17" s="9"/>
      <c r="B17" s="14" t="s">
        <v>17</v>
      </c>
      <c r="C17" s="15">
        <v>1.0129649103357545</v>
      </c>
      <c r="D17" s="15">
        <v>1.0359796572070032</v>
      </c>
      <c r="E17" s="15">
        <v>0.83754420151364961</v>
      </c>
      <c r="F17" s="15">
        <v>0.85013197868091628</v>
      </c>
      <c r="G17" s="15">
        <v>0.92522658198944607</v>
      </c>
      <c r="H17" s="16">
        <v>0.89613854099021439</v>
      </c>
      <c r="J17" s="9"/>
      <c r="K17" s="14" t="s">
        <v>17</v>
      </c>
      <c r="L17" s="15">
        <v>1.2311674611047061</v>
      </c>
      <c r="M17" s="15">
        <v>1.1196838670140712</v>
      </c>
      <c r="N17" s="15">
        <v>1.4260378302986225</v>
      </c>
      <c r="O17" s="15">
        <v>1.2260731535415057</v>
      </c>
      <c r="P17" s="15">
        <v>1.2348462710388142</v>
      </c>
      <c r="Q17" s="16">
        <v>1.3011595931943862</v>
      </c>
      <c r="S17" s="9"/>
      <c r="T17" s="14" t="s">
        <v>17</v>
      </c>
      <c r="U17" s="15">
        <v>0.84550842659427572</v>
      </c>
      <c r="V17" s="15">
        <v>0.87129507837970011</v>
      </c>
      <c r="W17" s="15">
        <v>1.0328860447151036</v>
      </c>
      <c r="X17" s="15">
        <v>0.77321961998539146</v>
      </c>
      <c r="Y17" s="15">
        <v>1.0545756213617414</v>
      </c>
      <c r="Z17" s="16">
        <v>0.89651357709295654</v>
      </c>
      <c r="AB17" s="9"/>
      <c r="AC17" s="14" t="s">
        <v>17</v>
      </c>
      <c r="AD17" s="15">
        <v>1.0589263836978862</v>
      </c>
      <c r="AE17" s="15">
        <v>0.76001812974047478</v>
      </c>
      <c r="AF17" s="15">
        <v>0.62061967532494622</v>
      </c>
      <c r="AG17" s="15">
        <v>0.68750474004590356</v>
      </c>
      <c r="AH17" s="15">
        <v>0.83269700557962134</v>
      </c>
      <c r="AI17" s="16">
        <v>0.78507431505255731</v>
      </c>
      <c r="AJ17" s="9"/>
      <c r="AK17" s="9"/>
      <c r="AL17" s="14" t="s">
        <v>17</v>
      </c>
      <c r="AM17" s="17">
        <f t="shared" si="2"/>
        <v>1.0371417954331557</v>
      </c>
      <c r="AN17" s="18">
        <f t="shared" si="0"/>
        <v>0.94674418308531239</v>
      </c>
      <c r="AO17" s="18">
        <f t="shared" si="0"/>
        <v>0.97927193796308043</v>
      </c>
      <c r="AP17" s="18">
        <f t="shared" si="0"/>
        <v>0.88423237306342917</v>
      </c>
      <c r="AQ17" s="18">
        <f t="shared" si="0"/>
        <v>1.0118363699924058</v>
      </c>
      <c r="AR17" s="19">
        <f t="shared" si="0"/>
        <v>0.96972150658252865</v>
      </c>
      <c r="AU17" s="9"/>
      <c r="AV17" s="14" t="s">
        <v>17</v>
      </c>
      <c r="AW17" s="17">
        <f t="shared" si="3"/>
        <v>1.0371417954331557</v>
      </c>
      <c r="AX17" s="18">
        <f>AX13*AW17</f>
        <v>1.0119563124676605</v>
      </c>
      <c r="AY17" s="18">
        <f>AY13*AW17</f>
        <v>1.2009686090015581</v>
      </c>
      <c r="AZ17" s="18">
        <f>AZ13*AW17</f>
        <v>1.0159134570679729</v>
      </c>
      <c r="BA17" s="18">
        <f>BA13*AW17</f>
        <v>1.1304037541267613</v>
      </c>
      <c r="BB17" s="19">
        <f>BB13*AW17</f>
        <v>1.1306728976027718</v>
      </c>
      <c r="BE17" s="9"/>
      <c r="BF17" s="14" t="s">
        <v>17</v>
      </c>
      <c r="BG17" s="14"/>
      <c r="BH17" s="105">
        <f t="shared" si="5"/>
        <v>-6.5212129382348105E-2</v>
      </c>
      <c r="BI17" s="16">
        <f t="shared" si="4"/>
        <v>-0.22169667103847768</v>
      </c>
      <c r="BJ17" s="16">
        <f t="shared" si="4"/>
        <v>-0.1316810840045437</v>
      </c>
      <c r="BK17" s="16">
        <f t="shared" si="4"/>
        <v>-0.11856738413435552</v>
      </c>
      <c r="BL17" s="16">
        <f t="shared" si="4"/>
        <v>-0.16095139102024314</v>
      </c>
    </row>
    <row r="18" spans="1:64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  <c r="AB18" s="9"/>
      <c r="AD18" s="9"/>
      <c r="AE18" s="9"/>
      <c r="AF18" s="9"/>
      <c r="AG18" s="9"/>
      <c r="AH18" s="9"/>
      <c r="AI18" s="9"/>
      <c r="AJ18" s="9"/>
    </row>
    <row r="21" spans="1:64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2909</v>
      </c>
      <c r="AD21" s="1" t="s">
        <v>8</v>
      </c>
      <c r="AK21" s="1" t="s">
        <v>4</v>
      </c>
      <c r="AM21" s="1" t="s">
        <v>8</v>
      </c>
      <c r="AU21" s="1" t="s">
        <v>4</v>
      </c>
      <c r="AW21" s="1" t="s">
        <v>8</v>
      </c>
      <c r="BE21" s="1" t="s">
        <v>4</v>
      </c>
      <c r="BG21" s="1" t="s">
        <v>8</v>
      </c>
    </row>
    <row r="22" spans="1:64" ht="15.75" thickBot="1" x14ac:dyDescent="0.3">
      <c r="A22" s="1" t="s">
        <v>19</v>
      </c>
      <c r="B22" s="1" t="str">
        <f>A1</f>
        <v>DLD1wt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DLD1wt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DLD1wt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DLD1wt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J22" s="9"/>
      <c r="AK22" s="1" t="s">
        <v>19</v>
      </c>
      <c r="AL22" s="1" t="str">
        <f>A1</f>
        <v>DLD1wt</v>
      </c>
      <c r="AM22" s="2" t="s">
        <v>12</v>
      </c>
      <c r="AN22" s="3" t="s">
        <v>13</v>
      </c>
      <c r="AO22" s="3" t="s">
        <v>14</v>
      </c>
      <c r="AP22" s="3" t="s">
        <v>15</v>
      </c>
      <c r="AQ22" s="3" t="s">
        <v>16</v>
      </c>
      <c r="AR22" s="4" t="s">
        <v>17</v>
      </c>
      <c r="AU22" s="1" t="s">
        <v>19</v>
      </c>
      <c r="AV22" s="1" t="str">
        <f>A1</f>
        <v>DLD1wt</v>
      </c>
      <c r="AW22" s="2" t="s">
        <v>12</v>
      </c>
      <c r="AX22" s="3" t="s">
        <v>13</v>
      </c>
      <c r="AY22" s="3" t="s">
        <v>14</v>
      </c>
      <c r="AZ22" s="3" t="s">
        <v>15</v>
      </c>
      <c r="BA22" s="3" t="s">
        <v>16</v>
      </c>
      <c r="BB22" s="4" t="s">
        <v>17</v>
      </c>
      <c r="BE22" s="1" t="s">
        <v>19</v>
      </c>
      <c r="BF22" s="1" t="str">
        <f>A1</f>
        <v>DLD1wt</v>
      </c>
      <c r="BG22" s="2" t="s">
        <v>12</v>
      </c>
      <c r="BH22" s="3" t="s">
        <v>13</v>
      </c>
      <c r="BI22" s="3" t="s">
        <v>14</v>
      </c>
      <c r="BJ22" s="3" t="s">
        <v>15</v>
      </c>
      <c r="BK22" s="3" t="s">
        <v>16</v>
      </c>
      <c r="BL22" s="4" t="s">
        <v>17</v>
      </c>
    </row>
    <row r="23" spans="1:64" ht="15.75" thickBot="1" x14ac:dyDescent="0.3">
      <c r="A23" s="1" t="s">
        <v>18</v>
      </c>
      <c r="B23" s="2" t="s">
        <v>12</v>
      </c>
      <c r="C23" s="2">
        <v>1</v>
      </c>
      <c r="D23" s="2">
        <v>0.84743780140864644</v>
      </c>
      <c r="E23" s="2">
        <v>0.84404933725893505</v>
      </c>
      <c r="F23" s="2">
        <v>0.68019113965397626</v>
      </c>
      <c r="G23" s="2">
        <v>0.66737561249571908</v>
      </c>
      <c r="H23" s="5">
        <v>0.64408626878884156</v>
      </c>
      <c r="J23" s="1" t="s">
        <v>18</v>
      </c>
      <c r="K23" s="2" t="s">
        <v>12</v>
      </c>
      <c r="L23" s="2">
        <v>1</v>
      </c>
      <c r="M23" s="2">
        <v>0.91026247502289115</v>
      </c>
      <c r="N23" s="2">
        <v>1.260120331056128</v>
      </c>
      <c r="O23" s="2">
        <v>0.84502041417693574</v>
      </c>
      <c r="P23" s="2">
        <v>0.75355856447116876</v>
      </c>
      <c r="Q23" s="5">
        <v>0.71833569659650498</v>
      </c>
      <c r="S23" s="1" t="s">
        <v>18</v>
      </c>
      <c r="T23" s="2" t="s">
        <v>12</v>
      </c>
      <c r="U23" s="2">
        <v>1</v>
      </c>
      <c r="V23" s="2">
        <v>0.91050821916953562</v>
      </c>
      <c r="W23" s="2">
        <v>0.93470681197930172</v>
      </c>
      <c r="X23" s="2">
        <v>0.74374512520624558</v>
      </c>
      <c r="Y23" s="2">
        <v>0.83268279912222798</v>
      </c>
      <c r="Z23" s="5">
        <v>0.71998209707773064</v>
      </c>
      <c r="AB23" s="1" t="s">
        <v>18</v>
      </c>
      <c r="AC23" s="2" t="s">
        <v>12</v>
      </c>
      <c r="AD23" s="2">
        <v>1</v>
      </c>
      <c r="AE23" s="2">
        <v>0.66785623637939029</v>
      </c>
      <c r="AF23" s="2">
        <v>0.88877473498508719</v>
      </c>
      <c r="AG23" s="2">
        <v>0.63439920425018781</v>
      </c>
      <c r="AH23" s="2">
        <v>0.51935961554509724</v>
      </c>
      <c r="AI23" s="5">
        <v>0.58714496128501314</v>
      </c>
      <c r="AJ23" s="9"/>
      <c r="AK23" s="1" t="s">
        <v>18</v>
      </c>
      <c r="AL23" s="2" t="s">
        <v>12</v>
      </c>
      <c r="AM23" s="6">
        <f>AVERAGE(U23,L23,C23,AD23)</f>
        <v>1</v>
      </c>
      <c r="AN23" s="7">
        <f t="shared" ref="AN23:AR27" si="6">AVERAGE(V23,M23,D23,AE23)</f>
        <v>0.83401618299511582</v>
      </c>
      <c r="AO23" s="7">
        <f t="shared" si="6"/>
        <v>0.98191280381986301</v>
      </c>
      <c r="AP23" s="7">
        <f t="shared" si="6"/>
        <v>0.72583897082183624</v>
      </c>
      <c r="AQ23" s="7">
        <f t="shared" si="6"/>
        <v>0.69324414790855327</v>
      </c>
      <c r="AR23" s="8">
        <f t="shared" si="6"/>
        <v>0.66738725593702264</v>
      </c>
      <c r="AU23" s="1" t="s">
        <v>18</v>
      </c>
      <c r="AV23" s="2" t="s">
        <v>12</v>
      </c>
      <c r="AW23" s="6">
        <f>AM23</f>
        <v>1</v>
      </c>
      <c r="AX23" s="7">
        <f t="shared" ref="AX23:BB23" si="7">AN23</f>
        <v>0.83401618299511582</v>
      </c>
      <c r="AY23" s="7">
        <f t="shared" si="7"/>
        <v>0.98191280381986301</v>
      </c>
      <c r="AZ23" s="7">
        <f t="shared" si="7"/>
        <v>0.72583897082183624</v>
      </c>
      <c r="BA23" s="7">
        <f t="shared" si="7"/>
        <v>0.69324414790855327</v>
      </c>
      <c r="BB23" s="8">
        <f t="shared" si="7"/>
        <v>0.66738725593702264</v>
      </c>
      <c r="BE23" s="1" t="s">
        <v>18</v>
      </c>
      <c r="BF23" s="2" t="s">
        <v>12</v>
      </c>
      <c r="BG23" s="2"/>
      <c r="BH23" s="3"/>
      <c r="BI23" s="3"/>
      <c r="BJ23" s="3"/>
      <c r="BK23" s="3"/>
      <c r="BL23" s="4"/>
    </row>
    <row r="24" spans="1:64" ht="15.75" thickBot="1" x14ac:dyDescent="0.3">
      <c r="A24" s="9"/>
      <c r="B24" s="10" t="s">
        <v>14</v>
      </c>
      <c r="C24" s="2">
        <v>0.88559008649296123</v>
      </c>
      <c r="D24" s="2">
        <v>0.84826484255484225</v>
      </c>
      <c r="E24" s="2">
        <v>0.83716051540461167</v>
      </c>
      <c r="F24" s="2">
        <v>0.68091507668206752</v>
      </c>
      <c r="G24" s="2">
        <v>0.55185785022636757</v>
      </c>
      <c r="H24" s="5">
        <v>0.49430906324042184</v>
      </c>
      <c r="J24" s="9"/>
      <c r="K24" s="10" t="s">
        <v>14</v>
      </c>
      <c r="L24" s="2">
        <v>0.89544904834514338</v>
      </c>
      <c r="M24" s="2">
        <v>0.90185103686586354</v>
      </c>
      <c r="N24" s="2">
        <v>1.1130011489360263</v>
      </c>
      <c r="O24" s="2">
        <v>0.66891930323963689</v>
      </c>
      <c r="P24" s="2">
        <v>0.6961624732338505</v>
      </c>
      <c r="Q24" s="5">
        <v>0.46280978513381332</v>
      </c>
      <c r="S24" s="9"/>
      <c r="T24" s="10" t="s">
        <v>14</v>
      </c>
      <c r="U24" s="2">
        <v>0.87081882033388303</v>
      </c>
      <c r="V24" s="2">
        <v>0.93711680994911917</v>
      </c>
      <c r="W24" s="2">
        <v>0.89570475064149857</v>
      </c>
      <c r="X24" s="2">
        <v>0.60217556641550818</v>
      </c>
      <c r="Y24" s="2">
        <v>0.74873437779735907</v>
      </c>
      <c r="Z24" s="5">
        <v>0.55548169757522603</v>
      </c>
      <c r="AB24" s="9"/>
      <c r="AC24" s="10" t="s">
        <v>14</v>
      </c>
      <c r="AD24" s="2">
        <v>0.71304913997243968</v>
      </c>
      <c r="AE24" s="2">
        <v>0.66579803851393338</v>
      </c>
      <c r="AF24" s="2">
        <v>0.6511055058854055</v>
      </c>
      <c r="AG24" s="2">
        <v>0.51160758947471596</v>
      </c>
      <c r="AH24" s="2">
        <v>0.47462920240723327</v>
      </c>
      <c r="AI24" s="5">
        <v>0.54399037479855861</v>
      </c>
      <c r="AJ24" s="9"/>
      <c r="AK24" s="9"/>
      <c r="AL24" s="10" t="s">
        <v>14</v>
      </c>
      <c r="AM24" s="11">
        <f t="shared" ref="AM24:AM27" si="8">AVERAGE(U24,L24,C24,AD24)</f>
        <v>0.84122677378610689</v>
      </c>
      <c r="AN24" s="12">
        <f t="shared" si="6"/>
        <v>0.83825768197093964</v>
      </c>
      <c r="AO24" s="12">
        <f t="shared" si="6"/>
        <v>0.87424298021688551</v>
      </c>
      <c r="AP24" s="12">
        <f t="shared" si="6"/>
        <v>0.61590438395298208</v>
      </c>
      <c r="AQ24" s="12">
        <f t="shared" si="6"/>
        <v>0.61784597591620261</v>
      </c>
      <c r="AR24" s="13">
        <f t="shared" si="6"/>
        <v>0.51414773018700499</v>
      </c>
      <c r="AU24" s="9"/>
      <c r="AV24" s="10" t="s">
        <v>14</v>
      </c>
      <c r="AW24" s="11">
        <f t="shared" ref="AW24:AW27" si="9">AM24</f>
        <v>0.84122677378610689</v>
      </c>
      <c r="AX24" s="12">
        <f>AX23*AW24</f>
        <v>0.70159674290638463</v>
      </c>
      <c r="AY24" s="12">
        <f>AY23*AW24</f>
        <v>0.82601134009665389</v>
      </c>
      <c r="AZ24" s="12">
        <f>AZ23*AW24</f>
        <v>0.61059517571268151</v>
      </c>
      <c r="BA24" s="12">
        <f>BA23*AW24</f>
        <v>0.58317553799121091</v>
      </c>
      <c r="BB24" s="13">
        <f>BB23*AW24</f>
        <v>0.56142402817786441</v>
      </c>
      <c r="BE24" s="9"/>
      <c r="BF24" s="10" t="s">
        <v>14</v>
      </c>
      <c r="BG24" s="10"/>
      <c r="BH24" s="16">
        <f>AN24-AX24</f>
        <v>0.13666093906455501</v>
      </c>
      <c r="BI24" s="75">
        <f t="shared" ref="BI24:BL27" si="10">AO24-AY24</f>
        <v>4.8231640120231623E-2</v>
      </c>
      <c r="BJ24" s="7">
        <f t="shared" si="10"/>
        <v>5.3092082403005669E-3</v>
      </c>
      <c r="BK24" s="7">
        <f t="shared" si="10"/>
        <v>3.4670437924991693E-2</v>
      </c>
      <c r="BL24" s="8">
        <f t="shared" si="10"/>
        <v>-4.7276297990859417E-2</v>
      </c>
    </row>
    <row r="25" spans="1:64" ht="15.75" thickBot="1" x14ac:dyDescent="0.3">
      <c r="A25" s="9"/>
      <c r="B25" s="10" t="s">
        <v>15</v>
      </c>
      <c r="C25" s="2">
        <v>0.95656881001114724</v>
      </c>
      <c r="D25" s="2">
        <v>0.78587289256241888</v>
      </c>
      <c r="E25" s="2">
        <v>0.76843527569656422</v>
      </c>
      <c r="F25" s="2">
        <v>0.65297702777551947</v>
      </c>
      <c r="G25" s="2">
        <v>0.64447196757287961</v>
      </c>
      <c r="H25" s="5">
        <v>0.51343634910985891</v>
      </c>
      <c r="J25" s="9"/>
      <c r="K25" s="10" t="s">
        <v>15</v>
      </c>
      <c r="L25" s="2">
        <v>1.0317545428708026</v>
      </c>
      <c r="M25" s="2">
        <v>0.86582028638361486</v>
      </c>
      <c r="N25" s="2">
        <v>1.0936319684075348</v>
      </c>
      <c r="O25" s="2">
        <v>0.6915891612210322</v>
      </c>
      <c r="P25" s="2">
        <v>0.7250112834175616</v>
      </c>
      <c r="Q25" s="5">
        <v>0.55239290798446827</v>
      </c>
      <c r="S25" s="9"/>
      <c r="T25" s="10" t="s">
        <v>15</v>
      </c>
      <c r="U25" s="2">
        <v>0.91875517284645714</v>
      </c>
      <c r="V25" s="2">
        <v>0.83134742552131691</v>
      </c>
      <c r="W25" s="2">
        <v>0.92089897805503373</v>
      </c>
      <c r="X25" s="2">
        <v>0.65923909440445061</v>
      </c>
      <c r="Y25" s="2">
        <v>0.74865324567242564</v>
      </c>
      <c r="Z25" s="5">
        <v>0.64067318452735456</v>
      </c>
      <c r="AB25" s="9"/>
      <c r="AC25" s="10" t="s">
        <v>15</v>
      </c>
      <c r="AD25" s="2">
        <v>0.79909509014881819</v>
      </c>
      <c r="AE25" s="2">
        <v>0.65543841563932981</v>
      </c>
      <c r="AF25" s="2">
        <v>0.63121176668585144</v>
      </c>
      <c r="AG25" s="2">
        <v>0.59460955971139673</v>
      </c>
      <c r="AH25" s="2">
        <v>0.44166140338265603</v>
      </c>
      <c r="AI25" s="5">
        <v>0.56816182847539753</v>
      </c>
      <c r="AJ25" s="9"/>
      <c r="AK25" s="9"/>
      <c r="AL25" s="10" t="s">
        <v>15</v>
      </c>
      <c r="AM25" s="11">
        <f t="shared" si="8"/>
        <v>0.92654340396930623</v>
      </c>
      <c r="AN25" s="12">
        <f t="shared" si="6"/>
        <v>0.78461975502667014</v>
      </c>
      <c r="AO25" s="12">
        <f t="shared" si="6"/>
        <v>0.85354449721124603</v>
      </c>
      <c r="AP25" s="12">
        <f t="shared" si="6"/>
        <v>0.64960371077809986</v>
      </c>
      <c r="AQ25" s="12">
        <f t="shared" si="6"/>
        <v>0.63994947501138078</v>
      </c>
      <c r="AR25" s="13">
        <f t="shared" si="6"/>
        <v>0.56866606752426985</v>
      </c>
      <c r="AU25" s="9"/>
      <c r="AV25" s="10" t="s">
        <v>15</v>
      </c>
      <c r="AW25" s="11">
        <f t="shared" si="9"/>
        <v>0.92654340396930623</v>
      </c>
      <c r="AX25" s="12">
        <f>AX23*AW25</f>
        <v>0.77275219315778243</v>
      </c>
      <c r="AY25" s="12">
        <f>AY23*AW25</f>
        <v>0.90978483165230151</v>
      </c>
      <c r="AZ25" s="12">
        <f>AZ23*AW25</f>
        <v>0.67252131075884214</v>
      </c>
      <c r="BA25" s="12">
        <f>BA23*AW25</f>
        <v>0.6423207925849922</v>
      </c>
      <c r="BB25" s="13">
        <f>BB23*AW25</f>
        <v>0.61836325988162355</v>
      </c>
      <c r="BE25" s="9"/>
      <c r="BF25" s="10" t="s">
        <v>15</v>
      </c>
      <c r="BG25" s="10"/>
      <c r="BH25" s="87">
        <f t="shared" ref="BH25:BH27" si="11">AN25-AX25</f>
        <v>1.186756186888771E-2</v>
      </c>
      <c r="BI25" s="12">
        <f t="shared" si="10"/>
        <v>-5.6240334441055473E-2</v>
      </c>
      <c r="BJ25" s="12">
        <f t="shared" si="10"/>
        <v>-2.2917599980742276E-2</v>
      </c>
      <c r="BK25" s="12">
        <f t="shared" si="10"/>
        <v>-2.37131757361142E-3</v>
      </c>
      <c r="BL25" s="100">
        <f t="shared" si="10"/>
        <v>-4.9697192357353703E-2</v>
      </c>
    </row>
    <row r="26" spans="1:64" ht="15.75" thickBot="1" x14ac:dyDescent="0.3">
      <c r="A26" s="9"/>
      <c r="B26" s="10" t="s">
        <v>16</v>
      </c>
      <c r="C26" s="2">
        <v>0.89117704068378711</v>
      </c>
      <c r="D26" s="2">
        <v>0.8609535879887753</v>
      </c>
      <c r="E26" s="2">
        <v>0.66621482413840383</v>
      </c>
      <c r="F26" s="2">
        <v>0.6006386747841147</v>
      </c>
      <c r="G26" s="2">
        <v>0.55348815723138645</v>
      </c>
      <c r="H26" s="5">
        <v>0.47596025559967686</v>
      </c>
      <c r="J26" s="9"/>
      <c r="K26" s="10" t="s">
        <v>16</v>
      </c>
      <c r="L26" s="2">
        <v>0.76528491400880383</v>
      </c>
      <c r="M26" s="2">
        <v>0.83855680100687968</v>
      </c>
      <c r="N26" s="2">
        <v>1.0956274800837917</v>
      </c>
      <c r="O26" s="2">
        <v>0.74879587877834919</v>
      </c>
      <c r="P26" s="2">
        <v>0.60753948852236062</v>
      </c>
      <c r="Q26" s="5">
        <v>0.49055486431003076</v>
      </c>
      <c r="S26" s="9"/>
      <c r="T26" s="10" t="s">
        <v>16</v>
      </c>
      <c r="U26" s="2">
        <v>1.1940795172744367</v>
      </c>
      <c r="V26" s="2">
        <v>1.0142600201114762</v>
      </c>
      <c r="W26" s="2">
        <v>1.1058833649114781</v>
      </c>
      <c r="X26" s="2">
        <v>0.84110854786439126</v>
      </c>
      <c r="Y26" s="2">
        <v>0.70161739492061259</v>
      </c>
      <c r="Z26" s="5">
        <v>0.69109146278512401</v>
      </c>
      <c r="AB26" s="9"/>
      <c r="AC26" s="10" t="s">
        <v>16</v>
      </c>
      <c r="AD26" s="2">
        <v>0.94013967163095868</v>
      </c>
      <c r="AE26" s="2">
        <v>0.77660313328856534</v>
      </c>
      <c r="AF26" s="2">
        <v>0.70820116577137104</v>
      </c>
      <c r="AG26" s="2">
        <v>0.58698894590251771</v>
      </c>
      <c r="AH26" s="2">
        <v>0.43691789218482857</v>
      </c>
      <c r="AI26" s="5">
        <v>0.42778512315266026</v>
      </c>
      <c r="AJ26" s="9"/>
      <c r="AK26" s="9"/>
      <c r="AL26" s="10" t="s">
        <v>16</v>
      </c>
      <c r="AM26" s="11">
        <f t="shared" si="8"/>
        <v>0.94767028589949664</v>
      </c>
      <c r="AN26" s="12">
        <f t="shared" si="6"/>
        <v>0.87259338559892408</v>
      </c>
      <c r="AO26" s="12">
        <f t="shared" si="6"/>
        <v>0.89398170872626126</v>
      </c>
      <c r="AP26" s="12">
        <f t="shared" si="6"/>
        <v>0.6943830118323433</v>
      </c>
      <c r="AQ26" s="12">
        <f t="shared" si="6"/>
        <v>0.574890733214797</v>
      </c>
      <c r="AR26" s="13">
        <f t="shared" si="6"/>
        <v>0.521347926461873</v>
      </c>
      <c r="AU26" s="9"/>
      <c r="AV26" s="10" t="s">
        <v>16</v>
      </c>
      <c r="AW26" s="11">
        <f t="shared" si="9"/>
        <v>0.94767028589949664</v>
      </c>
      <c r="AX26" s="12">
        <f>AX23*AW26</f>
        <v>0.79037235458378829</v>
      </c>
      <c r="AY26" s="12">
        <f>AY23*AW26</f>
        <v>0.93052958752434589</v>
      </c>
      <c r="AZ26" s="12">
        <f>AZ23*AW26</f>
        <v>0.68785602499572596</v>
      </c>
      <c r="BA26" s="12">
        <f>BA23*AW26</f>
        <v>0.65696687984665159</v>
      </c>
      <c r="BB26" s="13">
        <f>BB23*AW26</f>
        <v>0.63246307163951876</v>
      </c>
      <c r="BE26" s="9"/>
      <c r="BF26" s="10" t="s">
        <v>16</v>
      </c>
      <c r="BG26" s="10"/>
      <c r="BH26" s="11">
        <f t="shared" si="11"/>
        <v>8.2221031015135781E-2</v>
      </c>
      <c r="BI26" s="72">
        <f t="shared" si="10"/>
        <v>-3.6547878798084632E-2</v>
      </c>
      <c r="BJ26" s="12">
        <f t="shared" si="10"/>
        <v>6.5269868366173434E-3</v>
      </c>
      <c r="BK26" s="88">
        <f t="shared" si="10"/>
        <v>-8.2076146631854585E-2</v>
      </c>
      <c r="BL26" s="16">
        <f t="shared" si="10"/>
        <v>-0.11111514517764576</v>
      </c>
    </row>
    <row r="27" spans="1:64" ht="15.75" thickBot="1" x14ac:dyDescent="0.3">
      <c r="A27" s="9"/>
      <c r="B27" s="14" t="s">
        <v>17</v>
      </c>
      <c r="C27" s="15">
        <v>0.96856115804430276</v>
      </c>
      <c r="D27" s="15">
        <v>0.89355399687737913</v>
      </c>
      <c r="E27" s="15">
        <v>0.68706643208776186</v>
      </c>
      <c r="F27" s="15">
        <v>0.60532996286325036</v>
      </c>
      <c r="G27" s="15">
        <v>0.55381189528745911</v>
      </c>
      <c r="H27" s="16">
        <v>0.49887259597495159</v>
      </c>
      <c r="J27" s="9"/>
      <c r="K27" s="14" t="s">
        <v>17</v>
      </c>
      <c r="L27" s="15">
        <v>1.053039046928544</v>
      </c>
      <c r="M27" s="15">
        <v>1.0316920808424621</v>
      </c>
      <c r="N27" s="15">
        <v>1.1224084464627586</v>
      </c>
      <c r="O27" s="15">
        <v>0.76541779745546978</v>
      </c>
      <c r="P27" s="15">
        <v>0.77037847512333912</v>
      </c>
      <c r="Q27" s="16">
        <v>0.65878288733424983</v>
      </c>
      <c r="S27" s="9"/>
      <c r="T27" s="14" t="s">
        <v>17</v>
      </c>
      <c r="U27" s="15">
        <v>0.80286854322566714</v>
      </c>
      <c r="V27" s="15">
        <v>0.73821217604448308</v>
      </c>
      <c r="W27" s="15">
        <v>0.8266684934520635</v>
      </c>
      <c r="X27" s="15">
        <v>0.49801245584018294</v>
      </c>
      <c r="Y27" s="15">
        <v>0.57058324022198259</v>
      </c>
      <c r="Z27" s="16">
        <v>0.43413815256971683</v>
      </c>
      <c r="AB27" s="9"/>
      <c r="AC27" s="14" t="s">
        <v>17</v>
      </c>
      <c r="AD27" s="15">
        <v>0.83789567990263336</v>
      </c>
      <c r="AE27" s="15">
        <v>0.65807165412070434</v>
      </c>
      <c r="AF27" s="15">
        <v>0.50238508356783573</v>
      </c>
      <c r="AG27" s="15">
        <v>0.44273322422258587</v>
      </c>
      <c r="AH27" s="15">
        <v>0.61553457432164072</v>
      </c>
      <c r="AI27" s="16">
        <v>0.5037543743388222</v>
      </c>
      <c r="AJ27" s="9"/>
      <c r="AK27" s="9"/>
      <c r="AL27" s="14" t="s">
        <v>17</v>
      </c>
      <c r="AM27" s="17">
        <f t="shared" si="8"/>
        <v>0.91559110702528679</v>
      </c>
      <c r="AN27" s="18">
        <f t="shared" si="6"/>
        <v>0.83038247697125722</v>
      </c>
      <c r="AO27" s="18">
        <f t="shared" si="6"/>
        <v>0.7846321138926049</v>
      </c>
      <c r="AP27" s="18">
        <f t="shared" si="6"/>
        <v>0.57787336009537227</v>
      </c>
      <c r="AQ27" s="18">
        <f t="shared" si="6"/>
        <v>0.62757704623860544</v>
      </c>
      <c r="AR27" s="19">
        <f t="shared" si="6"/>
        <v>0.5238870025544351</v>
      </c>
      <c r="AU27" s="9"/>
      <c r="AV27" s="14" t="s">
        <v>17</v>
      </c>
      <c r="AW27" s="17">
        <f t="shared" si="9"/>
        <v>0.91559110702528679</v>
      </c>
      <c r="AX27" s="18">
        <f>AX23*AW27</f>
        <v>0.7636178002655023</v>
      </c>
      <c r="AY27" s="18">
        <f>AY23*AW27</f>
        <v>0.89903063105173164</v>
      </c>
      <c r="AZ27" s="18">
        <f>AZ23*AW27</f>
        <v>0.66457170681685984</v>
      </c>
      <c r="BA27" s="18">
        <f>BA23*AW27</f>
        <v>0.63472817682239391</v>
      </c>
      <c r="BB27" s="19">
        <f>BB23*AW27</f>
        <v>0.61105383647794698</v>
      </c>
      <c r="BE27" s="9"/>
      <c r="BF27" s="14" t="s">
        <v>17</v>
      </c>
      <c r="BG27" s="14"/>
      <c r="BH27" s="105">
        <f t="shared" si="11"/>
        <v>6.6764676705754922E-2</v>
      </c>
      <c r="BI27" s="16">
        <f t="shared" si="10"/>
        <v>-0.11439851715912674</v>
      </c>
      <c r="BJ27" s="106">
        <f t="shared" si="10"/>
        <v>-8.6698346721487574E-2</v>
      </c>
      <c r="BK27" s="18">
        <f t="shared" si="10"/>
        <v>-7.1511305837884676E-3</v>
      </c>
      <c r="BL27" s="104">
        <f t="shared" si="10"/>
        <v>-8.7166833923511877E-2</v>
      </c>
    </row>
    <row r="28" spans="1:64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  <c r="AB28" s="9"/>
      <c r="AD28" s="9"/>
      <c r="AE28" s="9"/>
      <c r="AF28" s="9"/>
      <c r="AG28" s="9"/>
      <c r="AH28" s="9"/>
      <c r="AI28" s="9"/>
      <c r="AJ28" s="9"/>
    </row>
    <row r="31" spans="1:64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2909</v>
      </c>
      <c r="AD31" s="1" t="s">
        <v>8</v>
      </c>
      <c r="AK31" s="1" t="s">
        <v>4</v>
      </c>
      <c r="AM31" s="1" t="s">
        <v>8</v>
      </c>
      <c r="AU31" s="1" t="s">
        <v>4</v>
      </c>
      <c r="AW31" s="1" t="s">
        <v>8</v>
      </c>
      <c r="BE31" s="1" t="s">
        <v>4</v>
      </c>
      <c r="BG31" s="1" t="s">
        <v>8</v>
      </c>
    </row>
    <row r="32" spans="1:64" ht="15.75" thickBot="1" x14ac:dyDescent="0.3">
      <c r="A32" s="1" t="s">
        <v>20</v>
      </c>
      <c r="B32" s="1" t="str">
        <f>A1</f>
        <v>DLD1wt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DLD1wt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DLD1wt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DLD1wt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J32" s="9"/>
      <c r="AK32" s="1" t="s">
        <v>20</v>
      </c>
      <c r="AL32" s="1" t="str">
        <f>A1</f>
        <v>DLD1wt</v>
      </c>
      <c r="AM32" s="2" t="s">
        <v>12</v>
      </c>
      <c r="AN32" s="3" t="s">
        <v>13</v>
      </c>
      <c r="AO32" s="3" t="s">
        <v>14</v>
      </c>
      <c r="AP32" s="3" t="s">
        <v>15</v>
      </c>
      <c r="AQ32" s="3" t="s">
        <v>16</v>
      </c>
      <c r="AR32" s="4" t="s">
        <v>17</v>
      </c>
      <c r="AU32" s="1" t="s">
        <v>20</v>
      </c>
      <c r="AV32" s="1" t="str">
        <f>A1</f>
        <v>DLD1wt</v>
      </c>
      <c r="AW32" s="2" t="s">
        <v>12</v>
      </c>
      <c r="AX32" s="3" t="s">
        <v>13</v>
      </c>
      <c r="AY32" s="3" t="s">
        <v>14</v>
      </c>
      <c r="AZ32" s="3" t="s">
        <v>15</v>
      </c>
      <c r="BA32" s="3" t="s">
        <v>16</v>
      </c>
      <c r="BB32" s="4" t="s">
        <v>17</v>
      </c>
      <c r="BE32" s="1" t="s">
        <v>20</v>
      </c>
      <c r="BF32" s="1" t="str">
        <f>A1</f>
        <v>DLD1wt</v>
      </c>
      <c r="BG32" s="2" t="s">
        <v>12</v>
      </c>
      <c r="BH32" s="3" t="s">
        <v>13</v>
      </c>
      <c r="BI32" s="3" t="s">
        <v>14</v>
      </c>
      <c r="BJ32" s="3" t="s">
        <v>15</v>
      </c>
      <c r="BK32" s="3" t="s">
        <v>16</v>
      </c>
      <c r="BL32" s="4" t="s">
        <v>17</v>
      </c>
    </row>
    <row r="33" spans="1:64" ht="15.75" thickBot="1" x14ac:dyDescent="0.3">
      <c r="A33" s="1" t="s">
        <v>18</v>
      </c>
      <c r="B33" s="2" t="s">
        <v>12</v>
      </c>
      <c r="C33" s="2">
        <v>1</v>
      </c>
      <c r="D33" s="2">
        <v>0.82323505678638953</v>
      </c>
      <c r="E33" s="2">
        <v>0.76837147812045981</v>
      </c>
      <c r="F33" s="2">
        <v>0.54232461411368382</v>
      </c>
      <c r="G33" s="2">
        <v>0.53740514010175755</v>
      </c>
      <c r="H33" s="5">
        <v>0.45872281445270097</v>
      </c>
      <c r="J33" s="1" t="s">
        <v>18</v>
      </c>
      <c r="K33" s="2" t="s">
        <v>12</v>
      </c>
      <c r="L33" s="2">
        <v>1</v>
      </c>
      <c r="M33" s="2">
        <v>0.77914781691376855</v>
      </c>
      <c r="N33" s="2">
        <v>1.0398734166468353</v>
      </c>
      <c r="O33" s="2">
        <v>0.61009774551081752</v>
      </c>
      <c r="P33" s="2">
        <v>0.56258576582741759</v>
      </c>
      <c r="Q33" s="5">
        <v>0.47367276276829767</v>
      </c>
      <c r="S33" s="1" t="s">
        <v>18</v>
      </c>
      <c r="T33" s="2" t="s">
        <v>12</v>
      </c>
      <c r="U33" s="2">
        <v>1</v>
      </c>
      <c r="V33" s="2">
        <v>0.80102786006884918</v>
      </c>
      <c r="W33" s="2">
        <v>0.77049860903419432</v>
      </c>
      <c r="X33" s="2">
        <v>0.5597365490245847</v>
      </c>
      <c r="Y33" s="2">
        <v>0.62164459205781764</v>
      </c>
      <c r="Z33" s="5">
        <v>0.46287561977155911</v>
      </c>
      <c r="AB33" s="1" t="s">
        <v>18</v>
      </c>
      <c r="AC33" s="2" t="s">
        <v>12</v>
      </c>
      <c r="AD33" s="2">
        <v>1</v>
      </c>
      <c r="AE33" s="2">
        <v>0.79492831640360695</v>
      </c>
      <c r="AF33" s="2">
        <v>0.78204511450161729</v>
      </c>
      <c r="AG33" s="2">
        <v>0.49044996649570072</v>
      </c>
      <c r="AH33" s="2">
        <v>0.38285131884798601</v>
      </c>
      <c r="AI33" s="5">
        <v>0.33042127441447322</v>
      </c>
      <c r="AJ33" s="9"/>
      <c r="AK33" s="1" t="s">
        <v>18</v>
      </c>
      <c r="AL33" s="2" t="s">
        <v>12</v>
      </c>
      <c r="AM33" s="6">
        <f>AVERAGE(U33,L33,C33,AD33)</f>
        <v>1</v>
      </c>
      <c r="AN33" s="7">
        <f t="shared" ref="AN33:AR37" si="12">AVERAGE(V33,M33,D33,AE33)</f>
        <v>0.79958476254315358</v>
      </c>
      <c r="AO33" s="7">
        <f t="shared" si="12"/>
        <v>0.84019715457577671</v>
      </c>
      <c r="AP33" s="7">
        <f t="shared" si="12"/>
        <v>0.55065221878619663</v>
      </c>
      <c r="AQ33" s="7">
        <f t="shared" si="12"/>
        <v>0.5261217042087446</v>
      </c>
      <c r="AR33" s="8">
        <f t="shared" si="12"/>
        <v>0.43142311785175774</v>
      </c>
      <c r="AU33" s="1" t="s">
        <v>18</v>
      </c>
      <c r="AV33" s="2" t="s">
        <v>12</v>
      </c>
      <c r="AW33" s="6">
        <f>AM33</f>
        <v>1</v>
      </c>
      <c r="AX33" s="7">
        <f t="shared" ref="AX33:BB33" si="13">AN33</f>
        <v>0.79958476254315358</v>
      </c>
      <c r="AY33" s="7">
        <f t="shared" si="13"/>
        <v>0.84019715457577671</v>
      </c>
      <c r="AZ33" s="7">
        <f t="shared" si="13"/>
        <v>0.55065221878619663</v>
      </c>
      <c r="BA33" s="7">
        <f t="shared" si="13"/>
        <v>0.5261217042087446</v>
      </c>
      <c r="BB33" s="8">
        <f t="shared" si="13"/>
        <v>0.43142311785175774</v>
      </c>
      <c r="BE33" s="1" t="s">
        <v>18</v>
      </c>
      <c r="BF33" s="2" t="s">
        <v>12</v>
      </c>
      <c r="BG33" s="2"/>
      <c r="BH33" s="3"/>
      <c r="BI33" s="3"/>
      <c r="BJ33" s="3"/>
      <c r="BK33" s="3"/>
      <c r="BL33" s="4"/>
    </row>
    <row r="34" spans="1:64" ht="15.75" thickBot="1" x14ac:dyDescent="0.3">
      <c r="A34" s="9"/>
      <c r="B34" s="10" t="s">
        <v>14</v>
      </c>
      <c r="C34" s="2">
        <v>0.86806488619426381</v>
      </c>
      <c r="D34" s="2">
        <v>0.75581768755860634</v>
      </c>
      <c r="E34" s="2">
        <v>0.73974267742469391</v>
      </c>
      <c r="F34" s="2">
        <v>0.52988399523495633</v>
      </c>
      <c r="G34" s="2">
        <v>0.41973864709624437</v>
      </c>
      <c r="H34" s="5">
        <v>0.34939864639151486</v>
      </c>
      <c r="J34" s="9"/>
      <c r="K34" s="10" t="s">
        <v>14</v>
      </c>
      <c r="L34" s="2">
        <v>0.84797741394261306</v>
      </c>
      <c r="M34" s="2">
        <v>0.80849899899075539</v>
      </c>
      <c r="N34" s="2">
        <v>0.94576311636942123</v>
      </c>
      <c r="O34" s="2">
        <v>0.47719684199203311</v>
      </c>
      <c r="P34" s="2">
        <v>0.4860747153431077</v>
      </c>
      <c r="Q34" s="5">
        <v>0.31040803026931735</v>
      </c>
      <c r="S34" s="9"/>
      <c r="T34" s="10" t="s">
        <v>14</v>
      </c>
      <c r="U34" s="2">
        <v>0.88595755929947051</v>
      </c>
      <c r="V34" s="2">
        <v>0.83294179303437244</v>
      </c>
      <c r="W34" s="2">
        <v>0.7499238897747319</v>
      </c>
      <c r="X34" s="2">
        <v>0.46817361531363438</v>
      </c>
      <c r="Y34" s="2">
        <v>0.57192816310489303</v>
      </c>
      <c r="Z34" s="5">
        <v>0.36220895898301358</v>
      </c>
      <c r="AB34" s="9"/>
      <c r="AC34" s="10" t="s">
        <v>14</v>
      </c>
      <c r="AD34" s="2">
        <v>0.6665240828922927</v>
      </c>
      <c r="AE34" s="2">
        <v>0.63509992964652917</v>
      </c>
      <c r="AF34" s="2">
        <v>0.61300498864050312</v>
      </c>
      <c r="AG34" s="2">
        <v>0.37417537449877109</v>
      </c>
      <c r="AH34" s="2">
        <v>0.28963830105954125</v>
      </c>
      <c r="AI34" s="5">
        <v>0.32722896538260032</v>
      </c>
      <c r="AJ34" s="9"/>
      <c r="AK34" s="9"/>
      <c r="AL34" s="10" t="s">
        <v>14</v>
      </c>
      <c r="AM34" s="11">
        <f t="shared" ref="AM34:AM37" si="14">AVERAGE(U34,L34,C34,AD34)</f>
        <v>0.81713098558216002</v>
      </c>
      <c r="AN34" s="12">
        <f t="shared" si="12"/>
        <v>0.75808960230756584</v>
      </c>
      <c r="AO34" s="12">
        <f t="shared" si="12"/>
        <v>0.76210866805233746</v>
      </c>
      <c r="AP34" s="12">
        <f t="shared" si="12"/>
        <v>0.46235745675984868</v>
      </c>
      <c r="AQ34" s="12">
        <f t="shared" si="12"/>
        <v>0.44184495665094659</v>
      </c>
      <c r="AR34" s="13">
        <f t="shared" si="12"/>
        <v>0.33731115025661151</v>
      </c>
      <c r="AU34" s="9"/>
      <c r="AV34" s="10" t="s">
        <v>14</v>
      </c>
      <c r="AW34" s="11">
        <f t="shared" ref="AW34:AW37" si="15">AM34</f>
        <v>0.81713098558216002</v>
      </c>
      <c r="AX34" s="12">
        <f>AX33*AW34</f>
        <v>0.65336548507336445</v>
      </c>
      <c r="AY34" s="12">
        <f>AY33*AW34</f>
        <v>0.68655112900183091</v>
      </c>
      <c r="AZ34" s="12">
        <f>AZ33*AW34</f>
        <v>0.44995499024976804</v>
      </c>
      <c r="BA34" s="12">
        <f>BA33*AW34</f>
        <v>0.42991034669625716</v>
      </c>
      <c r="BB34" s="13">
        <f>BB33*AW34</f>
        <v>0.35252919749313516</v>
      </c>
      <c r="BE34" s="9"/>
      <c r="BF34" s="10" t="s">
        <v>14</v>
      </c>
      <c r="BG34" s="10"/>
      <c r="BH34" s="16">
        <f>AN34-AX34</f>
        <v>0.10472411723420139</v>
      </c>
      <c r="BI34" s="75">
        <f t="shared" ref="BI34:BL37" si="16">AO34-AY34</f>
        <v>7.555753905050655E-2</v>
      </c>
      <c r="BJ34" s="7">
        <f t="shared" si="16"/>
        <v>1.2402466510080645E-2</v>
      </c>
      <c r="BK34" s="7">
        <f t="shared" si="16"/>
        <v>1.1934609954689424E-2</v>
      </c>
      <c r="BL34" s="8">
        <f t="shared" si="16"/>
        <v>-1.5218047236523646E-2</v>
      </c>
    </row>
    <row r="35" spans="1:64" ht="15.75" thickBot="1" x14ac:dyDescent="0.3">
      <c r="A35" s="9"/>
      <c r="B35" s="10" t="s">
        <v>15</v>
      </c>
      <c r="C35" s="2">
        <v>0.92761604215065618</v>
      </c>
      <c r="D35" s="2">
        <v>0.72529452785150672</v>
      </c>
      <c r="E35" s="2">
        <v>0.67338188164499013</v>
      </c>
      <c r="F35" s="2">
        <v>0.53179430550224571</v>
      </c>
      <c r="G35" s="2">
        <v>0.5044325612600804</v>
      </c>
      <c r="H35" s="5">
        <v>0.34106522124922933</v>
      </c>
      <c r="J35" s="9"/>
      <c r="K35" s="10" t="s">
        <v>15</v>
      </c>
      <c r="L35" s="2">
        <v>1.0237921198579538</v>
      </c>
      <c r="M35" s="2">
        <v>0.76751014620616009</v>
      </c>
      <c r="N35" s="2">
        <v>0.90062873817733979</v>
      </c>
      <c r="O35" s="2">
        <v>0.50130734150459644</v>
      </c>
      <c r="P35" s="2">
        <v>0.53703292527614876</v>
      </c>
      <c r="Q35" s="5">
        <v>0.34894541972406368</v>
      </c>
      <c r="S35" s="9"/>
      <c r="T35" s="10" t="s">
        <v>15</v>
      </c>
      <c r="U35" s="2">
        <v>0.90441456393691555</v>
      </c>
      <c r="V35" s="2">
        <v>0.73356334501053955</v>
      </c>
      <c r="W35" s="2">
        <v>0.78280884794034167</v>
      </c>
      <c r="X35" s="2">
        <v>0.47214252717012534</v>
      </c>
      <c r="Y35" s="2">
        <v>0.57136608746065187</v>
      </c>
      <c r="Z35" s="5">
        <v>0.41513228683116127</v>
      </c>
      <c r="AB35" s="9"/>
      <c r="AC35" s="10" t="s">
        <v>15</v>
      </c>
      <c r="AD35" s="2">
        <v>0.61038938456977576</v>
      </c>
      <c r="AE35" s="2">
        <v>0.63222273414681363</v>
      </c>
      <c r="AF35" s="2">
        <v>0.63158677087463844</v>
      </c>
      <c r="AG35" s="2">
        <v>0.44946836031261633</v>
      </c>
      <c r="AH35" s="2">
        <v>0.31073057686789723</v>
      </c>
      <c r="AI35" s="5">
        <v>0.27728431728270242</v>
      </c>
      <c r="AJ35" s="9"/>
      <c r="AK35" s="9"/>
      <c r="AL35" s="10" t="s">
        <v>15</v>
      </c>
      <c r="AM35" s="11">
        <f t="shared" si="14"/>
        <v>0.86655302762882536</v>
      </c>
      <c r="AN35" s="12">
        <f t="shared" si="12"/>
        <v>0.71464768830375502</v>
      </c>
      <c r="AO35" s="12">
        <f t="shared" si="12"/>
        <v>0.74710155965932756</v>
      </c>
      <c r="AP35" s="12">
        <f t="shared" si="12"/>
        <v>0.48867813362239593</v>
      </c>
      <c r="AQ35" s="12">
        <f t="shared" si="12"/>
        <v>0.48089053771619455</v>
      </c>
      <c r="AR35" s="13">
        <f t="shared" si="12"/>
        <v>0.34560681127178916</v>
      </c>
      <c r="AU35" s="9"/>
      <c r="AV35" s="10" t="s">
        <v>15</v>
      </c>
      <c r="AW35" s="11">
        <f t="shared" si="15"/>
        <v>0.86655302762882536</v>
      </c>
      <c r="AX35" s="12">
        <f>AX33*AW35</f>
        <v>0.69288259682764508</v>
      </c>
      <c r="AY35" s="12">
        <f>AY33*AW35</f>
        <v>0.72807538810276351</v>
      </c>
      <c r="AZ35" s="12">
        <f>AZ33*AW35</f>
        <v>0.47716934735970906</v>
      </c>
      <c r="BA35" s="12">
        <f>BA33*AW35</f>
        <v>0.45591235568332494</v>
      </c>
      <c r="BB35" s="13">
        <f>BB33*AW35</f>
        <v>0.3738510089635082</v>
      </c>
      <c r="BE35" s="9"/>
      <c r="BF35" s="10" t="s">
        <v>15</v>
      </c>
      <c r="BG35" s="10"/>
      <c r="BH35" s="87">
        <f t="shared" ref="BH35:BH37" si="17">AN35-AX35</f>
        <v>2.1765091476109943E-2</v>
      </c>
      <c r="BI35" s="12">
        <f t="shared" si="16"/>
        <v>1.9026171556564053E-2</v>
      </c>
      <c r="BJ35" s="12">
        <f t="shared" si="16"/>
        <v>1.1508786262686865E-2</v>
      </c>
      <c r="BK35" s="12">
        <f t="shared" si="16"/>
        <v>2.4978182032869611E-2</v>
      </c>
      <c r="BL35" s="13">
        <f t="shared" si="16"/>
        <v>-2.8244197691719042E-2</v>
      </c>
    </row>
    <row r="36" spans="1:64" ht="15.75" thickBot="1" x14ac:dyDescent="0.3">
      <c r="A36" s="9"/>
      <c r="B36" s="10" t="s">
        <v>16</v>
      </c>
      <c r="C36" s="2">
        <v>0.893923428514109</v>
      </c>
      <c r="D36" s="2">
        <v>0.79778601886235612</v>
      </c>
      <c r="E36" s="2">
        <v>0.58098594129450021</v>
      </c>
      <c r="F36" s="2">
        <v>0.45751412054745788</v>
      </c>
      <c r="G36" s="2">
        <v>0.43545913241879919</v>
      </c>
      <c r="H36" s="5">
        <v>0.31977003856049263</v>
      </c>
      <c r="J36" s="9"/>
      <c r="K36" s="10" t="s">
        <v>16</v>
      </c>
      <c r="L36" s="2">
        <v>0.70648112061932922</v>
      </c>
      <c r="M36" s="2">
        <v>0.77491509849563722</v>
      </c>
      <c r="N36" s="2">
        <v>0.89207343451340981</v>
      </c>
      <c r="O36" s="2">
        <v>0.54208023221598656</v>
      </c>
      <c r="P36" s="2">
        <v>0.41171436596678512</v>
      </c>
      <c r="Q36" s="5">
        <v>0.29800546040090248</v>
      </c>
      <c r="S36" s="9"/>
      <c r="T36" s="10" t="s">
        <v>16</v>
      </c>
      <c r="U36" s="2">
        <v>1.1793185997011628</v>
      </c>
      <c r="V36" s="2">
        <v>0.87378535144953728</v>
      </c>
      <c r="W36" s="2">
        <v>0.90350355129208815</v>
      </c>
      <c r="X36" s="2">
        <v>0.60843242145542487</v>
      </c>
      <c r="Y36" s="2">
        <v>0.48943248985732307</v>
      </c>
      <c r="Z36" s="5">
        <v>0.41514898458585581</v>
      </c>
      <c r="AB36" s="9"/>
      <c r="AC36" s="10" t="s">
        <v>16</v>
      </c>
      <c r="AD36" s="2">
        <v>0.81208052812497233</v>
      </c>
      <c r="AE36" s="2">
        <v>0.63176144932545586</v>
      </c>
      <c r="AF36" s="2">
        <v>0.5218404363375424</v>
      </c>
      <c r="AG36" s="2">
        <v>0.33031677186391878</v>
      </c>
      <c r="AH36" s="2">
        <v>0.31082897757760358</v>
      </c>
      <c r="AI36" s="5">
        <v>0.21479977266332079</v>
      </c>
      <c r="AJ36" s="9"/>
      <c r="AK36" s="9"/>
      <c r="AL36" s="10" t="s">
        <v>16</v>
      </c>
      <c r="AM36" s="11">
        <f t="shared" si="14"/>
        <v>0.89795091923989334</v>
      </c>
      <c r="AN36" s="12">
        <f t="shared" si="12"/>
        <v>0.76956197953324668</v>
      </c>
      <c r="AO36" s="12">
        <f t="shared" si="12"/>
        <v>0.72460084085938514</v>
      </c>
      <c r="AP36" s="12">
        <f t="shared" si="12"/>
        <v>0.48458588652069701</v>
      </c>
      <c r="AQ36" s="12">
        <f t="shared" si="12"/>
        <v>0.4118587414551278</v>
      </c>
      <c r="AR36" s="13">
        <f t="shared" si="12"/>
        <v>0.31193106405264293</v>
      </c>
      <c r="AU36" s="9"/>
      <c r="AV36" s="10" t="s">
        <v>16</v>
      </c>
      <c r="AW36" s="11">
        <f t="shared" si="15"/>
        <v>0.89795091923989334</v>
      </c>
      <c r="AX36" s="12">
        <f>AX33*AW36</f>
        <v>0.71798787253583662</v>
      </c>
      <c r="AY36" s="12">
        <f>AY33*AW36</f>
        <v>0.75445580729406148</v>
      </c>
      <c r="AZ36" s="12">
        <f>AZ33*AW36</f>
        <v>0.49445866604055211</v>
      </c>
      <c r="BA36" s="12">
        <f>BA33*AW36</f>
        <v>0.47243146792630147</v>
      </c>
      <c r="BB36" s="13">
        <f>BB33*AW36</f>
        <v>0.3873967852563267</v>
      </c>
      <c r="BE36" s="9"/>
      <c r="BF36" s="10" t="s">
        <v>16</v>
      </c>
      <c r="BG36" s="10"/>
      <c r="BH36" s="11">
        <f t="shared" si="17"/>
        <v>5.1574106997410052E-2</v>
      </c>
      <c r="BI36" s="12">
        <f t="shared" si="16"/>
        <v>-2.9854966434676333E-2</v>
      </c>
      <c r="BJ36" s="12">
        <f t="shared" si="16"/>
        <v>-9.8727795198551016E-3</v>
      </c>
      <c r="BK36" s="12">
        <f t="shared" si="16"/>
        <v>-6.0572726471173677E-2</v>
      </c>
      <c r="BL36" s="13">
        <f t="shared" si="16"/>
        <v>-7.5465721203683778E-2</v>
      </c>
    </row>
    <row r="37" spans="1:64" ht="15.75" thickBot="1" x14ac:dyDescent="0.3">
      <c r="A37" s="9"/>
      <c r="B37" s="14" t="s">
        <v>17</v>
      </c>
      <c r="C37" s="15">
        <v>0.96299064837285342</v>
      </c>
      <c r="D37" s="15">
        <v>0.86104304781904717</v>
      </c>
      <c r="E37" s="15">
        <v>0.62057375058343667</v>
      </c>
      <c r="F37" s="15">
        <v>0.44903533662999373</v>
      </c>
      <c r="G37" s="15">
        <v>0.41442144281808135</v>
      </c>
      <c r="H37" s="16">
        <v>0.3287413294733631</v>
      </c>
      <c r="J37" s="9"/>
      <c r="K37" s="14" t="s">
        <v>17</v>
      </c>
      <c r="L37" s="15">
        <v>1.0236278068833073</v>
      </c>
      <c r="M37" s="15">
        <v>0.93876477923423651</v>
      </c>
      <c r="N37" s="15">
        <v>0.8642537151741988</v>
      </c>
      <c r="O37" s="15">
        <v>0.55478979362503367</v>
      </c>
      <c r="P37" s="15">
        <v>0.51958581730437581</v>
      </c>
      <c r="Q37" s="16">
        <v>0.37381433187372876</v>
      </c>
      <c r="S37" s="9"/>
      <c r="T37" s="14" t="s">
        <v>17</v>
      </c>
      <c r="U37" s="15">
        <v>0.78365582262184996</v>
      </c>
      <c r="V37" s="15">
        <v>0.64756251927773867</v>
      </c>
      <c r="W37" s="15">
        <v>0.65999017853796715</v>
      </c>
      <c r="X37" s="15">
        <v>0.35741061996611351</v>
      </c>
      <c r="Y37" s="15">
        <v>0.40559648854412389</v>
      </c>
      <c r="Z37" s="16">
        <v>0.25146766417276517</v>
      </c>
      <c r="AB37" s="9"/>
      <c r="AC37" s="14" t="s">
        <v>17</v>
      </c>
      <c r="AD37" s="15">
        <v>0.78451705099245328</v>
      </c>
      <c r="AE37" s="15">
        <v>0.57043346510674697</v>
      </c>
      <c r="AF37" s="15">
        <v>0.52243631293646842</v>
      </c>
      <c r="AG37" s="15">
        <v>0.37929501555378714</v>
      </c>
      <c r="AH37" s="15">
        <v>0.31521924260661077</v>
      </c>
      <c r="AI37" s="16">
        <v>0.32785140408988822</v>
      </c>
      <c r="AJ37" s="9"/>
      <c r="AK37" s="9"/>
      <c r="AL37" s="14" t="s">
        <v>17</v>
      </c>
      <c r="AM37" s="17">
        <f t="shared" si="14"/>
        <v>0.888697832217616</v>
      </c>
      <c r="AN37" s="18">
        <f t="shared" si="12"/>
        <v>0.7544509528594423</v>
      </c>
      <c r="AO37" s="18">
        <f t="shared" si="12"/>
        <v>0.66681348930801776</v>
      </c>
      <c r="AP37" s="18">
        <f t="shared" si="12"/>
        <v>0.43513269144373201</v>
      </c>
      <c r="AQ37" s="18">
        <f t="shared" si="12"/>
        <v>0.41370574781829794</v>
      </c>
      <c r="AR37" s="19">
        <f t="shared" si="12"/>
        <v>0.32046868240243631</v>
      </c>
      <c r="AU37" s="9"/>
      <c r="AV37" s="14" t="s">
        <v>17</v>
      </c>
      <c r="AW37" s="17">
        <f t="shared" si="15"/>
        <v>0.888697832217616</v>
      </c>
      <c r="AX37" s="18">
        <f>AX33*AW37</f>
        <v>0.71058924514633781</v>
      </c>
      <c r="AY37" s="18">
        <f>AY33*AW37</f>
        <v>0.74668138990690203</v>
      </c>
      <c r="AZ37" s="18">
        <f>AZ33*AW37</f>
        <v>0.48936343314111336</v>
      </c>
      <c r="BA37" s="18">
        <f>BA33*AW37</f>
        <v>0.46756321801294909</v>
      </c>
      <c r="BB37" s="19">
        <f>BB33*AW37</f>
        <v>0.38340478960342217</v>
      </c>
      <c r="BE37" s="9"/>
      <c r="BF37" s="14" t="s">
        <v>17</v>
      </c>
      <c r="BG37" s="14"/>
      <c r="BH37" s="17">
        <f t="shared" si="17"/>
        <v>4.3861707713104492E-2</v>
      </c>
      <c r="BI37" s="18">
        <f t="shared" si="16"/>
        <v>-7.9867900598884267E-2</v>
      </c>
      <c r="BJ37" s="18">
        <f t="shared" si="16"/>
        <v>-5.4230741697381346E-2</v>
      </c>
      <c r="BK37" s="18">
        <f t="shared" si="16"/>
        <v>-5.3857470194651147E-2</v>
      </c>
      <c r="BL37" s="19">
        <f t="shared" si="16"/>
        <v>-6.2936107200985858E-2</v>
      </c>
    </row>
    <row r="38" spans="1:64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  <c r="AB38" s="9"/>
      <c r="AD38" s="9"/>
      <c r="AE38" s="9"/>
      <c r="AF38" s="9"/>
      <c r="AG38" s="9"/>
      <c r="AH38" s="9"/>
      <c r="AI38" s="9"/>
      <c r="AJ38" s="9"/>
    </row>
    <row r="41" spans="1:64" ht="15.75" thickBot="1" x14ac:dyDescent="0.3">
      <c r="A41" s="1" t="s">
        <v>7</v>
      </c>
      <c r="C41" s="1" t="s">
        <v>8</v>
      </c>
      <c r="J41" s="1" t="s">
        <v>9</v>
      </c>
      <c r="L41" s="1" t="s">
        <v>8</v>
      </c>
      <c r="S41" s="1" t="s">
        <v>10</v>
      </c>
      <c r="U41" s="1" t="s">
        <v>8</v>
      </c>
      <c r="AB41" s="1" t="s">
        <v>2909</v>
      </c>
      <c r="AD41" s="1" t="s">
        <v>8</v>
      </c>
      <c r="AK41" s="1" t="s">
        <v>4</v>
      </c>
      <c r="AM41" s="1" t="s">
        <v>8</v>
      </c>
      <c r="AU41" s="1" t="s">
        <v>4</v>
      </c>
      <c r="AW41" s="1" t="s">
        <v>8</v>
      </c>
      <c r="BE41" s="1" t="s">
        <v>4</v>
      </c>
      <c r="BG41" s="1" t="s">
        <v>8</v>
      </c>
    </row>
    <row r="42" spans="1:64" ht="15.75" thickBot="1" x14ac:dyDescent="0.3">
      <c r="A42" s="1" t="s">
        <v>21</v>
      </c>
      <c r="B42" s="1" t="str">
        <f>A1</f>
        <v>DLD1wt</v>
      </c>
      <c r="C42" s="2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H42" s="4" t="s">
        <v>17</v>
      </c>
      <c r="J42" s="1" t="s">
        <v>21</v>
      </c>
      <c r="K42" s="1" t="str">
        <f>A1</f>
        <v>DLD1wt</v>
      </c>
      <c r="L42" s="2" t="s">
        <v>12</v>
      </c>
      <c r="M42" s="3" t="s">
        <v>13</v>
      </c>
      <c r="N42" s="3" t="s">
        <v>14</v>
      </c>
      <c r="O42" s="3" t="s">
        <v>15</v>
      </c>
      <c r="P42" s="3" t="s">
        <v>16</v>
      </c>
      <c r="Q42" s="4" t="s">
        <v>17</v>
      </c>
      <c r="S42" s="1" t="s">
        <v>21</v>
      </c>
      <c r="T42" s="1" t="str">
        <f>A1</f>
        <v>DLD1wt</v>
      </c>
      <c r="U42" s="2" t="s">
        <v>12</v>
      </c>
      <c r="V42" s="3" t="s">
        <v>13</v>
      </c>
      <c r="W42" s="3" t="s">
        <v>14</v>
      </c>
      <c r="X42" s="3" t="s">
        <v>15</v>
      </c>
      <c r="Y42" s="3" t="s">
        <v>16</v>
      </c>
      <c r="Z42" s="4" t="s">
        <v>17</v>
      </c>
      <c r="AB42" s="1" t="s">
        <v>21</v>
      </c>
      <c r="AC42" s="1" t="str">
        <f>A1</f>
        <v>DLD1wt</v>
      </c>
      <c r="AD42" s="2" t="s">
        <v>12</v>
      </c>
      <c r="AE42" s="3" t="s">
        <v>13</v>
      </c>
      <c r="AF42" s="3" t="s">
        <v>14</v>
      </c>
      <c r="AG42" s="3" t="s">
        <v>15</v>
      </c>
      <c r="AH42" s="3" t="s">
        <v>16</v>
      </c>
      <c r="AI42" s="4" t="s">
        <v>17</v>
      </c>
      <c r="AJ42" s="9"/>
      <c r="AK42" s="1" t="s">
        <v>21</v>
      </c>
      <c r="AL42" s="1" t="str">
        <f>A1</f>
        <v>DLD1wt</v>
      </c>
      <c r="AM42" s="2" t="s">
        <v>12</v>
      </c>
      <c r="AN42" s="3" t="s">
        <v>13</v>
      </c>
      <c r="AO42" s="3" t="s">
        <v>14</v>
      </c>
      <c r="AP42" s="3" t="s">
        <v>15</v>
      </c>
      <c r="AQ42" s="3" t="s">
        <v>16</v>
      </c>
      <c r="AR42" s="4" t="s">
        <v>17</v>
      </c>
      <c r="AU42" s="1" t="s">
        <v>21</v>
      </c>
      <c r="AV42" s="1" t="str">
        <f>A1</f>
        <v>DLD1wt</v>
      </c>
      <c r="AW42" s="2" t="s">
        <v>12</v>
      </c>
      <c r="AX42" s="3" t="s">
        <v>13</v>
      </c>
      <c r="AY42" s="3" t="s">
        <v>14</v>
      </c>
      <c r="AZ42" s="3" t="s">
        <v>15</v>
      </c>
      <c r="BA42" s="3" t="s">
        <v>16</v>
      </c>
      <c r="BB42" s="4" t="s">
        <v>17</v>
      </c>
      <c r="BE42" s="1" t="s">
        <v>21</v>
      </c>
      <c r="BF42" s="1" t="str">
        <f>A1</f>
        <v>DLD1wt</v>
      </c>
      <c r="BG42" s="2" t="s">
        <v>12</v>
      </c>
      <c r="BH42" s="3" t="s">
        <v>13</v>
      </c>
      <c r="BI42" s="3" t="s">
        <v>14</v>
      </c>
      <c r="BJ42" s="3" t="s">
        <v>15</v>
      </c>
      <c r="BK42" s="3" t="s">
        <v>16</v>
      </c>
      <c r="BL42" s="4" t="s">
        <v>17</v>
      </c>
    </row>
    <row r="43" spans="1:64" ht="15.75" thickBot="1" x14ac:dyDescent="0.3">
      <c r="A43" s="1" t="s">
        <v>18</v>
      </c>
      <c r="B43" s="2" t="s">
        <v>12</v>
      </c>
      <c r="C43" s="2">
        <v>1</v>
      </c>
      <c r="D43" s="2">
        <v>0.72377514013432642</v>
      </c>
      <c r="E43" s="2">
        <v>0.66337869111265491</v>
      </c>
      <c r="F43" s="2">
        <v>0.45083353937975768</v>
      </c>
      <c r="G43" s="2">
        <v>0.4442588173160068</v>
      </c>
      <c r="H43" s="5">
        <v>0.38355454806917688</v>
      </c>
      <c r="J43" s="1" t="s">
        <v>18</v>
      </c>
      <c r="K43" s="2" t="s">
        <v>12</v>
      </c>
      <c r="L43" s="2">
        <v>1</v>
      </c>
      <c r="M43" s="2">
        <v>0.69269147038413836</v>
      </c>
      <c r="N43" s="2">
        <v>0.88833297823709878</v>
      </c>
      <c r="O43" s="2">
        <v>0.48169007828637</v>
      </c>
      <c r="P43" s="2">
        <v>0.45459478442915918</v>
      </c>
      <c r="Q43" s="5">
        <v>0.36979331565077123</v>
      </c>
      <c r="S43" s="1" t="s">
        <v>18</v>
      </c>
      <c r="T43" s="2" t="s">
        <v>12</v>
      </c>
      <c r="U43" s="2">
        <v>1</v>
      </c>
      <c r="V43" s="2">
        <v>0.68231218252102266</v>
      </c>
      <c r="W43" s="2">
        <v>0.62445287816320605</v>
      </c>
      <c r="X43" s="2">
        <v>0.42323254167981922</v>
      </c>
      <c r="Y43" s="2">
        <v>0.48077236262167256</v>
      </c>
      <c r="Z43" s="5">
        <v>0.3159613075147974</v>
      </c>
      <c r="AB43" s="1" t="s">
        <v>18</v>
      </c>
      <c r="AC43" s="2" t="s">
        <v>12</v>
      </c>
      <c r="AD43" s="2">
        <v>1</v>
      </c>
      <c r="AE43" s="2">
        <v>0.74454487677423908</v>
      </c>
      <c r="AF43" s="2">
        <v>0.81609730381495549</v>
      </c>
      <c r="AG43" s="2">
        <v>0.52059626926337399</v>
      </c>
      <c r="AH43" s="2">
        <v>0.31201701404306148</v>
      </c>
      <c r="AI43" s="5">
        <v>0.23630363739255258</v>
      </c>
      <c r="AJ43" s="9"/>
      <c r="AK43" s="1" t="s">
        <v>18</v>
      </c>
      <c r="AL43" s="2" t="s">
        <v>12</v>
      </c>
      <c r="AM43" s="6">
        <f>AVERAGE(U43,L43,C43,AD43)</f>
        <v>1</v>
      </c>
      <c r="AN43" s="7">
        <f t="shared" ref="AN43:AR47" si="18">AVERAGE(V43,M43,D43,AE43)</f>
        <v>0.71083091745343174</v>
      </c>
      <c r="AO43" s="7">
        <f t="shared" si="18"/>
        <v>0.74806546283197883</v>
      </c>
      <c r="AP43" s="7">
        <f t="shared" si="18"/>
        <v>0.46908810715233029</v>
      </c>
      <c r="AQ43" s="7">
        <f t="shared" si="18"/>
        <v>0.42291074460247502</v>
      </c>
      <c r="AR43" s="8">
        <f t="shared" si="18"/>
        <v>0.32640320215682456</v>
      </c>
      <c r="AU43" s="1" t="s">
        <v>18</v>
      </c>
      <c r="AV43" s="2" t="s">
        <v>12</v>
      </c>
      <c r="AW43" s="6">
        <f>AM43</f>
        <v>1</v>
      </c>
      <c r="AX43" s="7">
        <f t="shared" ref="AX43:BB43" si="19">AN43</f>
        <v>0.71083091745343174</v>
      </c>
      <c r="AY43" s="7">
        <f t="shared" si="19"/>
        <v>0.74806546283197883</v>
      </c>
      <c r="AZ43" s="7">
        <f t="shared" si="19"/>
        <v>0.46908810715233029</v>
      </c>
      <c r="BA43" s="7">
        <f t="shared" si="19"/>
        <v>0.42291074460247502</v>
      </c>
      <c r="BB43" s="8">
        <f t="shared" si="19"/>
        <v>0.32640320215682456</v>
      </c>
      <c r="BE43" s="1" t="s">
        <v>18</v>
      </c>
      <c r="BF43" s="2" t="s">
        <v>12</v>
      </c>
      <c r="BG43" s="2"/>
      <c r="BH43" s="3"/>
      <c r="BI43" s="3"/>
      <c r="BJ43" s="3"/>
      <c r="BK43" s="3"/>
      <c r="BL43" s="4"/>
    </row>
    <row r="44" spans="1:64" ht="15.75" thickBot="1" x14ac:dyDescent="0.3">
      <c r="A44" s="9"/>
      <c r="B44" s="10" t="s">
        <v>14</v>
      </c>
      <c r="C44" s="2">
        <v>0.8234058503349958</v>
      </c>
      <c r="D44" s="2">
        <v>0.68217026961862015</v>
      </c>
      <c r="E44" s="2">
        <v>0.66863812727108141</v>
      </c>
      <c r="F44" s="2">
        <v>0.43436203979675636</v>
      </c>
      <c r="G44" s="2">
        <v>0.36585052892092862</v>
      </c>
      <c r="H44" s="5">
        <v>0.27161671934408593</v>
      </c>
      <c r="J44" s="9"/>
      <c r="K44" s="10" t="s">
        <v>14</v>
      </c>
      <c r="L44" s="2">
        <v>0.84165315395296536</v>
      </c>
      <c r="M44" s="2">
        <v>0.76276452014243679</v>
      </c>
      <c r="N44" s="2">
        <v>0.8384198408077701</v>
      </c>
      <c r="O44" s="2">
        <v>0.37603995806560142</v>
      </c>
      <c r="P44" s="2">
        <v>0.38277897519597476</v>
      </c>
      <c r="Q44" s="5">
        <v>0.22266969782534801</v>
      </c>
      <c r="S44" s="9"/>
      <c r="T44" s="10" t="s">
        <v>14</v>
      </c>
      <c r="U44" s="2">
        <v>0.86526388045330205</v>
      </c>
      <c r="V44" s="2">
        <v>0.73685072487674519</v>
      </c>
      <c r="W44" s="2">
        <v>0.62205258043470946</v>
      </c>
      <c r="X44" s="2">
        <v>0.35758373253869419</v>
      </c>
      <c r="Y44" s="2">
        <v>0.42759461302922264</v>
      </c>
      <c r="Z44" s="5">
        <v>0.23269555334816464</v>
      </c>
      <c r="AB44" s="9"/>
      <c r="AC44" s="10" t="s">
        <v>14</v>
      </c>
      <c r="AD44" s="2">
        <v>0.71575847154743555</v>
      </c>
      <c r="AE44" s="2">
        <v>0.68555854774342162</v>
      </c>
      <c r="AF44" s="2">
        <v>0.64375285805157811</v>
      </c>
      <c r="AG44" s="2">
        <v>0.37334529880351214</v>
      </c>
      <c r="AH44" s="2">
        <v>0.22991564322272193</v>
      </c>
      <c r="AI44" s="5">
        <v>0.25801601144982256</v>
      </c>
      <c r="AJ44" s="9"/>
      <c r="AK44" s="9"/>
      <c r="AL44" s="10" t="s">
        <v>14</v>
      </c>
      <c r="AM44" s="11">
        <f t="shared" ref="AM44:AM47" si="20">AVERAGE(U44,L44,C44,AD44)</f>
        <v>0.81152033907217469</v>
      </c>
      <c r="AN44" s="12">
        <f t="shared" si="18"/>
        <v>0.71683601559530596</v>
      </c>
      <c r="AO44" s="12">
        <f t="shared" si="18"/>
        <v>0.69321585164128474</v>
      </c>
      <c r="AP44" s="12">
        <f t="shared" si="18"/>
        <v>0.38533275730114103</v>
      </c>
      <c r="AQ44" s="12">
        <f t="shared" si="18"/>
        <v>0.35153494009221198</v>
      </c>
      <c r="AR44" s="13">
        <f t="shared" si="18"/>
        <v>0.24624949549185529</v>
      </c>
      <c r="AU44" s="9"/>
      <c r="AV44" s="10" t="s">
        <v>14</v>
      </c>
      <c r="AW44" s="11">
        <f t="shared" ref="AW44:AW47" si="21">AM44</f>
        <v>0.81152033907217469</v>
      </c>
      <c r="AX44" s="12">
        <f>AX43*AW44</f>
        <v>0.57685374715479398</v>
      </c>
      <c r="AY44" s="12">
        <f>AY43*AW44</f>
        <v>0.60707033804559074</v>
      </c>
      <c r="AZ44" s="12">
        <f>AZ43*AW44</f>
        <v>0.3806745397709837</v>
      </c>
      <c r="BA44" s="12">
        <f>BA43*AW44</f>
        <v>0.3432006708570664</v>
      </c>
      <c r="BB44" s="13">
        <f>BB43*AW44</f>
        <v>0.26488283728854983</v>
      </c>
      <c r="BE44" s="9"/>
      <c r="BF44" s="10" t="s">
        <v>14</v>
      </c>
      <c r="BG44" s="10"/>
      <c r="BH44" s="16">
        <f>AN44-AX44</f>
        <v>0.13998226844051198</v>
      </c>
      <c r="BI44" s="75">
        <f t="shared" ref="BI44:BL47" si="22">AO44-AY44</f>
        <v>8.6145513595694001E-2</v>
      </c>
      <c r="BJ44" s="7">
        <f t="shared" si="22"/>
        <v>4.658217530157327E-3</v>
      </c>
      <c r="BK44" s="7">
        <f t="shared" si="22"/>
        <v>8.3342692351455749E-3</v>
      </c>
      <c r="BL44" s="8">
        <f t="shared" si="22"/>
        <v>-1.8633341796694541E-2</v>
      </c>
    </row>
    <row r="45" spans="1:64" ht="15.75" thickBot="1" x14ac:dyDescent="0.3">
      <c r="A45" s="9"/>
      <c r="B45" s="10" t="s">
        <v>15</v>
      </c>
      <c r="C45" s="2">
        <v>0.93092101593772825</v>
      </c>
      <c r="D45" s="2">
        <v>0.69223891230115875</v>
      </c>
      <c r="E45" s="2">
        <v>0.60460926517156255</v>
      </c>
      <c r="F45" s="2">
        <v>0.4259514083650896</v>
      </c>
      <c r="G45" s="2">
        <v>0.4497038824567563</v>
      </c>
      <c r="H45" s="5">
        <v>0.26903748484701706</v>
      </c>
      <c r="J45" s="9"/>
      <c r="K45" s="10" t="s">
        <v>15</v>
      </c>
      <c r="L45" s="2">
        <v>1.0265357599299607</v>
      </c>
      <c r="M45" s="2">
        <v>0.71118953969598875</v>
      </c>
      <c r="N45" s="2">
        <v>0.77600037494186724</v>
      </c>
      <c r="O45" s="2">
        <v>0.40180060043299859</v>
      </c>
      <c r="P45" s="2">
        <v>0.41120400113794608</v>
      </c>
      <c r="Q45" s="5">
        <v>0.24044035758363472</v>
      </c>
      <c r="S45" s="9"/>
      <c r="T45" s="10" t="s">
        <v>15</v>
      </c>
      <c r="U45" s="2">
        <v>0.89899145253508139</v>
      </c>
      <c r="V45" s="2">
        <v>0.6583473563157527</v>
      </c>
      <c r="W45" s="2">
        <v>0.64720338669458644</v>
      </c>
      <c r="X45" s="2">
        <v>0.36678579610561524</v>
      </c>
      <c r="Y45" s="2">
        <v>0.43688846396905534</v>
      </c>
      <c r="Z45" s="5">
        <v>0.27275893200187495</v>
      </c>
      <c r="AB45" s="9"/>
      <c r="AC45" s="10" t="s">
        <v>15</v>
      </c>
      <c r="AD45" s="2">
        <v>0.75856777641111539</v>
      </c>
      <c r="AE45" s="2">
        <v>0.60325971995467365</v>
      </c>
      <c r="AF45" s="2">
        <v>0.63282652335281653</v>
      </c>
      <c r="AG45" s="2">
        <v>0.36063401214849039</v>
      </c>
      <c r="AH45" s="2">
        <v>0.24481749039904885</v>
      </c>
      <c r="AI45" s="5">
        <v>0.19643312428767107</v>
      </c>
      <c r="AJ45" s="9"/>
      <c r="AK45" s="9"/>
      <c r="AL45" s="10" t="s">
        <v>15</v>
      </c>
      <c r="AM45" s="11">
        <f t="shared" si="20"/>
        <v>0.90375400120347149</v>
      </c>
      <c r="AN45" s="12">
        <f t="shared" si="18"/>
        <v>0.66625888206689343</v>
      </c>
      <c r="AO45" s="12">
        <f t="shared" si="18"/>
        <v>0.66515988754020827</v>
      </c>
      <c r="AP45" s="12">
        <f t="shared" si="18"/>
        <v>0.38879295426304844</v>
      </c>
      <c r="AQ45" s="12">
        <f t="shared" si="18"/>
        <v>0.38565345949070162</v>
      </c>
      <c r="AR45" s="13">
        <f t="shared" si="18"/>
        <v>0.24466747468004946</v>
      </c>
      <c r="AU45" s="9"/>
      <c r="AV45" s="10" t="s">
        <v>15</v>
      </c>
      <c r="AW45" s="11">
        <f t="shared" si="21"/>
        <v>0.90375400120347149</v>
      </c>
      <c r="AX45" s="12">
        <f>AX43*AW45</f>
        <v>0.64241628582767352</v>
      </c>
      <c r="AY45" s="12">
        <f>AY43*AW45</f>
        <v>0.6760671551965276</v>
      </c>
      <c r="AZ45" s="12">
        <f>AZ43*AW45</f>
        <v>0.42394025375588129</v>
      </c>
      <c r="BA45" s="12">
        <f>BA43*AW45</f>
        <v>0.38220727758642625</v>
      </c>
      <c r="BB45" s="13">
        <f>BB43*AW45</f>
        <v>0.29498819995485576</v>
      </c>
      <c r="BE45" s="9"/>
      <c r="BF45" s="10" t="s">
        <v>15</v>
      </c>
      <c r="BG45" s="10"/>
      <c r="BH45" s="114">
        <f t="shared" ref="BH45:BH47" si="23">AN45-AX45</f>
        <v>2.3842596239219915E-2</v>
      </c>
      <c r="BI45" s="12">
        <f t="shared" si="22"/>
        <v>-1.090726765631933E-2</v>
      </c>
      <c r="BJ45" s="12">
        <f t="shared" si="22"/>
        <v>-3.5147299492832851E-2</v>
      </c>
      <c r="BK45" s="12">
        <f t="shared" si="22"/>
        <v>3.4461819042753694E-3</v>
      </c>
      <c r="BL45" s="13">
        <f t="shared" si="22"/>
        <v>-5.0320725274806299E-2</v>
      </c>
    </row>
    <row r="46" spans="1:64" ht="15.75" thickBot="1" x14ac:dyDescent="0.3">
      <c r="A46" s="9"/>
      <c r="B46" s="10" t="s">
        <v>16</v>
      </c>
      <c r="C46" s="2">
        <v>0.90944690514518345</v>
      </c>
      <c r="D46" s="2">
        <v>0.78441757305485604</v>
      </c>
      <c r="E46" s="2">
        <v>0.52060554686458815</v>
      </c>
      <c r="F46" s="2">
        <v>0.40414447093270522</v>
      </c>
      <c r="G46" s="2">
        <v>0.37213313882158061</v>
      </c>
      <c r="H46" s="5">
        <v>0.2536915501738789</v>
      </c>
      <c r="J46" s="9"/>
      <c r="K46" s="10" t="s">
        <v>16</v>
      </c>
      <c r="L46" s="2">
        <v>0.63858449426927677</v>
      </c>
      <c r="M46" s="2">
        <v>0.73815951434381444</v>
      </c>
      <c r="N46" s="2">
        <v>0.75870120777660466</v>
      </c>
      <c r="O46" s="2">
        <v>0.40444225513890791</v>
      </c>
      <c r="P46" s="2">
        <v>0.31856430835777444</v>
      </c>
      <c r="Q46" s="5">
        <v>0.19186248599761085</v>
      </c>
      <c r="S46" s="9"/>
      <c r="T46" s="10" t="s">
        <v>16</v>
      </c>
      <c r="U46" s="2">
        <v>1.1435550244318242</v>
      </c>
      <c r="V46" s="2">
        <v>0.78404312546179644</v>
      </c>
      <c r="W46" s="2">
        <v>0.76687702074312714</v>
      </c>
      <c r="X46" s="2">
        <v>0.46980887269103894</v>
      </c>
      <c r="Y46" s="2">
        <v>0.37312757978489497</v>
      </c>
      <c r="Z46" s="5">
        <v>0.26554845829620094</v>
      </c>
      <c r="AB46" s="9"/>
      <c r="AC46" s="10" t="s">
        <v>16</v>
      </c>
      <c r="AD46" s="2">
        <v>0.94132158357848605</v>
      </c>
      <c r="AE46" s="2">
        <v>0.68986719565980814</v>
      </c>
      <c r="AF46" s="2">
        <v>0.47640358679248745</v>
      </c>
      <c r="AG46" s="2">
        <v>0.31741342400114919</v>
      </c>
      <c r="AH46" s="2">
        <v>0.21705186895091078</v>
      </c>
      <c r="AI46" s="5">
        <v>0.15719235615889926</v>
      </c>
      <c r="AJ46" s="9"/>
      <c r="AK46" s="9"/>
      <c r="AL46" s="10" t="s">
        <v>16</v>
      </c>
      <c r="AM46" s="11">
        <f t="shared" si="20"/>
        <v>0.90822700185619265</v>
      </c>
      <c r="AN46" s="12">
        <f t="shared" si="18"/>
        <v>0.74912185213006866</v>
      </c>
      <c r="AO46" s="12">
        <f t="shared" si="18"/>
        <v>0.63064684054420184</v>
      </c>
      <c r="AP46" s="12">
        <f t="shared" si="18"/>
        <v>0.39895225569095033</v>
      </c>
      <c r="AQ46" s="12">
        <f t="shared" si="18"/>
        <v>0.32021922397879021</v>
      </c>
      <c r="AR46" s="13">
        <f t="shared" si="18"/>
        <v>0.21707371265664749</v>
      </c>
      <c r="AU46" s="9"/>
      <c r="AV46" s="10" t="s">
        <v>16</v>
      </c>
      <c r="AW46" s="11">
        <f t="shared" si="21"/>
        <v>0.90822700185619265</v>
      </c>
      <c r="AX46" s="12">
        <f>AX43*AW46</f>
        <v>0.64559583298541712</v>
      </c>
      <c r="AY46" s="12">
        <f>AY43*AW46</f>
        <v>0.67941325250005324</v>
      </c>
      <c r="AZ46" s="12">
        <f>AZ43*AW46</f>
        <v>0.42603848516535736</v>
      </c>
      <c r="BA46" s="12">
        <f>BA43*AW46</f>
        <v>0.38409895762307589</v>
      </c>
      <c r="BB46" s="13">
        <f>BB43*AW46</f>
        <v>0.29644820169115355</v>
      </c>
      <c r="BE46" s="9"/>
      <c r="BF46" s="10" t="s">
        <v>16</v>
      </c>
      <c r="BG46" s="10"/>
      <c r="BH46" s="16">
        <f t="shared" si="23"/>
        <v>0.10352601914465154</v>
      </c>
      <c r="BI46" s="71">
        <f t="shared" si="22"/>
        <v>-4.8766411955851408E-2</v>
      </c>
      <c r="BJ46" s="12">
        <f t="shared" si="22"/>
        <v>-2.7086229474407031E-2</v>
      </c>
      <c r="BK46" s="12">
        <f t="shared" si="22"/>
        <v>-6.3879733644285674E-2</v>
      </c>
      <c r="BL46" s="13">
        <f t="shared" si="22"/>
        <v>-7.9374489034506057E-2</v>
      </c>
    </row>
    <row r="47" spans="1:64" ht="15.75" thickBot="1" x14ac:dyDescent="0.3">
      <c r="A47" s="9"/>
      <c r="B47" s="14" t="s">
        <v>17</v>
      </c>
      <c r="C47" s="15">
        <v>0.99866335143884954</v>
      </c>
      <c r="D47" s="15">
        <v>0.90557819706868958</v>
      </c>
      <c r="E47" s="15">
        <v>0.5867460735910881</v>
      </c>
      <c r="F47" s="15">
        <v>0.39583405598921706</v>
      </c>
      <c r="G47" s="15">
        <v>0.35320074767093085</v>
      </c>
      <c r="H47" s="16">
        <v>0.24459526671715354</v>
      </c>
      <c r="J47" s="9"/>
      <c r="K47" s="14" t="s">
        <v>17</v>
      </c>
      <c r="L47" s="15">
        <v>1.0015319188033192</v>
      </c>
      <c r="M47" s="15">
        <v>0.9411024336926177</v>
      </c>
      <c r="N47" s="15">
        <v>0.78316845472814922</v>
      </c>
      <c r="O47" s="15">
        <v>0.44717020032533628</v>
      </c>
      <c r="P47" s="15">
        <v>0.38776618952726211</v>
      </c>
      <c r="Q47" s="16">
        <v>0.24628184409937298</v>
      </c>
      <c r="S47" s="9"/>
      <c r="T47" s="14" t="s">
        <v>17</v>
      </c>
      <c r="U47" s="15">
        <v>0.78025687011669465</v>
      </c>
      <c r="V47" s="15">
        <v>0.60098705011653375</v>
      </c>
      <c r="W47" s="15">
        <v>0.56594803472423783</v>
      </c>
      <c r="X47" s="15">
        <v>0.28182793704905063</v>
      </c>
      <c r="Y47" s="15">
        <v>0.31511545075334146</v>
      </c>
      <c r="Z47" s="16">
        <v>0.1751678483650625</v>
      </c>
      <c r="AB47" s="9"/>
      <c r="AC47" s="14" t="s">
        <v>17</v>
      </c>
      <c r="AD47" s="15">
        <v>0.86154839234529235</v>
      </c>
      <c r="AE47" s="15">
        <v>0.63169366783852454</v>
      </c>
      <c r="AF47" s="15">
        <v>0.52096834698805405</v>
      </c>
      <c r="AG47" s="15">
        <v>0.28352512433544841</v>
      </c>
      <c r="AH47" s="15">
        <v>0.25426413535042813</v>
      </c>
      <c r="AI47" s="16">
        <v>0.21820195950260626</v>
      </c>
      <c r="AJ47" s="9"/>
      <c r="AK47" s="9"/>
      <c r="AL47" s="14" t="s">
        <v>17</v>
      </c>
      <c r="AM47" s="17">
        <f t="shared" si="20"/>
        <v>0.91050013317603895</v>
      </c>
      <c r="AN47" s="18">
        <f t="shared" si="18"/>
        <v>0.76984033717909139</v>
      </c>
      <c r="AO47" s="18">
        <f t="shared" si="18"/>
        <v>0.61420772750788233</v>
      </c>
      <c r="AP47" s="18">
        <f t="shared" si="18"/>
        <v>0.35208932942476306</v>
      </c>
      <c r="AQ47" s="18">
        <f t="shared" si="18"/>
        <v>0.32758663082549067</v>
      </c>
      <c r="AR47" s="19">
        <f t="shared" si="18"/>
        <v>0.22106172967104881</v>
      </c>
      <c r="AU47" s="9"/>
      <c r="AV47" s="14" t="s">
        <v>17</v>
      </c>
      <c r="AW47" s="17">
        <f t="shared" si="21"/>
        <v>0.91050013317603895</v>
      </c>
      <c r="AX47" s="18">
        <f>AX43*AW47</f>
        <v>0.64721164500699557</v>
      </c>
      <c r="AY47" s="18">
        <f>AY43*AW47</f>
        <v>0.6811137035329119</v>
      </c>
      <c r="AZ47" s="18">
        <f>AZ43*AW47</f>
        <v>0.42710478403349278</v>
      </c>
      <c r="BA47" s="18">
        <f>BA43*AW47</f>
        <v>0.38506028928213132</v>
      </c>
      <c r="BB47" s="19">
        <f>BB43*AW47</f>
        <v>0.29719015903287432</v>
      </c>
      <c r="BE47" s="9"/>
      <c r="BF47" s="14" t="s">
        <v>17</v>
      </c>
      <c r="BG47" s="14"/>
      <c r="BH47" s="16">
        <f t="shared" si="23"/>
        <v>0.12262869217209582</v>
      </c>
      <c r="BI47" s="106">
        <f t="shared" si="22"/>
        <v>-6.6905976025029568E-2</v>
      </c>
      <c r="BJ47" s="18">
        <f t="shared" si="22"/>
        <v>-7.5015454608729715E-2</v>
      </c>
      <c r="BK47" s="18">
        <f t="shared" si="22"/>
        <v>-5.7473658456640653E-2</v>
      </c>
      <c r="BL47" s="19">
        <f t="shared" si="22"/>
        <v>-7.6128429361825511E-2</v>
      </c>
    </row>
    <row r="48" spans="1:64" x14ac:dyDescent="0.25">
      <c r="A48" s="9"/>
      <c r="C48" s="9"/>
      <c r="D48" s="9"/>
      <c r="E48" s="9"/>
      <c r="F48" s="9"/>
      <c r="G48" s="9"/>
      <c r="H48" s="9"/>
      <c r="J48" s="9"/>
      <c r="L48" s="9"/>
      <c r="M48" s="9"/>
      <c r="N48" s="9"/>
      <c r="O48" s="9"/>
      <c r="P48" s="9"/>
      <c r="Q48" s="9"/>
      <c r="S48" s="9"/>
      <c r="U48" s="9"/>
      <c r="V48" s="9"/>
      <c r="W48" s="9"/>
      <c r="X48" s="9"/>
      <c r="Y48" s="9"/>
      <c r="Z48" s="9"/>
      <c r="AB48" s="9"/>
      <c r="AD48" s="9"/>
      <c r="AE48" s="9"/>
      <c r="AF48" s="9"/>
      <c r="AG48" s="9"/>
      <c r="AH48" s="9"/>
      <c r="AI48" s="9"/>
      <c r="AJ48" s="9"/>
    </row>
  </sheetData>
  <mergeCells count="7">
    <mergeCell ref="BE9:BL9"/>
    <mergeCell ref="A9:H9"/>
    <mergeCell ref="J9:Q9"/>
    <mergeCell ref="S9:Z9"/>
    <mergeCell ref="AB9:AI9"/>
    <mergeCell ref="AK9:AR9"/>
    <mergeCell ref="AU9:BB9"/>
  </mergeCells>
  <conditionalFormatting sqref="C13:H18">
    <cfRule type="colorScale" priority="68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6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66">
      <colorScale>
        <cfvo type="min"/>
        <cfvo type="max"/>
        <color rgb="FFF8696B"/>
        <color rgb="FFFCFCFF"/>
      </colorScale>
    </cfRule>
  </conditionalFormatting>
  <conditionalFormatting sqref="C48:H48">
    <cfRule type="colorScale" priority="65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64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63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62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61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6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43:H47">
    <cfRule type="colorScale" priority="59">
      <colorScale>
        <cfvo type="min"/>
        <cfvo type="max"/>
        <color rgb="FFF8696B"/>
        <color rgb="FFFCFCFF"/>
      </colorScale>
    </cfRule>
  </conditionalFormatting>
  <conditionalFormatting sqref="C43:H47">
    <cfRule type="colorScale" priority="5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57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5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55">
      <colorScale>
        <cfvo type="min"/>
        <cfvo type="max"/>
        <color rgb="FFF8696B"/>
        <color rgb="FFFCFCFF"/>
      </colorScale>
    </cfRule>
  </conditionalFormatting>
  <conditionalFormatting sqref="L48:Q48">
    <cfRule type="colorScale" priority="54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53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52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5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50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4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43:Q47">
    <cfRule type="colorScale" priority="48">
      <colorScale>
        <cfvo type="min"/>
        <cfvo type="max"/>
        <color rgb="FFF8696B"/>
        <color rgb="FFFCFCFF"/>
      </colorScale>
    </cfRule>
  </conditionalFormatting>
  <conditionalFormatting sqref="L43:Q47">
    <cfRule type="colorScale" priority="4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46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45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44">
      <colorScale>
        <cfvo type="min"/>
        <cfvo type="max"/>
        <color rgb="FFF8696B"/>
        <color rgb="FFFCFCFF"/>
      </colorScale>
    </cfRule>
  </conditionalFormatting>
  <conditionalFormatting sqref="U48:Z48">
    <cfRule type="colorScale" priority="43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42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41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40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39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3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43:Z47">
    <cfRule type="colorScale" priority="37">
      <colorScale>
        <cfvo type="min"/>
        <cfvo type="max"/>
        <color rgb="FFF8696B"/>
        <color rgb="FFFCFCFF"/>
      </colorScale>
    </cfRule>
  </conditionalFormatting>
  <conditionalFormatting sqref="U43:Z47">
    <cfRule type="colorScale" priority="36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BH14:BL17">
    <cfRule type="colorScale" priority="32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35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BH24:BL27">
    <cfRule type="colorScale" priority="30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31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BH34:BL37">
    <cfRule type="colorScale" priority="28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29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BH44:BL47">
    <cfRule type="colorScale" priority="26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27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J18">
    <cfRule type="colorScale" priority="19">
      <colorScale>
        <cfvo type="min"/>
        <cfvo type="max"/>
        <color rgb="FFF8696B"/>
        <color rgb="FFFCFCFF"/>
      </colorScale>
    </cfRule>
  </conditionalFormatting>
  <conditionalFormatting sqref="AD13:AJ17">
    <cfRule type="colorScale" priority="18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D38:AJ38">
    <cfRule type="colorScale" priority="17">
      <colorScale>
        <cfvo type="min"/>
        <cfvo type="max"/>
        <color rgb="FFF8696B"/>
        <color rgb="FFFCFCFF"/>
      </colorScale>
    </cfRule>
  </conditionalFormatting>
  <conditionalFormatting sqref="AD48:AJ48">
    <cfRule type="colorScale" priority="16">
      <colorScale>
        <cfvo type="min"/>
        <cfvo type="max"/>
        <color rgb="FFF8696B"/>
        <color rgb="FFFCFCFF"/>
      </colorScale>
    </cfRule>
  </conditionalFormatting>
  <conditionalFormatting sqref="AD28:AJ28">
    <cfRule type="colorScale" priority="15">
      <colorScale>
        <cfvo type="min"/>
        <cfvo type="max"/>
        <color rgb="FFF8696B"/>
        <color rgb="FFFCFCFF"/>
      </colorScale>
    </cfRule>
  </conditionalFormatting>
  <conditionalFormatting sqref="AD23:AJ27">
    <cfRule type="colorScale" priority="14">
      <colorScale>
        <cfvo type="min"/>
        <cfvo type="max"/>
        <color rgb="FFF8696B"/>
        <color rgb="FFFCFCFF"/>
      </colorScale>
    </cfRule>
  </conditionalFormatting>
  <conditionalFormatting sqref="AD23:AJ27">
    <cfRule type="colorScale" priority="1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D33:AJ37">
    <cfRule type="colorScale" priority="12">
      <colorScale>
        <cfvo type="min"/>
        <cfvo type="max"/>
        <color rgb="FFF8696B"/>
        <color rgb="FFFCFCFF"/>
      </colorScale>
    </cfRule>
  </conditionalFormatting>
  <conditionalFormatting sqref="AD33:AJ37">
    <cfRule type="colorScale" priority="1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D43:AJ47">
    <cfRule type="colorScale" priority="10">
      <colorScale>
        <cfvo type="min"/>
        <cfvo type="max"/>
        <color rgb="FFF8696B"/>
        <color rgb="FFFCFCFF"/>
      </colorScale>
    </cfRule>
  </conditionalFormatting>
  <conditionalFormatting sqref="AD43:AJ47">
    <cfRule type="colorScale" priority="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M13:AR17">
    <cfRule type="colorScale" priority="7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3:AR27">
    <cfRule type="colorScale" priority="5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R3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3:AR4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"/>
  <sheetViews>
    <sheetView topLeftCell="X4" workbookViewId="0">
      <selection activeCell="AD36" sqref="AD36"/>
    </sheetView>
  </sheetViews>
  <sheetFormatPr baseColWidth="10" defaultRowHeight="15" x14ac:dyDescent="0.25"/>
  <sheetData>
    <row r="1" spans="1:55" x14ac:dyDescent="0.25">
      <c r="A1" t="s">
        <v>2945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DLD1et wt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DLD1et wt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DLD1et wt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DLD1et wt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DLD1et wt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DLD1et wt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0.86453507251414385</v>
      </c>
      <c r="E13" s="2">
        <v>0.91510525098311357</v>
      </c>
      <c r="F13" s="2">
        <v>0.96972877474638042</v>
      </c>
      <c r="G13" s="2">
        <v>0.93009728925221891</v>
      </c>
      <c r="H13" s="5">
        <v>0.84265114318305812</v>
      </c>
      <c r="J13" s="1" t="s">
        <v>18</v>
      </c>
      <c r="K13" s="2" t="s">
        <v>12</v>
      </c>
      <c r="L13" s="2">
        <v>1</v>
      </c>
      <c r="M13" s="2">
        <v>1.1249026141950857</v>
      </c>
      <c r="N13" s="2">
        <v>1.0595407457818948</v>
      </c>
      <c r="O13" s="2">
        <v>1.0204940907866942</v>
      </c>
      <c r="P13" s="2">
        <v>0.9431792138017564</v>
      </c>
      <c r="Q13" s="5">
        <v>0.90995016156110287</v>
      </c>
      <c r="S13" s="1" t="s">
        <v>18</v>
      </c>
      <c r="T13" s="2" t="s">
        <v>12</v>
      </c>
      <c r="U13" s="2">
        <v>1</v>
      </c>
      <c r="V13" s="2">
        <v>0.97827955880254813</v>
      </c>
      <c r="W13" s="2">
        <v>0.8970953886992874</v>
      </c>
      <c r="X13" s="2">
        <v>0.91739527310526126</v>
      </c>
      <c r="Y13" s="2">
        <v>0.98557068149544635</v>
      </c>
      <c r="Z13" s="5">
        <v>1.0568741946930047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0.98923908183725917</v>
      </c>
      <c r="AF13" s="7">
        <f t="shared" si="0"/>
        <v>0.95724712848809856</v>
      </c>
      <c r="AG13" s="7">
        <f t="shared" si="0"/>
        <v>0.96920604621277862</v>
      </c>
      <c r="AH13" s="7">
        <f t="shared" si="0"/>
        <v>0.95294906151647396</v>
      </c>
      <c r="AI13" s="8">
        <f t="shared" si="0"/>
        <v>0.93649183314572182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0.98923908183725917</v>
      </c>
      <c r="AP13" s="7">
        <f t="shared" si="1"/>
        <v>0.95724712848809856</v>
      </c>
      <c r="AQ13" s="7">
        <f t="shared" si="1"/>
        <v>0.96920604621277862</v>
      </c>
      <c r="AR13" s="7">
        <f t="shared" si="1"/>
        <v>0.95294906151647396</v>
      </c>
      <c r="AS13" s="8">
        <f t="shared" si="1"/>
        <v>0.93649183314572182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0.9120282315087509</v>
      </c>
      <c r="D14" s="2">
        <v>0.88715239957802083</v>
      </c>
      <c r="E14" s="2">
        <v>0.82187778664288735</v>
      </c>
      <c r="F14" s="2">
        <v>0.84801363125729001</v>
      </c>
      <c r="G14" s="2">
        <v>0.80433587983665022</v>
      </c>
      <c r="H14" s="5">
        <v>0.75966806055301628</v>
      </c>
      <c r="J14" s="9"/>
      <c r="K14" s="10" t="s">
        <v>14</v>
      </c>
      <c r="L14" s="2">
        <v>0.97424064901529928</v>
      </c>
      <c r="M14" s="2">
        <v>0.98219821474359059</v>
      </c>
      <c r="N14" s="2">
        <v>0.93874664706252686</v>
      </c>
      <c r="O14" s="2">
        <v>0.91912463261818877</v>
      </c>
      <c r="P14" s="2">
        <v>0.82259557852610521</v>
      </c>
      <c r="Q14" s="5">
        <v>0.80488213772987816</v>
      </c>
      <c r="S14" s="9"/>
      <c r="T14" s="10" t="s">
        <v>14</v>
      </c>
      <c r="U14" s="2">
        <v>0.98827797841879672</v>
      </c>
      <c r="V14" s="2">
        <v>0.88418045118024724</v>
      </c>
      <c r="W14" s="2">
        <v>0.95447524738965761</v>
      </c>
      <c r="X14" s="2">
        <v>0.80857546838821426</v>
      </c>
      <c r="Y14" s="2">
        <v>0.82529391564302557</v>
      </c>
      <c r="Z14" s="5">
        <v>0.79018592169449486</v>
      </c>
      <c r="AB14" s="9"/>
      <c r="AC14" s="10" t="s">
        <v>14</v>
      </c>
      <c r="AD14" s="11">
        <f t="shared" ref="AD14:AD17" si="2">AVERAGE(U14,L14,C14)</f>
        <v>0.95818228631428237</v>
      </c>
      <c r="AE14" s="12">
        <f>AVERAGE(V14,M14,D14)</f>
        <v>0.91784368850061959</v>
      </c>
      <c r="AF14" s="12">
        <f t="shared" si="0"/>
        <v>0.90503322703169065</v>
      </c>
      <c r="AG14" s="12">
        <f t="shared" si="0"/>
        <v>0.85857124408789776</v>
      </c>
      <c r="AH14" s="12">
        <f t="shared" si="0"/>
        <v>0.81740845800192696</v>
      </c>
      <c r="AI14" s="13">
        <f t="shared" si="0"/>
        <v>0.78491203999246306</v>
      </c>
      <c r="AL14" s="9"/>
      <c r="AM14" s="10" t="s">
        <v>14</v>
      </c>
      <c r="AN14" s="11">
        <f t="shared" ref="AN14:AN17" si="3">AD14</f>
        <v>0.95818228631428237</v>
      </c>
      <c r="AO14" s="12">
        <f>AO13*AN14</f>
        <v>0.94787136514626646</v>
      </c>
      <c r="AP14" s="12">
        <f>AP13*AN14</f>
        <v>0.91721724214250788</v>
      </c>
      <c r="AQ14" s="12">
        <f>AQ13*AN14</f>
        <v>0.92867606526978619</v>
      </c>
      <c r="AR14" s="12">
        <f>AR13*AN14</f>
        <v>0.91309891050490477</v>
      </c>
      <c r="AS14" s="13">
        <f>AS13*AN14</f>
        <v>0.89732988579822115</v>
      </c>
      <c r="AV14" s="9"/>
      <c r="AW14" s="10" t="s">
        <v>14</v>
      </c>
      <c r="AX14" s="10"/>
      <c r="AY14" s="6">
        <f>AE14-AO14</f>
        <v>-3.0027676645646872E-2</v>
      </c>
      <c r="AZ14" s="7">
        <f t="shared" ref="AZ14:BC17" si="4">AF14-AP14</f>
        <v>-1.2184015110817237E-2</v>
      </c>
      <c r="BA14" s="7">
        <f t="shared" si="4"/>
        <v>-7.0104821181888433E-2</v>
      </c>
      <c r="BB14" s="7">
        <f t="shared" si="4"/>
        <v>-9.5690452502977807E-2</v>
      </c>
      <c r="BC14" s="8">
        <f t="shared" si="4"/>
        <v>-0.11241784580575809</v>
      </c>
    </row>
    <row r="15" spans="1:55" ht="15.75" thickBot="1" x14ac:dyDescent="0.3">
      <c r="A15" s="9"/>
      <c r="B15" s="10" t="s">
        <v>15</v>
      </c>
      <c r="C15" s="2">
        <v>0.98703047074461769</v>
      </c>
      <c r="D15" s="2">
        <v>0.86515020886129224</v>
      </c>
      <c r="E15" s="2">
        <v>0.7781273696183334</v>
      </c>
      <c r="F15" s="2">
        <v>0.80288359021744482</v>
      </c>
      <c r="G15" s="2">
        <v>0.79980324077403464</v>
      </c>
      <c r="H15" s="5">
        <v>0.77862172118494444</v>
      </c>
      <c r="J15" s="9"/>
      <c r="K15" s="10" t="s">
        <v>15</v>
      </c>
      <c r="L15" s="2">
        <v>0.9439978071158609</v>
      </c>
      <c r="M15" s="2">
        <v>0.92811547713641041</v>
      </c>
      <c r="N15" s="2">
        <v>0.93950931196684517</v>
      </c>
      <c r="O15" s="2">
        <v>0.83585262261654569</v>
      </c>
      <c r="P15" s="2">
        <v>0.88444692884923604</v>
      </c>
      <c r="Q15" s="5">
        <v>0.79500623309591667</v>
      </c>
      <c r="S15" s="9"/>
      <c r="T15" s="10" t="s">
        <v>15</v>
      </c>
      <c r="U15" s="2">
        <v>0.9575292774739349</v>
      </c>
      <c r="V15" s="2">
        <v>1.0020289145253414</v>
      </c>
      <c r="W15" s="2">
        <v>0.88021097780051727</v>
      </c>
      <c r="X15" s="2">
        <v>0.79735391394740696</v>
      </c>
      <c r="Y15" s="2">
        <v>0.84491023459727366</v>
      </c>
      <c r="Z15" s="5">
        <v>0.74528533780448802</v>
      </c>
      <c r="AB15" s="9"/>
      <c r="AC15" s="10" t="s">
        <v>15</v>
      </c>
      <c r="AD15" s="11">
        <f t="shared" si="2"/>
        <v>0.96285251844480457</v>
      </c>
      <c r="AE15" s="12">
        <f t="shared" si="0"/>
        <v>0.93176486684101467</v>
      </c>
      <c r="AF15" s="12">
        <f t="shared" si="0"/>
        <v>0.86594921979523187</v>
      </c>
      <c r="AG15" s="12">
        <f t="shared" si="0"/>
        <v>0.81203004226046582</v>
      </c>
      <c r="AH15" s="12">
        <f t="shared" si="0"/>
        <v>0.84305346807351478</v>
      </c>
      <c r="AI15" s="13">
        <f t="shared" si="0"/>
        <v>0.77297109736178304</v>
      </c>
      <c r="AL15" s="9"/>
      <c r="AM15" s="10" t="s">
        <v>15</v>
      </c>
      <c r="AN15" s="11">
        <f t="shared" si="3"/>
        <v>0.96285251844480457</v>
      </c>
      <c r="AO15" s="12">
        <f>AO13*AN15</f>
        <v>0.95249134129103108</v>
      </c>
      <c r="AP15" s="12">
        <f>AP13*AN15</f>
        <v>0.92168780843882314</v>
      </c>
      <c r="AQ15" s="12">
        <f>AQ13*AN15</f>
        <v>0.93320248248790549</v>
      </c>
      <c r="AR15" s="12">
        <f>AR13*AN15</f>
        <v>0.9175494038307499</v>
      </c>
      <c r="AS15" s="13">
        <f>AS13*AN15</f>
        <v>0.90170352004734999</v>
      </c>
      <c r="AV15" s="9"/>
      <c r="AW15" s="10" t="s">
        <v>15</v>
      </c>
      <c r="AX15" s="10"/>
      <c r="AY15" s="11">
        <f t="shared" ref="AY15:AY17" si="5">AE15-AO15</f>
        <v>-2.0726474450016408E-2</v>
      </c>
      <c r="AZ15" s="12">
        <f t="shared" si="4"/>
        <v>-5.5738588643591269E-2</v>
      </c>
      <c r="BA15" s="12">
        <f t="shared" si="4"/>
        <v>-0.12117244022743967</v>
      </c>
      <c r="BB15" s="12">
        <f t="shared" si="4"/>
        <v>-7.4495935757235121E-2</v>
      </c>
      <c r="BC15" s="13">
        <f t="shared" si="4"/>
        <v>-0.12873242268556695</v>
      </c>
    </row>
    <row r="16" spans="1:55" ht="15.75" thickBot="1" x14ac:dyDescent="0.3">
      <c r="A16" s="9"/>
      <c r="B16" s="10" t="s">
        <v>16</v>
      </c>
      <c r="C16" s="2">
        <v>0.91279894482741464</v>
      </c>
      <c r="D16" s="2">
        <v>0.84781962676699518</v>
      </c>
      <c r="E16" s="2">
        <v>0.70688008439747729</v>
      </c>
      <c r="F16" s="2">
        <v>0.78626591194649276</v>
      </c>
      <c r="G16" s="2">
        <v>0.79347524721974061</v>
      </c>
      <c r="H16" s="5">
        <v>0.74900488919180497</v>
      </c>
      <c r="J16" s="9"/>
      <c r="K16" s="10" t="s">
        <v>16</v>
      </c>
      <c r="L16" s="2">
        <v>0.85229011549339151</v>
      </c>
      <c r="M16" s="2">
        <v>0.92342964521325643</v>
      </c>
      <c r="N16" s="2">
        <v>0.82074357080311044</v>
      </c>
      <c r="O16" s="2">
        <v>0.73322246844054073</v>
      </c>
      <c r="P16" s="2">
        <v>0.76198698056842273</v>
      </c>
      <c r="Q16" s="5">
        <v>0.75742123834016739</v>
      </c>
      <c r="S16" s="9"/>
      <c r="T16" s="10" t="s">
        <v>16</v>
      </c>
      <c r="U16" s="2">
        <v>0.97915840401759835</v>
      </c>
      <c r="V16" s="2">
        <v>0.88071104303743519</v>
      </c>
      <c r="W16" s="2">
        <v>0.81379091135617387</v>
      </c>
      <c r="X16" s="2">
        <v>0.76775839715081085</v>
      </c>
      <c r="Y16" s="2">
        <v>0.71041246310104567</v>
      </c>
      <c r="Z16" s="5">
        <v>0.72246442134900912</v>
      </c>
      <c r="AB16" s="9"/>
      <c r="AC16" s="10" t="s">
        <v>16</v>
      </c>
      <c r="AD16" s="11">
        <f t="shared" si="2"/>
        <v>0.91474915477946805</v>
      </c>
      <c r="AE16" s="12">
        <f t="shared" si="0"/>
        <v>0.88398677167256234</v>
      </c>
      <c r="AF16" s="12">
        <f t="shared" si="0"/>
        <v>0.78047152218558724</v>
      </c>
      <c r="AG16" s="12">
        <f t="shared" si="0"/>
        <v>0.76241559251261481</v>
      </c>
      <c r="AH16" s="12">
        <f t="shared" si="0"/>
        <v>0.75529156362973637</v>
      </c>
      <c r="AI16" s="13">
        <f t="shared" si="0"/>
        <v>0.74296351629366042</v>
      </c>
      <c r="AL16" s="9"/>
      <c r="AM16" s="10" t="s">
        <v>16</v>
      </c>
      <c r="AN16" s="11">
        <f t="shared" si="3"/>
        <v>0.91474915477946805</v>
      </c>
      <c r="AO16" s="12">
        <f>AO13*AN16</f>
        <v>0.90490561398544989</v>
      </c>
      <c r="AP16" s="12">
        <f>AP13*AN16</f>
        <v>0.87564100169956105</v>
      </c>
      <c r="AQ16" s="12">
        <f>AQ13*AN16</f>
        <v>0.88658041158028933</v>
      </c>
      <c r="AR16" s="12">
        <f>AR13*AN16</f>
        <v>0.87170934857008187</v>
      </c>
      <c r="AS16" s="13">
        <f>AS13*AN16</f>
        <v>0.85665511282792361</v>
      </c>
      <c r="AV16" s="9"/>
      <c r="AW16" s="10" t="s">
        <v>16</v>
      </c>
      <c r="AX16" s="10"/>
      <c r="AY16" s="11">
        <f t="shared" si="5"/>
        <v>-2.0918842312887542E-2</v>
      </c>
      <c r="AZ16" s="12">
        <f t="shared" si="4"/>
        <v>-9.5169479513973809E-2</v>
      </c>
      <c r="BA16" s="12">
        <f t="shared" si="4"/>
        <v>-0.12416481906767451</v>
      </c>
      <c r="BB16" s="12">
        <f t="shared" si="4"/>
        <v>-0.11641778494034549</v>
      </c>
      <c r="BC16" s="13">
        <f t="shared" si="4"/>
        <v>-0.1136915965342632</v>
      </c>
    </row>
    <row r="17" spans="1:55" ht="15.75" thickBot="1" x14ac:dyDescent="0.3">
      <c r="A17" s="9"/>
      <c r="B17" s="14" t="s">
        <v>17</v>
      </c>
      <c r="C17" s="15">
        <v>0.91182972749576885</v>
      </c>
      <c r="D17" s="15">
        <v>0.81915093265731198</v>
      </c>
      <c r="E17" s="15">
        <v>0.76436544026457209</v>
      </c>
      <c r="F17" s="15">
        <v>0.70887192139801747</v>
      </c>
      <c r="G17" s="15">
        <v>0.72551182994220964</v>
      </c>
      <c r="H17" s="16">
        <v>0.74201885071450291</v>
      </c>
      <c r="J17" s="9"/>
      <c r="K17" s="14" t="s">
        <v>17</v>
      </c>
      <c r="L17" s="15">
        <v>0.84359265837204644</v>
      </c>
      <c r="M17" s="15">
        <v>0.80226362028446507</v>
      </c>
      <c r="N17" s="15">
        <v>0.78941244519407794</v>
      </c>
      <c r="O17" s="15">
        <v>0.70626887370752633</v>
      </c>
      <c r="P17" s="15">
        <v>0.73631421157173005</v>
      </c>
      <c r="Q17" s="16">
        <v>0.72579043476272787</v>
      </c>
      <c r="S17" s="9"/>
      <c r="T17" s="14" t="s">
        <v>17</v>
      </c>
      <c r="U17" s="15">
        <v>1.0391412289116846</v>
      </c>
      <c r="V17" s="15">
        <v>0.8195781317088735</v>
      </c>
      <c r="W17" s="15">
        <v>0.77022027615786182</v>
      </c>
      <c r="X17" s="15">
        <v>0.71000947998735642</v>
      </c>
      <c r="Y17" s="15">
        <v>0.77061911729245813</v>
      </c>
      <c r="Z17" s="16">
        <v>0.73143056016031727</v>
      </c>
      <c r="AB17" s="9"/>
      <c r="AC17" s="14" t="s">
        <v>17</v>
      </c>
      <c r="AD17" s="17">
        <f t="shared" si="2"/>
        <v>0.93152120492649992</v>
      </c>
      <c r="AE17" s="18">
        <f t="shared" si="0"/>
        <v>0.81366422821688345</v>
      </c>
      <c r="AF17" s="18">
        <f t="shared" si="0"/>
        <v>0.77466605387217058</v>
      </c>
      <c r="AG17" s="18">
        <f t="shared" si="0"/>
        <v>0.70838342503096674</v>
      </c>
      <c r="AH17" s="18">
        <f t="shared" si="0"/>
        <v>0.7441483862687992</v>
      </c>
      <c r="AI17" s="19">
        <f t="shared" si="0"/>
        <v>0.73307994854584935</v>
      </c>
      <c r="AL17" s="9"/>
      <c r="AM17" s="14" t="s">
        <v>17</v>
      </c>
      <c r="AN17" s="17">
        <f t="shared" si="3"/>
        <v>0.93152120492649992</v>
      </c>
      <c r="AO17" s="18">
        <f>AO13*AN17</f>
        <v>0.92149718147342818</v>
      </c>
      <c r="AP17" s="18">
        <f>AP13*AN17</f>
        <v>0.8916959985416657</v>
      </c>
      <c r="AQ17" s="18">
        <f>AQ13*AN17</f>
        <v>0.9028359839901765</v>
      </c>
      <c r="AR17" s="18">
        <f>AR13*AN17</f>
        <v>0.88769225801740315</v>
      </c>
      <c r="AS17" s="19">
        <f>AS13*AN17</f>
        <v>0.87236200081572945</v>
      </c>
      <c r="AV17" s="9"/>
      <c r="AW17" s="14" t="s">
        <v>17</v>
      </c>
      <c r="AX17" s="14"/>
      <c r="AY17" s="17">
        <f t="shared" si="5"/>
        <v>-0.10783295325654474</v>
      </c>
      <c r="AZ17" s="18">
        <f t="shared" si="4"/>
        <v>-0.11702994466949512</v>
      </c>
      <c r="BA17" s="18">
        <f t="shared" si="4"/>
        <v>-0.19445255895920976</v>
      </c>
      <c r="BB17" s="18">
        <f t="shared" si="4"/>
        <v>-0.14354387174860395</v>
      </c>
      <c r="BC17" s="19">
        <f t="shared" si="4"/>
        <v>-0.13928205226988011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DLD1et wt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DLD1et wt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DLD1et wt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DLD1et wt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DLD1et wt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DLD1et wt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0.77273470944144806</v>
      </c>
      <c r="E23" s="2">
        <v>0.66509977878615401</v>
      </c>
      <c r="F23" s="2">
        <v>0.67086874772312499</v>
      </c>
      <c r="G23" s="2">
        <v>0.5819914069782518</v>
      </c>
      <c r="H23" s="5">
        <v>0.49001576758006526</v>
      </c>
      <c r="J23" s="1" t="s">
        <v>18</v>
      </c>
      <c r="K23" s="2" t="s">
        <v>12</v>
      </c>
      <c r="L23" s="2">
        <v>1</v>
      </c>
      <c r="M23" s="2">
        <v>1.1067167005716607</v>
      </c>
      <c r="N23" s="2">
        <v>0.85242290083134731</v>
      </c>
      <c r="O23" s="2">
        <v>0.74129556693295906</v>
      </c>
      <c r="P23" s="2">
        <v>0.67558441112070822</v>
      </c>
      <c r="Q23" s="5">
        <v>0.55930369045190165</v>
      </c>
      <c r="S23" s="1" t="s">
        <v>18</v>
      </c>
      <c r="T23" s="2" t="s">
        <v>12</v>
      </c>
      <c r="U23" s="2">
        <v>1</v>
      </c>
      <c r="V23" s="2">
        <v>0.89567666214625508</v>
      </c>
      <c r="W23" s="2">
        <v>0.77529894987596104</v>
      </c>
      <c r="X23" s="2">
        <v>0.7144967055524214</v>
      </c>
      <c r="Y23" s="2">
        <v>0.64809751815360339</v>
      </c>
      <c r="Z23" s="5">
        <v>0.72829513197212981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0.92504269071978795</v>
      </c>
      <c r="AF23" s="7">
        <f t="shared" si="6"/>
        <v>0.76427387649782075</v>
      </c>
      <c r="AG23" s="7">
        <f t="shared" si="6"/>
        <v>0.70888700673616845</v>
      </c>
      <c r="AH23" s="7">
        <f t="shared" si="6"/>
        <v>0.6352244454175211</v>
      </c>
      <c r="AI23" s="8">
        <f t="shared" si="6"/>
        <v>0.59253819666803231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0.92504269071978795</v>
      </c>
      <c r="AP23" s="7">
        <f t="shared" si="7"/>
        <v>0.76427387649782075</v>
      </c>
      <c r="AQ23" s="7">
        <f t="shared" si="7"/>
        <v>0.70888700673616845</v>
      </c>
      <c r="AR23" s="7">
        <f t="shared" si="7"/>
        <v>0.6352244454175211</v>
      </c>
      <c r="AS23" s="8">
        <f t="shared" si="7"/>
        <v>0.59253819666803231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0.88392483616417494</v>
      </c>
      <c r="D24" s="2">
        <v>0.74740348288187863</v>
      </c>
      <c r="E24" s="2">
        <v>0.63816368777815702</v>
      </c>
      <c r="F24" s="2">
        <v>0.5295178028454548</v>
      </c>
      <c r="G24" s="2">
        <v>0.46260242932783108</v>
      </c>
      <c r="H24" s="5">
        <v>0.44971183635887912</v>
      </c>
      <c r="J24" s="9"/>
      <c r="K24" s="10" t="s">
        <v>14</v>
      </c>
      <c r="L24" s="2">
        <v>0.9799972803024487</v>
      </c>
      <c r="M24" s="2">
        <v>0.86285969690213837</v>
      </c>
      <c r="N24" s="2">
        <v>0.72416141684651436</v>
      </c>
      <c r="O24" s="2">
        <v>0.63186366188986687</v>
      </c>
      <c r="P24" s="2">
        <v>0.51597357457464155</v>
      </c>
      <c r="Q24" s="5">
        <v>0.4783564553416047</v>
      </c>
      <c r="S24" s="9"/>
      <c r="T24" s="10" t="s">
        <v>14</v>
      </c>
      <c r="U24" s="2">
        <v>0.93281437436187553</v>
      </c>
      <c r="V24" s="2">
        <v>0.82817539870838175</v>
      </c>
      <c r="W24" s="2">
        <v>0.82369632982013707</v>
      </c>
      <c r="X24" s="2">
        <v>0.59245005820931051</v>
      </c>
      <c r="Y24" s="2">
        <v>0.55070375051073384</v>
      </c>
      <c r="Z24" s="5">
        <v>0.4839817648707615</v>
      </c>
      <c r="AB24" s="9"/>
      <c r="AC24" s="10" t="s">
        <v>14</v>
      </c>
      <c r="AD24" s="11">
        <f t="shared" ref="AD24:AE27" si="8">AVERAGE(U24,L24,C24)</f>
        <v>0.93224549694283299</v>
      </c>
      <c r="AE24" s="12">
        <f>AVERAGE(V24,M24,D24)</f>
        <v>0.81281285949746629</v>
      </c>
      <c r="AF24" s="12">
        <f t="shared" si="6"/>
        <v>0.72867381148160282</v>
      </c>
      <c r="AG24" s="12">
        <f t="shared" si="6"/>
        <v>0.58461050764821076</v>
      </c>
      <c r="AH24" s="12">
        <f t="shared" si="6"/>
        <v>0.50975991813773547</v>
      </c>
      <c r="AI24" s="13">
        <f t="shared" si="6"/>
        <v>0.47068335219041507</v>
      </c>
      <c r="AL24" s="9"/>
      <c r="AM24" s="10" t="s">
        <v>14</v>
      </c>
      <c r="AN24" s="11">
        <f t="shared" ref="AN24:AN27" si="9">AD24</f>
        <v>0.93224549694283299</v>
      </c>
      <c r="AO24" s="12">
        <f>AO23*AN24</f>
        <v>0.86236688290340413</v>
      </c>
      <c r="AP24" s="12">
        <f>AP23*AN24</f>
        <v>0.71249087979613623</v>
      </c>
      <c r="AQ24" s="12">
        <f>AQ23*AN24</f>
        <v>0.66085671987107675</v>
      </c>
      <c r="AR24" s="12">
        <f>AR23*AN24</f>
        <v>0.5921851287884925</v>
      </c>
      <c r="AS24" s="13">
        <f>AS23*AN24</f>
        <v>0.55239106561039986</v>
      </c>
      <c r="AV24" s="9"/>
      <c r="AW24" s="10" t="s">
        <v>14</v>
      </c>
      <c r="AX24" s="10"/>
      <c r="AY24" s="6">
        <f>AE24-AO24</f>
        <v>-4.9554023405937841E-2</v>
      </c>
      <c r="AZ24" s="7">
        <f t="shared" ref="AZ24:BC27" si="10">AF24-AP24</f>
        <v>1.6182931685466584E-2</v>
      </c>
      <c r="BA24" s="7">
        <f t="shared" si="10"/>
        <v>-7.6246212222865983E-2</v>
      </c>
      <c r="BB24" s="7">
        <f t="shared" si="10"/>
        <v>-8.242521065075703E-2</v>
      </c>
      <c r="BC24" s="8">
        <f t="shared" si="10"/>
        <v>-8.1707713419984784E-2</v>
      </c>
    </row>
    <row r="25" spans="1:55" ht="15.75" thickBot="1" x14ac:dyDescent="0.3">
      <c r="A25" s="9"/>
      <c r="B25" s="10" t="s">
        <v>15</v>
      </c>
      <c r="C25" s="2">
        <v>0.93224818281865751</v>
      </c>
      <c r="D25" s="2">
        <v>0.77134565613030026</v>
      </c>
      <c r="E25" s="2">
        <v>0.59206209757184425</v>
      </c>
      <c r="F25" s="2">
        <v>0.50470142304923371</v>
      </c>
      <c r="G25" s="2">
        <v>0.47488480384232712</v>
      </c>
      <c r="H25" s="5">
        <v>0.39887908515232634</v>
      </c>
      <c r="J25" s="9"/>
      <c r="K25" s="10" t="s">
        <v>15</v>
      </c>
      <c r="L25" s="2">
        <v>0.94204458036486172</v>
      </c>
      <c r="M25" s="2">
        <v>0.81203478437293575</v>
      </c>
      <c r="N25" s="2">
        <v>0.75328055765526702</v>
      </c>
      <c r="O25" s="2">
        <v>0.56951011665940932</v>
      </c>
      <c r="P25" s="2">
        <v>0.543705985324617</v>
      </c>
      <c r="Q25" s="5">
        <v>0.44531154649859556</v>
      </c>
      <c r="S25" s="9"/>
      <c r="T25" s="10" t="s">
        <v>15</v>
      </c>
      <c r="U25" s="2">
        <v>0.93508026715407766</v>
      </c>
      <c r="V25" s="2">
        <v>0.89643582125431398</v>
      </c>
      <c r="W25" s="2">
        <v>0.72037751084256374</v>
      </c>
      <c r="X25" s="2">
        <v>0.58780433761706197</v>
      </c>
      <c r="Y25" s="2">
        <v>0.53779666494873823</v>
      </c>
      <c r="Z25" s="5">
        <v>0.48845546509057303</v>
      </c>
      <c r="AB25" s="9"/>
      <c r="AC25" s="10" t="s">
        <v>15</v>
      </c>
      <c r="AD25" s="11">
        <f t="shared" si="8"/>
        <v>0.93645767677919889</v>
      </c>
      <c r="AE25" s="12">
        <f t="shared" si="8"/>
        <v>0.82660542058585007</v>
      </c>
      <c r="AF25" s="12">
        <f t="shared" si="6"/>
        <v>0.68857338868989171</v>
      </c>
      <c r="AG25" s="12">
        <f t="shared" si="6"/>
        <v>0.55400529244190166</v>
      </c>
      <c r="AH25" s="12">
        <f t="shared" si="6"/>
        <v>0.51879581803856079</v>
      </c>
      <c r="AI25" s="13">
        <f t="shared" si="6"/>
        <v>0.44421536558049829</v>
      </c>
      <c r="AL25" s="9"/>
      <c r="AM25" s="10" t="s">
        <v>15</v>
      </c>
      <c r="AN25" s="11">
        <f t="shared" si="9"/>
        <v>0.93645767677919889</v>
      </c>
      <c r="AO25" s="12">
        <f>AO23*AN25</f>
        <v>0.86626332907303161</v>
      </c>
      <c r="AP25" s="12">
        <f>AP23*AN25</f>
        <v>0.71571013880818157</v>
      </c>
      <c r="AQ25" s="12">
        <f>AQ23*AN25</f>
        <v>0.66384267942711261</v>
      </c>
      <c r="AR25" s="12">
        <f>AR23*AN25</f>
        <v>0.59486080838904687</v>
      </c>
      <c r="AS25" s="13">
        <f>AS23*AN25</f>
        <v>0.55488694305468156</v>
      </c>
      <c r="AV25" s="9"/>
      <c r="AW25" s="10" t="s">
        <v>15</v>
      </c>
      <c r="AX25" s="10"/>
      <c r="AY25" s="11">
        <f t="shared" ref="AY25:AY27" si="11">AE25-AO25</f>
        <v>-3.9657908487181537E-2</v>
      </c>
      <c r="AZ25" s="12">
        <f t="shared" si="10"/>
        <v>-2.7136750118289865E-2</v>
      </c>
      <c r="BA25" s="12">
        <f t="shared" si="10"/>
        <v>-0.10983738698521095</v>
      </c>
      <c r="BB25" s="12">
        <f t="shared" si="10"/>
        <v>-7.6064990350486084E-2</v>
      </c>
      <c r="BC25" s="13">
        <f t="shared" si="10"/>
        <v>-0.11067157747418327</v>
      </c>
    </row>
    <row r="26" spans="1:55" ht="15.75" thickBot="1" x14ac:dyDescent="0.3">
      <c r="A26" s="9"/>
      <c r="B26" s="10" t="s">
        <v>16</v>
      </c>
      <c r="C26" s="2">
        <v>0.87963988593245501</v>
      </c>
      <c r="D26" s="2">
        <v>0.72982314867792031</v>
      </c>
      <c r="E26" s="2">
        <v>0.51536193883353798</v>
      </c>
      <c r="F26" s="2">
        <v>0.5151044764746795</v>
      </c>
      <c r="G26" s="2">
        <v>0.47433228202664329</v>
      </c>
      <c r="H26" s="5">
        <v>0.40169221143762229</v>
      </c>
      <c r="J26" s="9"/>
      <c r="K26" s="10" t="s">
        <v>16</v>
      </c>
      <c r="L26" s="2">
        <v>0.80552220969589483</v>
      </c>
      <c r="M26" s="2">
        <v>0.80232000622483957</v>
      </c>
      <c r="N26" s="2">
        <v>0.65618389304826386</v>
      </c>
      <c r="O26" s="2">
        <v>0.51614978977322867</v>
      </c>
      <c r="P26" s="2">
        <v>0.46671492031626732</v>
      </c>
      <c r="Q26" s="5">
        <v>0.43472436489094668</v>
      </c>
      <c r="S26" s="9"/>
      <c r="T26" s="10" t="s">
        <v>16</v>
      </c>
      <c r="U26" s="2">
        <v>0.9153020257496457</v>
      </c>
      <c r="V26" s="2">
        <v>0.77732677281534068</v>
      </c>
      <c r="W26" s="2">
        <v>0.65915904960688809</v>
      </c>
      <c r="X26" s="2">
        <v>0.56168143608324883</v>
      </c>
      <c r="Y26" s="2">
        <v>0.41853230588829837</v>
      </c>
      <c r="Z26" s="5">
        <v>0.44018064208976987</v>
      </c>
      <c r="AB26" s="9"/>
      <c r="AC26" s="10" t="s">
        <v>16</v>
      </c>
      <c r="AD26" s="11">
        <f t="shared" si="8"/>
        <v>0.86682137379266511</v>
      </c>
      <c r="AE26" s="12">
        <f t="shared" si="8"/>
        <v>0.76982330923936682</v>
      </c>
      <c r="AF26" s="12">
        <f t="shared" si="6"/>
        <v>0.61023496049622994</v>
      </c>
      <c r="AG26" s="12">
        <f t="shared" si="6"/>
        <v>0.53097856744371896</v>
      </c>
      <c r="AH26" s="12">
        <f t="shared" si="6"/>
        <v>0.453193169410403</v>
      </c>
      <c r="AI26" s="13">
        <f t="shared" si="6"/>
        <v>0.42553240613944626</v>
      </c>
      <c r="AL26" s="9"/>
      <c r="AM26" s="10" t="s">
        <v>16</v>
      </c>
      <c r="AN26" s="11">
        <f t="shared" si="9"/>
        <v>0.86682137379266511</v>
      </c>
      <c r="AO26" s="12">
        <f>AO23*AN26</f>
        <v>0.80184677598659004</v>
      </c>
      <c r="AP26" s="12">
        <f>AP23*AN26</f>
        <v>0.66248893157968669</v>
      </c>
      <c r="AQ26" s="12">
        <f>AQ23*AN26</f>
        <v>0.61447840904281581</v>
      </c>
      <c r="AR26" s="12">
        <f>AR23*AN26</f>
        <v>0.5506261264434994</v>
      </c>
      <c r="AS26" s="13">
        <f>AS23*AN26</f>
        <v>0.51362477366041215</v>
      </c>
      <c r="AV26" s="9"/>
      <c r="AW26" s="10" t="s">
        <v>16</v>
      </c>
      <c r="AX26" s="10"/>
      <c r="AY26" s="11">
        <f t="shared" si="11"/>
        <v>-3.2023466747223228E-2</v>
      </c>
      <c r="AZ26" s="12">
        <f t="shared" si="10"/>
        <v>-5.2253971083456752E-2</v>
      </c>
      <c r="BA26" s="12">
        <f t="shared" si="10"/>
        <v>-8.3499841599096847E-2</v>
      </c>
      <c r="BB26" s="12">
        <f t="shared" si="10"/>
        <v>-9.7432957033096401E-2</v>
      </c>
      <c r="BC26" s="13">
        <f t="shared" si="10"/>
        <v>-8.8092367520965886E-2</v>
      </c>
    </row>
    <row r="27" spans="1:55" ht="15.75" thickBot="1" x14ac:dyDescent="0.3">
      <c r="A27" s="9"/>
      <c r="B27" s="14" t="s">
        <v>17</v>
      </c>
      <c r="C27" s="15">
        <v>0.82539081849934792</v>
      </c>
      <c r="D27" s="15">
        <v>0.73432609054050846</v>
      </c>
      <c r="E27" s="15">
        <v>0.57432746515013455</v>
      </c>
      <c r="F27" s="15">
        <v>0.46943513092819839</v>
      </c>
      <c r="G27" s="15">
        <v>0.42740007759296411</v>
      </c>
      <c r="H27" s="16">
        <v>0.38954413833942703</v>
      </c>
      <c r="J27" s="9"/>
      <c r="K27" s="14" t="s">
        <v>17</v>
      </c>
      <c r="L27" s="15">
        <v>0.79522897055560104</v>
      </c>
      <c r="M27" s="15">
        <v>0.7271362903711398</v>
      </c>
      <c r="N27" s="15">
        <v>0.63051476770407411</v>
      </c>
      <c r="O27" s="15">
        <v>0.50035834907247578</v>
      </c>
      <c r="P27" s="15">
        <v>0.43352148213270525</v>
      </c>
      <c r="Q27" s="16">
        <v>0.41876399877060277</v>
      </c>
      <c r="S27" s="9"/>
      <c r="T27" s="14" t="s">
        <v>17</v>
      </c>
      <c r="U27" s="15">
        <v>1.0341312060718775</v>
      </c>
      <c r="V27" s="15">
        <v>0.77279222898643696</v>
      </c>
      <c r="W27" s="15">
        <v>0.63950263444109579</v>
      </c>
      <c r="X27" s="15">
        <v>0.50681872234907765</v>
      </c>
      <c r="Y27" s="15">
        <v>0.44925525651721976</v>
      </c>
      <c r="Z27" s="16">
        <v>0.44225028319592008</v>
      </c>
      <c r="AB27" s="9"/>
      <c r="AC27" s="14" t="s">
        <v>17</v>
      </c>
      <c r="AD27" s="17">
        <f t="shared" si="8"/>
        <v>0.88491699837560878</v>
      </c>
      <c r="AE27" s="18">
        <f t="shared" si="8"/>
        <v>0.744751536632695</v>
      </c>
      <c r="AF27" s="18">
        <f t="shared" si="6"/>
        <v>0.61478162243176815</v>
      </c>
      <c r="AG27" s="18">
        <f t="shared" si="6"/>
        <v>0.49220406744991729</v>
      </c>
      <c r="AH27" s="18">
        <f t="shared" si="6"/>
        <v>0.43672560541429634</v>
      </c>
      <c r="AI27" s="19">
        <f t="shared" si="6"/>
        <v>0.41685280676864994</v>
      </c>
      <c r="AL27" s="9"/>
      <c r="AM27" s="14" t="s">
        <v>17</v>
      </c>
      <c r="AN27" s="17">
        <f t="shared" si="9"/>
        <v>0.88491699837560878</v>
      </c>
      <c r="AO27" s="18">
        <f>AO23*AN27</f>
        <v>0.81858600124105141</v>
      </c>
      <c r="AP27" s="18">
        <f>AP23*AN27</f>
        <v>0.67631894472734222</v>
      </c>
      <c r="AQ27" s="18">
        <f>AQ23*AN27</f>
        <v>0.62730616218844015</v>
      </c>
      <c r="AR27" s="18">
        <f>AR23*AN27</f>
        <v>0.56212090953368354</v>
      </c>
      <c r="AS27" s="19">
        <f>AS23*AN27</f>
        <v>0.52434712241837134</v>
      </c>
      <c r="AV27" s="9"/>
      <c r="AW27" s="14" t="s">
        <v>17</v>
      </c>
      <c r="AX27" s="14"/>
      <c r="AY27" s="17">
        <f t="shared" si="11"/>
        <v>-7.3834464608356409E-2</v>
      </c>
      <c r="AZ27" s="18">
        <f t="shared" si="10"/>
        <v>-6.1537322295574071E-2</v>
      </c>
      <c r="BA27" s="18">
        <f t="shared" si="10"/>
        <v>-0.13510209473852286</v>
      </c>
      <c r="BB27" s="18">
        <f t="shared" si="10"/>
        <v>-0.12539530411938721</v>
      </c>
      <c r="BC27" s="19">
        <f t="shared" si="10"/>
        <v>-0.10749431564972139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DLD1et wt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DLD1et wt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DLD1et wt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DLD1et wt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DLD1et wt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DLD1et wt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0.68187257130138224</v>
      </c>
      <c r="E33" s="2">
        <v>0.52386451434834269</v>
      </c>
      <c r="F33" s="2">
        <v>0.51525852842318431</v>
      </c>
      <c r="G33" s="2">
        <v>0.41896787577362182</v>
      </c>
      <c r="H33" s="5">
        <v>0.30702097852318949</v>
      </c>
      <c r="J33" s="1" t="s">
        <v>18</v>
      </c>
      <c r="K33" s="2" t="s">
        <v>12</v>
      </c>
      <c r="L33" s="2">
        <v>1</v>
      </c>
      <c r="M33" s="2">
        <v>0.96833037750190021</v>
      </c>
      <c r="N33" s="2">
        <v>0.66397972582704212</v>
      </c>
      <c r="O33" s="2">
        <v>0.50346065622000413</v>
      </c>
      <c r="P33" s="2">
        <v>0.45030997283586816</v>
      </c>
      <c r="Q33" s="5">
        <v>0.34180020591342636</v>
      </c>
      <c r="S33" s="1" t="s">
        <v>18</v>
      </c>
      <c r="T33" s="2" t="s">
        <v>12</v>
      </c>
      <c r="U33" s="2">
        <v>1</v>
      </c>
      <c r="V33" s="2">
        <v>0.88471293225094039</v>
      </c>
      <c r="W33" s="2">
        <v>0.69323315619367831</v>
      </c>
      <c r="X33" s="2">
        <v>0.60572123066528605</v>
      </c>
      <c r="Y33" s="2">
        <v>0.54184423897995648</v>
      </c>
      <c r="Z33" s="5">
        <v>0.53259643011810265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0.84497196035140776</v>
      </c>
      <c r="AF33" s="7">
        <f t="shared" si="12"/>
        <v>0.62702579878968778</v>
      </c>
      <c r="AG33" s="7">
        <f t="shared" si="12"/>
        <v>0.54148013843615816</v>
      </c>
      <c r="AH33" s="7">
        <f t="shared" si="12"/>
        <v>0.47037402919648219</v>
      </c>
      <c r="AI33" s="8">
        <f t="shared" si="12"/>
        <v>0.39380587151823948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0.84497196035140776</v>
      </c>
      <c r="AP33" s="7">
        <f t="shared" si="13"/>
        <v>0.62702579878968778</v>
      </c>
      <c r="AQ33" s="7">
        <f t="shared" si="13"/>
        <v>0.54148013843615816</v>
      </c>
      <c r="AR33" s="7">
        <f t="shared" si="13"/>
        <v>0.47037402919648219</v>
      </c>
      <c r="AS33" s="8">
        <f t="shared" si="13"/>
        <v>0.39380587151823948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0.90389090840153918</v>
      </c>
      <c r="D34" s="2">
        <v>0.65724290587277856</v>
      </c>
      <c r="E34" s="2">
        <v>0.5144122449426457</v>
      </c>
      <c r="F34" s="2">
        <v>0.39800408681396371</v>
      </c>
      <c r="G34" s="2">
        <v>0.33638051196036101</v>
      </c>
      <c r="H34" s="5">
        <v>0.2892870788928939</v>
      </c>
      <c r="J34" s="9"/>
      <c r="K34" s="10" t="s">
        <v>14</v>
      </c>
      <c r="L34" s="2">
        <v>0.93533027279709646</v>
      </c>
      <c r="M34" s="2">
        <v>0.7670797119267706</v>
      </c>
      <c r="N34" s="2">
        <v>0.56393837141074854</v>
      </c>
      <c r="O34" s="2">
        <v>0.42514651938180897</v>
      </c>
      <c r="P34" s="2">
        <v>0.35308627409064292</v>
      </c>
      <c r="Q34" s="5">
        <v>0.28642949642927895</v>
      </c>
      <c r="S34" s="9"/>
      <c r="T34" s="10" t="s">
        <v>14</v>
      </c>
      <c r="U34" s="2">
        <v>1.0307414852408114</v>
      </c>
      <c r="V34" s="2">
        <v>0.87851055726917626</v>
      </c>
      <c r="W34" s="2">
        <v>0.79822470561900782</v>
      </c>
      <c r="X34" s="2">
        <v>0.47819869982078594</v>
      </c>
      <c r="Y34" s="2">
        <v>0.44229167775889228</v>
      </c>
      <c r="Z34" s="5">
        <v>0.36485298184535753</v>
      </c>
      <c r="AB34" s="9"/>
      <c r="AC34" s="10" t="s">
        <v>14</v>
      </c>
      <c r="AD34" s="11">
        <f t="shared" ref="AD34:AE37" si="14">AVERAGE(U34,L34,C34)</f>
        <v>0.95665422214648232</v>
      </c>
      <c r="AE34" s="12">
        <f>AVERAGE(V34,M34,D34)</f>
        <v>0.76761105835624177</v>
      </c>
      <c r="AF34" s="12">
        <f t="shared" si="12"/>
        <v>0.62552510732413402</v>
      </c>
      <c r="AG34" s="12">
        <f t="shared" si="12"/>
        <v>0.43378310200551956</v>
      </c>
      <c r="AH34" s="12">
        <f t="shared" si="12"/>
        <v>0.37725282126996545</v>
      </c>
      <c r="AI34" s="13">
        <f t="shared" si="12"/>
        <v>0.31352318572251009</v>
      </c>
      <c r="AL34" s="9"/>
      <c r="AM34" s="10" t="s">
        <v>14</v>
      </c>
      <c r="AN34" s="11">
        <f t="shared" ref="AN34:AN37" si="15">AD34</f>
        <v>0.95665422214648232</v>
      </c>
      <c r="AO34" s="12">
        <f>AO33*AN34</f>
        <v>0.80834599346556424</v>
      </c>
      <c r="AP34" s="12">
        <f>AP33*AN34</f>
        <v>0.59984687780692547</v>
      </c>
      <c r="AQ34" s="12">
        <f>AQ33*AN34</f>
        <v>0.51800926064341246</v>
      </c>
      <c r="AR34" s="12">
        <f>AR33*AN34</f>
        <v>0.44998530101886741</v>
      </c>
      <c r="AS34" s="13">
        <f>AS33*AN34</f>
        <v>0.37673604969399893</v>
      </c>
      <c r="AV34" s="9"/>
      <c r="AW34" s="10" t="s">
        <v>14</v>
      </c>
      <c r="AX34" s="10"/>
      <c r="AY34" s="6">
        <f>AE34-AO34</f>
        <v>-4.0734935109322468E-2</v>
      </c>
      <c r="AZ34" s="7">
        <f t="shared" ref="AZ34:BC37" si="16">AF34-AP34</f>
        <v>2.5678229517208551E-2</v>
      </c>
      <c r="BA34" s="7">
        <f t="shared" si="16"/>
        <v>-8.4226158637892901E-2</v>
      </c>
      <c r="BB34" s="7">
        <f t="shared" si="16"/>
        <v>-7.2732479748901957E-2</v>
      </c>
      <c r="BC34" s="8">
        <f t="shared" si="16"/>
        <v>-6.3212863971488842E-2</v>
      </c>
    </row>
    <row r="35" spans="1:55" ht="15.75" thickBot="1" x14ac:dyDescent="0.3">
      <c r="A35" s="9"/>
      <c r="B35" s="10" t="s">
        <v>15</v>
      </c>
      <c r="C35" s="2">
        <v>0.95144011152176777</v>
      </c>
      <c r="D35" s="2">
        <v>0.69592392297754591</v>
      </c>
      <c r="E35" s="2">
        <v>0.49138708241671397</v>
      </c>
      <c r="F35" s="2">
        <v>0.39124886630002681</v>
      </c>
      <c r="G35" s="2">
        <v>0.32904762048111164</v>
      </c>
      <c r="H35" s="5">
        <v>0.23122920440380362</v>
      </c>
      <c r="J35" s="9"/>
      <c r="K35" s="10" t="s">
        <v>15</v>
      </c>
      <c r="L35" s="2">
        <v>0.91111999444301028</v>
      </c>
      <c r="M35" s="2">
        <v>0.71151486027744226</v>
      </c>
      <c r="N35" s="2">
        <v>0.57402814223777876</v>
      </c>
      <c r="O35" s="2">
        <v>0.39250356534311731</v>
      </c>
      <c r="P35" s="2">
        <v>0.35780160082466067</v>
      </c>
      <c r="Q35" s="5">
        <v>0.2539855590751075</v>
      </c>
      <c r="S35" s="9"/>
      <c r="T35" s="10" t="s">
        <v>15</v>
      </c>
      <c r="U35" s="2">
        <v>0.98723997426945165</v>
      </c>
      <c r="V35" s="2">
        <v>0.97433674794710123</v>
      </c>
      <c r="W35" s="2">
        <v>0.66198130509985165</v>
      </c>
      <c r="X35" s="2">
        <v>0.47249201729808077</v>
      </c>
      <c r="Y35" s="2">
        <v>0.39373964253699439</v>
      </c>
      <c r="Z35" s="5">
        <v>0.35425707237748111</v>
      </c>
      <c r="AB35" s="9"/>
      <c r="AC35" s="10" t="s">
        <v>15</v>
      </c>
      <c r="AD35" s="11">
        <f t="shared" si="14"/>
        <v>0.94993336007807649</v>
      </c>
      <c r="AE35" s="12">
        <f t="shared" si="14"/>
        <v>0.79392517706736321</v>
      </c>
      <c r="AF35" s="12">
        <f t="shared" si="12"/>
        <v>0.57579884325144814</v>
      </c>
      <c r="AG35" s="12">
        <f t="shared" si="12"/>
        <v>0.41874814964707502</v>
      </c>
      <c r="AH35" s="12">
        <f t="shared" si="12"/>
        <v>0.3601962879475889</v>
      </c>
      <c r="AI35" s="13">
        <f t="shared" si="12"/>
        <v>0.27982394528546406</v>
      </c>
      <c r="AL35" s="9"/>
      <c r="AM35" s="10" t="s">
        <v>15</v>
      </c>
      <c r="AN35" s="11">
        <f t="shared" si="15"/>
        <v>0.94993336007807649</v>
      </c>
      <c r="AO35" s="12">
        <f>AO33*AN35</f>
        <v>0.80266705346837197</v>
      </c>
      <c r="AP35" s="12">
        <f>AP33*AN35</f>
        <v>0.59563272389992805</v>
      </c>
      <c r="AQ35" s="12">
        <f>AQ33*AN35</f>
        <v>0.51437004732020175</v>
      </c>
      <c r="AR35" s="12">
        <f>AR33*AN35</f>
        <v>0.44682398204807761</v>
      </c>
      <c r="AS35" s="13">
        <f>AS33*AN35</f>
        <v>0.3740893347497965</v>
      </c>
      <c r="AV35" s="9"/>
      <c r="AW35" s="10" t="s">
        <v>15</v>
      </c>
      <c r="AX35" s="10"/>
      <c r="AY35" s="11">
        <f t="shared" ref="AY35:AY37" si="17">AE35-AO35</f>
        <v>-8.7418764010087635E-3</v>
      </c>
      <c r="AZ35" s="12">
        <f t="shared" si="16"/>
        <v>-1.9833880648479907E-2</v>
      </c>
      <c r="BA35" s="12">
        <f t="shared" si="16"/>
        <v>-9.5621897673126732E-2</v>
      </c>
      <c r="BB35" s="12">
        <f t="shared" si="16"/>
        <v>-8.6627694100488706E-2</v>
      </c>
      <c r="BC35" s="13">
        <f t="shared" si="16"/>
        <v>-9.4265389464332439E-2</v>
      </c>
    </row>
    <row r="36" spans="1:55" ht="15.75" thickBot="1" x14ac:dyDescent="0.3">
      <c r="A36" s="9"/>
      <c r="B36" s="10" t="s">
        <v>16</v>
      </c>
      <c r="C36" s="2">
        <v>0.86565755670007416</v>
      </c>
      <c r="D36" s="2">
        <v>0.64884185475836109</v>
      </c>
      <c r="E36" s="2">
        <v>0.41795401085765815</v>
      </c>
      <c r="F36" s="2">
        <v>0.37357126406490399</v>
      </c>
      <c r="G36" s="2">
        <v>0.33595566937816573</v>
      </c>
      <c r="H36" s="5">
        <v>0.24196080660330987</v>
      </c>
      <c r="J36" s="9"/>
      <c r="K36" s="10" t="s">
        <v>16</v>
      </c>
      <c r="L36" s="2">
        <v>0.75630984692178205</v>
      </c>
      <c r="M36" s="2">
        <v>0.68033636332180492</v>
      </c>
      <c r="N36" s="2">
        <v>0.50337592358420657</v>
      </c>
      <c r="O36" s="2">
        <v>0.36664589208458159</v>
      </c>
      <c r="P36" s="2">
        <v>0.3219911186597294</v>
      </c>
      <c r="Q36" s="5">
        <v>0.24804569638620813</v>
      </c>
      <c r="S36" s="9"/>
      <c r="T36" s="10" t="s">
        <v>16</v>
      </c>
      <c r="U36" s="2">
        <v>0.98490844715965831</v>
      </c>
      <c r="V36" s="2">
        <v>0.80749671778588672</v>
      </c>
      <c r="W36" s="2">
        <v>0.60197371842564007</v>
      </c>
      <c r="X36" s="2">
        <v>0.45632868520049552</v>
      </c>
      <c r="Y36" s="2">
        <v>0.35589982380527774</v>
      </c>
      <c r="Z36" s="5">
        <v>0.30842324406301624</v>
      </c>
      <c r="AB36" s="9"/>
      <c r="AC36" s="10" t="s">
        <v>16</v>
      </c>
      <c r="AD36" s="11">
        <f t="shared" si="14"/>
        <v>0.86895861692717158</v>
      </c>
      <c r="AE36" s="12">
        <f t="shared" si="14"/>
        <v>0.71222497862201761</v>
      </c>
      <c r="AF36" s="12">
        <f t="shared" si="12"/>
        <v>0.5077678842891683</v>
      </c>
      <c r="AG36" s="12">
        <f t="shared" si="12"/>
        <v>0.39884861378332709</v>
      </c>
      <c r="AH36" s="12">
        <f t="shared" si="12"/>
        <v>0.33794887061439094</v>
      </c>
      <c r="AI36" s="13">
        <f t="shared" si="12"/>
        <v>0.26614324901751141</v>
      </c>
      <c r="AL36" s="9"/>
      <c r="AM36" s="10" t="s">
        <v>16</v>
      </c>
      <c r="AN36" s="11">
        <f t="shared" si="15"/>
        <v>0.86895861692717158</v>
      </c>
      <c r="AO36" s="12">
        <f>AO33*AN36</f>
        <v>0.73424566600920016</v>
      </c>
      <c r="AP36" s="12">
        <f>AP33*AN36</f>
        <v>0.54485947089394204</v>
      </c>
      <c r="AQ36" s="12">
        <f>AQ33*AN36</f>
        <v>0.47052383218901739</v>
      </c>
      <c r="AR36" s="12">
        <f>AR33*AN36</f>
        <v>0.4087355658490362</v>
      </c>
      <c r="AS36" s="13">
        <f>AS33*AN36</f>
        <v>0.34220100545228882</v>
      </c>
      <c r="AV36" s="9"/>
      <c r="AW36" s="10" t="s">
        <v>16</v>
      </c>
      <c r="AX36" s="10"/>
      <c r="AY36" s="11">
        <f t="shared" si="17"/>
        <v>-2.2020687387182547E-2</v>
      </c>
      <c r="AZ36" s="12">
        <f t="shared" si="16"/>
        <v>-3.7091586604773741E-2</v>
      </c>
      <c r="BA36" s="12">
        <f t="shared" si="16"/>
        <v>-7.16752184056903E-2</v>
      </c>
      <c r="BB36" s="12">
        <f t="shared" si="16"/>
        <v>-7.0786695234645258E-2</v>
      </c>
      <c r="BC36" s="13">
        <f t="shared" si="16"/>
        <v>-7.6057756434777413E-2</v>
      </c>
    </row>
    <row r="37" spans="1:55" ht="15.75" thickBot="1" x14ac:dyDescent="0.3">
      <c r="A37" s="9"/>
      <c r="B37" s="14" t="s">
        <v>17</v>
      </c>
      <c r="C37" s="15">
        <v>0.83422210335115099</v>
      </c>
      <c r="D37" s="15">
        <v>0.65172880253531285</v>
      </c>
      <c r="E37" s="15">
        <v>0.44893865218394419</v>
      </c>
      <c r="F37" s="15">
        <v>0.34080314458355443</v>
      </c>
      <c r="G37" s="15">
        <v>0.28194362030994974</v>
      </c>
      <c r="H37" s="16">
        <v>0.23461829816450946</v>
      </c>
      <c r="J37" s="9"/>
      <c r="K37" s="14" t="s">
        <v>17</v>
      </c>
      <c r="L37" s="15">
        <v>0.75033972284670625</v>
      </c>
      <c r="M37" s="15">
        <v>0.65764014338307941</v>
      </c>
      <c r="N37" s="15">
        <v>0.47812633675267052</v>
      </c>
      <c r="O37" s="15">
        <v>0.35446975148794274</v>
      </c>
      <c r="P37" s="15">
        <v>0.29656383835911532</v>
      </c>
      <c r="Q37" s="16">
        <v>0.25506388973267524</v>
      </c>
      <c r="S37" s="9"/>
      <c r="T37" s="14" t="s">
        <v>17</v>
      </c>
      <c r="U37" s="15">
        <v>1.1323482675519296</v>
      </c>
      <c r="V37" s="15">
        <v>0.84099758210180908</v>
      </c>
      <c r="W37" s="15">
        <v>0.58317472535528292</v>
      </c>
      <c r="X37" s="15">
        <v>0.4371322119686476</v>
      </c>
      <c r="Y37" s="15">
        <v>0.34378636120218464</v>
      </c>
      <c r="Z37" s="16">
        <v>0.31391040932204722</v>
      </c>
      <c r="AB37" s="9"/>
      <c r="AC37" s="14" t="s">
        <v>17</v>
      </c>
      <c r="AD37" s="17">
        <f t="shared" si="14"/>
        <v>0.90563669791659562</v>
      </c>
      <c r="AE37" s="18">
        <f t="shared" si="14"/>
        <v>0.71678884267340048</v>
      </c>
      <c r="AF37" s="18">
        <f t="shared" si="12"/>
        <v>0.50341323809729921</v>
      </c>
      <c r="AG37" s="18">
        <f t="shared" si="12"/>
        <v>0.3774683693467149</v>
      </c>
      <c r="AH37" s="18">
        <f t="shared" si="12"/>
        <v>0.30743127329041653</v>
      </c>
      <c r="AI37" s="19">
        <f t="shared" si="12"/>
        <v>0.26786419907307729</v>
      </c>
      <c r="AL37" s="9"/>
      <c r="AM37" s="14" t="s">
        <v>17</v>
      </c>
      <c r="AN37" s="17">
        <f t="shared" si="15"/>
        <v>0.90563669791659562</v>
      </c>
      <c r="AO37" s="18">
        <f>AO33*AN37</f>
        <v>0.76523761600476148</v>
      </c>
      <c r="AP37" s="18">
        <f>AP33*AN37</f>
        <v>0.5678575739244085</v>
      </c>
      <c r="AQ37" s="18">
        <f>AQ33*AN37</f>
        <v>0.49038428456074334</v>
      </c>
      <c r="AR37" s="18">
        <f>AR33*AN37</f>
        <v>0.42598798258722648</v>
      </c>
      <c r="AS37" s="19">
        <f>AS33*AN37</f>
        <v>0.3566450491019455</v>
      </c>
      <c r="AV37" s="9"/>
      <c r="AW37" s="14" t="s">
        <v>17</v>
      </c>
      <c r="AX37" s="14"/>
      <c r="AY37" s="17">
        <f t="shared" si="17"/>
        <v>-4.8448773331360995E-2</v>
      </c>
      <c r="AZ37" s="18">
        <f t="shared" si="16"/>
        <v>-6.4444335827109289E-2</v>
      </c>
      <c r="BA37" s="18">
        <f t="shared" si="16"/>
        <v>-0.11291591521402844</v>
      </c>
      <c r="BB37" s="18">
        <f t="shared" si="16"/>
        <v>-0.11855670929680995</v>
      </c>
      <c r="BC37" s="19">
        <f t="shared" si="16"/>
        <v>-8.8780850028868208E-2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36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35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34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33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32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3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30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2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2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2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26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25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2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2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22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0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18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17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16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15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14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0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5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"/>
  <sheetViews>
    <sheetView topLeftCell="Y7" workbookViewId="0">
      <selection activeCell="AD36" sqref="AD36"/>
    </sheetView>
  </sheetViews>
  <sheetFormatPr baseColWidth="10" defaultRowHeight="15" x14ac:dyDescent="0.25"/>
  <sheetData>
    <row r="1" spans="1:55" x14ac:dyDescent="0.25">
      <c r="A1" t="s">
        <v>2944</v>
      </c>
    </row>
    <row r="8" spans="1:55" ht="15.75" thickBot="1" x14ac:dyDescent="0.3"/>
    <row r="9" spans="1:55" ht="15.75" thickBot="1" x14ac:dyDescent="0.3">
      <c r="A9" s="143" t="s">
        <v>1</v>
      </c>
      <c r="B9" s="144"/>
      <c r="C9" s="144"/>
      <c r="D9" s="144"/>
      <c r="E9" s="144"/>
      <c r="F9" s="144"/>
      <c r="G9" s="144"/>
      <c r="H9" s="145"/>
      <c r="J9" s="143" t="s">
        <v>2</v>
      </c>
      <c r="K9" s="144"/>
      <c r="L9" s="144"/>
      <c r="M9" s="144"/>
      <c r="N9" s="144"/>
      <c r="O9" s="144"/>
      <c r="P9" s="144"/>
      <c r="Q9" s="145"/>
      <c r="S9" s="143" t="s">
        <v>3</v>
      </c>
      <c r="T9" s="144"/>
      <c r="U9" s="144"/>
      <c r="V9" s="144"/>
      <c r="W9" s="144"/>
      <c r="X9" s="144"/>
      <c r="Y9" s="144"/>
      <c r="Z9" s="145"/>
      <c r="AB9" s="143" t="s">
        <v>4</v>
      </c>
      <c r="AC9" s="144"/>
      <c r="AD9" s="144"/>
      <c r="AE9" s="144"/>
      <c r="AF9" s="144"/>
      <c r="AG9" s="144"/>
      <c r="AH9" s="144"/>
      <c r="AI9" s="145"/>
      <c r="AL9" s="143" t="s">
        <v>5</v>
      </c>
      <c r="AM9" s="144"/>
      <c r="AN9" s="144"/>
      <c r="AO9" s="144"/>
      <c r="AP9" s="144"/>
      <c r="AQ9" s="144"/>
      <c r="AR9" s="144"/>
      <c r="AS9" s="145"/>
      <c r="AV9" s="143" t="s">
        <v>6</v>
      </c>
      <c r="AW9" s="144"/>
      <c r="AX9" s="144"/>
      <c r="AY9" s="144"/>
      <c r="AZ9" s="144"/>
      <c r="BA9" s="144"/>
      <c r="BB9" s="144"/>
      <c r="BC9" s="145"/>
    </row>
    <row r="11" spans="1:55" ht="15.75" thickBot="1" x14ac:dyDescent="0.3">
      <c r="A11" s="1" t="s">
        <v>7</v>
      </c>
      <c r="C11" s="1" t="s">
        <v>8</v>
      </c>
      <c r="J11" s="1" t="s">
        <v>9</v>
      </c>
      <c r="L11" s="1" t="s">
        <v>8</v>
      </c>
      <c r="S11" s="1" t="s">
        <v>10</v>
      </c>
      <c r="U11" s="1" t="s">
        <v>8</v>
      </c>
      <c r="AB11" s="1" t="s">
        <v>4</v>
      </c>
      <c r="AD11" s="1" t="s">
        <v>8</v>
      </c>
      <c r="AL11" s="1" t="s">
        <v>4</v>
      </c>
      <c r="AN11" s="1" t="s">
        <v>8</v>
      </c>
      <c r="AV11" s="1" t="s">
        <v>4</v>
      </c>
      <c r="AX11" s="1" t="s">
        <v>8</v>
      </c>
    </row>
    <row r="12" spans="1:55" ht="15.75" thickBot="1" x14ac:dyDescent="0.3">
      <c r="A12" s="1" t="s">
        <v>11</v>
      </c>
      <c r="B12" s="1" t="str">
        <f>A1</f>
        <v>HCEC-1ct</v>
      </c>
      <c r="C12" s="2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H12" s="4" t="s">
        <v>17</v>
      </c>
      <c r="J12" s="1" t="s">
        <v>11</v>
      </c>
      <c r="K12" s="1" t="str">
        <f>A1</f>
        <v>HCEC-1ct</v>
      </c>
      <c r="L12" s="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s="4" t="s">
        <v>17</v>
      </c>
      <c r="S12" s="1" t="s">
        <v>11</v>
      </c>
      <c r="T12" s="1" t="str">
        <f>A1</f>
        <v>HCEC-1ct</v>
      </c>
      <c r="U12" s="2" t="s">
        <v>12</v>
      </c>
      <c r="V12" s="3" t="s">
        <v>13</v>
      </c>
      <c r="W12" s="3" t="s">
        <v>14</v>
      </c>
      <c r="X12" s="3" t="s">
        <v>15</v>
      </c>
      <c r="Y12" s="3" t="s">
        <v>16</v>
      </c>
      <c r="Z12" s="4" t="s">
        <v>17</v>
      </c>
      <c r="AB12" s="1" t="s">
        <v>11</v>
      </c>
      <c r="AC12" s="1" t="str">
        <f>A1</f>
        <v>HCEC-1ct</v>
      </c>
      <c r="AD12" s="2" t="s">
        <v>12</v>
      </c>
      <c r="AE12" s="3" t="s">
        <v>13</v>
      </c>
      <c r="AF12" s="3" t="s">
        <v>14</v>
      </c>
      <c r="AG12" s="3" t="s">
        <v>15</v>
      </c>
      <c r="AH12" s="3" t="s">
        <v>16</v>
      </c>
      <c r="AI12" s="4" t="s">
        <v>17</v>
      </c>
      <c r="AL12" s="1" t="s">
        <v>11</v>
      </c>
      <c r="AM12" s="1" t="str">
        <f>A1</f>
        <v>HCEC-1ct</v>
      </c>
      <c r="AN12" s="2" t="s">
        <v>12</v>
      </c>
      <c r="AO12" s="3" t="s">
        <v>13</v>
      </c>
      <c r="AP12" s="3" t="s">
        <v>14</v>
      </c>
      <c r="AQ12" s="3" t="s">
        <v>15</v>
      </c>
      <c r="AR12" s="3" t="s">
        <v>16</v>
      </c>
      <c r="AS12" s="4" t="s">
        <v>17</v>
      </c>
      <c r="AV12" s="1" t="s">
        <v>11</v>
      </c>
      <c r="AW12" s="1" t="str">
        <f>A1</f>
        <v>HCEC-1ct</v>
      </c>
      <c r="AX12" s="2" t="s">
        <v>12</v>
      </c>
      <c r="AY12" s="3" t="s">
        <v>13</v>
      </c>
      <c r="AZ12" s="3" t="s">
        <v>14</v>
      </c>
      <c r="BA12" s="3" t="s">
        <v>15</v>
      </c>
      <c r="BB12" s="3" t="s">
        <v>16</v>
      </c>
      <c r="BC12" s="4" t="s">
        <v>17</v>
      </c>
    </row>
    <row r="13" spans="1:55" ht="15.75" thickBot="1" x14ac:dyDescent="0.3">
      <c r="A13" s="1" t="s">
        <v>18</v>
      </c>
      <c r="B13" s="2" t="s">
        <v>12</v>
      </c>
      <c r="C13" s="2">
        <v>1</v>
      </c>
      <c r="D13" s="2">
        <v>0.75494389483000257</v>
      </c>
      <c r="E13" s="2">
        <v>0.72641386694282173</v>
      </c>
      <c r="F13" s="2">
        <v>0.68255021678684247</v>
      </c>
      <c r="G13" s="2">
        <v>0.69505613053347504</v>
      </c>
      <c r="H13" s="5">
        <v>0.64350251694219462</v>
      </c>
      <c r="J13" s="1" t="s">
        <v>18</v>
      </c>
      <c r="K13" s="2" t="s">
        <v>12</v>
      </c>
      <c r="L13" s="2">
        <v>1</v>
      </c>
      <c r="M13" s="2">
        <v>0.59030801128906818</v>
      </c>
      <c r="N13" s="2">
        <v>0.59169348289073787</v>
      </c>
      <c r="O13" s="2">
        <v>0.53963583170763929</v>
      </c>
      <c r="P13" s="2">
        <v>0.54373056789601892</v>
      </c>
      <c r="Q13" s="5">
        <v>0.56331003669833335</v>
      </c>
      <c r="S13" s="1" t="s">
        <v>18</v>
      </c>
      <c r="T13" s="2" t="s">
        <v>12</v>
      </c>
      <c r="U13" s="2">
        <v>1</v>
      </c>
      <c r="V13" s="2">
        <v>0.62404151888033554</v>
      </c>
      <c r="W13" s="2">
        <v>0.62217202061945021</v>
      </c>
      <c r="X13" s="2">
        <v>0.61320295390666046</v>
      </c>
      <c r="Y13" s="2">
        <v>0.5727676147966877</v>
      </c>
      <c r="Z13" s="5">
        <v>0.5695195410681394</v>
      </c>
      <c r="AB13" s="1" t="s">
        <v>18</v>
      </c>
      <c r="AC13" s="2" t="s">
        <v>12</v>
      </c>
      <c r="AD13" s="6">
        <f>AVERAGE(U13,L13,C13)</f>
        <v>1</v>
      </c>
      <c r="AE13" s="7">
        <f t="shared" ref="AE13:AI17" si="0">AVERAGE(V13,M13,D13)</f>
        <v>0.65643114166646876</v>
      </c>
      <c r="AF13" s="7">
        <f t="shared" si="0"/>
        <v>0.64675979015100327</v>
      </c>
      <c r="AG13" s="7">
        <f t="shared" si="0"/>
        <v>0.61179633413371415</v>
      </c>
      <c r="AH13" s="7">
        <f t="shared" si="0"/>
        <v>0.60385143774206063</v>
      </c>
      <c r="AI13" s="8">
        <f t="shared" si="0"/>
        <v>0.59211069823622242</v>
      </c>
      <c r="AL13" s="1" t="s">
        <v>18</v>
      </c>
      <c r="AM13" s="2" t="s">
        <v>12</v>
      </c>
      <c r="AN13" s="6">
        <f>AD13</f>
        <v>1</v>
      </c>
      <c r="AO13" s="7">
        <f t="shared" ref="AO13:AS13" si="1">AE13</f>
        <v>0.65643114166646876</v>
      </c>
      <c r="AP13" s="7">
        <f t="shared" si="1"/>
        <v>0.64675979015100327</v>
      </c>
      <c r="AQ13" s="7">
        <f t="shared" si="1"/>
        <v>0.61179633413371415</v>
      </c>
      <c r="AR13" s="7">
        <f t="shared" si="1"/>
        <v>0.60385143774206063</v>
      </c>
      <c r="AS13" s="8">
        <f t="shared" si="1"/>
        <v>0.59211069823622242</v>
      </c>
      <c r="AV13" s="1" t="s">
        <v>18</v>
      </c>
      <c r="AW13" s="2" t="s">
        <v>12</v>
      </c>
      <c r="AX13" s="2"/>
      <c r="AY13" s="3"/>
      <c r="AZ13" s="3"/>
      <c r="BA13" s="3"/>
      <c r="BB13" s="3"/>
      <c r="BC13" s="4"/>
    </row>
    <row r="14" spans="1:55" ht="15.75" thickBot="1" x14ac:dyDescent="0.3">
      <c r="A14" s="9"/>
      <c r="B14" s="10" t="s">
        <v>14</v>
      </c>
      <c r="C14" s="2">
        <v>1.0121429014200414</v>
      </c>
      <c r="D14" s="2">
        <v>0.72992936584357082</v>
      </c>
      <c r="E14" s="2">
        <v>0.69507703206587357</v>
      </c>
      <c r="F14" s="2">
        <v>0.76505089543665583</v>
      </c>
      <c r="G14" s="2">
        <v>0.67751364520380908</v>
      </c>
      <c r="H14" s="5">
        <v>0.67743552828463427</v>
      </c>
      <c r="J14" s="9"/>
      <c r="K14" s="10" t="s">
        <v>14</v>
      </c>
      <c r="L14" s="2">
        <v>0.95026086248249164</v>
      </c>
      <c r="M14" s="2">
        <v>0.62315885025034012</v>
      </c>
      <c r="N14" s="2">
        <v>0.60954233610659092</v>
      </c>
      <c r="O14" s="2">
        <v>0.61985012521040628</v>
      </c>
      <c r="P14" s="2">
        <v>0.51633363633973794</v>
      </c>
      <c r="Q14" s="5">
        <v>0.58493176568776373</v>
      </c>
      <c r="S14" s="9"/>
      <c r="T14" s="10" t="s">
        <v>14</v>
      </c>
      <c r="U14" s="2">
        <v>1.0038611026284141</v>
      </c>
      <c r="V14" s="2">
        <v>0.65420427519387492</v>
      </c>
      <c r="W14" s="2">
        <v>0.60711973371952621</v>
      </c>
      <c r="X14" s="2">
        <v>0.60377404953375047</v>
      </c>
      <c r="Y14" s="2">
        <v>0.66304363289592394</v>
      </c>
      <c r="Z14" s="5">
        <v>0.72014447317802555</v>
      </c>
      <c r="AB14" s="9"/>
      <c r="AC14" s="10" t="s">
        <v>14</v>
      </c>
      <c r="AD14" s="11">
        <f t="shared" ref="AD14:AD17" si="2">AVERAGE(U14,L14,C14)</f>
        <v>0.98875495551031578</v>
      </c>
      <c r="AE14" s="12">
        <f>AVERAGE(V14,M14,D14)</f>
        <v>0.66909749709592869</v>
      </c>
      <c r="AF14" s="12">
        <f t="shared" si="0"/>
        <v>0.6372463672973302</v>
      </c>
      <c r="AG14" s="12">
        <f t="shared" si="0"/>
        <v>0.66289169006027082</v>
      </c>
      <c r="AH14" s="12">
        <f t="shared" si="0"/>
        <v>0.61896363814649036</v>
      </c>
      <c r="AI14" s="13">
        <f t="shared" si="0"/>
        <v>0.66083725571680785</v>
      </c>
      <c r="AL14" s="9"/>
      <c r="AM14" s="10" t="s">
        <v>14</v>
      </c>
      <c r="AN14" s="11">
        <f t="shared" ref="AN14:AN17" si="3">AD14</f>
        <v>0.98875495551031578</v>
      </c>
      <c r="AO14" s="12">
        <f>AO13*AN14</f>
        <v>0.64904954427401507</v>
      </c>
      <c r="AP14" s="12">
        <f>AP13*AN14</f>
        <v>0.63948694753661639</v>
      </c>
      <c r="AQ14" s="12">
        <f>AQ13*AN14</f>
        <v>0.60491665713775478</v>
      </c>
      <c r="AR14" s="12">
        <f>AR13*AN14</f>
        <v>0.59706110145949143</v>
      </c>
      <c r="AS14" s="13">
        <f>AS13*AN14</f>
        <v>0.58545238709173808</v>
      </c>
      <c r="AV14" s="9"/>
      <c r="AW14" s="10" t="s">
        <v>14</v>
      </c>
      <c r="AX14" s="10"/>
      <c r="AY14" s="6">
        <f>AE14-AO14</f>
        <v>2.0047952821913628E-2</v>
      </c>
      <c r="AZ14" s="7">
        <f t="shared" ref="AZ14:BC17" si="4">AF14-AP14</f>
        <v>-2.240580239286194E-3</v>
      </c>
      <c r="BA14" s="7">
        <f t="shared" si="4"/>
        <v>5.7975032922516045E-2</v>
      </c>
      <c r="BB14" s="7">
        <f t="shared" si="4"/>
        <v>2.190253668699893E-2</v>
      </c>
      <c r="BC14" s="8">
        <f t="shared" si="4"/>
        <v>7.5384868625069767E-2</v>
      </c>
    </row>
    <row r="15" spans="1:55" ht="15.75" thickBot="1" x14ac:dyDescent="0.3">
      <c r="A15" s="9"/>
      <c r="B15" s="10" t="s">
        <v>15</v>
      </c>
      <c r="C15" s="2">
        <v>0.94257773477652018</v>
      </c>
      <c r="D15" s="2">
        <v>0.73943865972726874</v>
      </c>
      <c r="E15" s="2">
        <v>0.73835012082175722</v>
      </c>
      <c r="F15" s="2">
        <v>0.70049021115522336</v>
      </c>
      <c r="G15" s="2">
        <v>0.7086984843583396</v>
      </c>
      <c r="H15" s="5">
        <v>0.571024964281174</v>
      </c>
      <c r="J15" s="9"/>
      <c r="K15" s="10" t="s">
        <v>15</v>
      </c>
      <c r="L15" s="2">
        <v>0.89322568715883244</v>
      </c>
      <c r="M15" s="2">
        <v>0.62368386986983793</v>
      </c>
      <c r="N15" s="2">
        <v>0.62459750969520678</v>
      </c>
      <c r="O15" s="2">
        <v>0.61139539966828238</v>
      </c>
      <c r="P15" s="2">
        <v>0.59266265762778259</v>
      </c>
      <c r="Q15" s="5">
        <v>0.53126444884428248</v>
      </c>
      <c r="S15" s="9"/>
      <c r="T15" s="10" t="s">
        <v>15</v>
      </c>
      <c r="U15" s="2">
        <v>1.0456322039739037</v>
      </c>
      <c r="V15" s="2">
        <v>0.69290866602849266</v>
      </c>
      <c r="W15" s="2">
        <v>0.68078242864002847</v>
      </c>
      <c r="X15" s="2">
        <v>0.6573685797656742</v>
      </c>
      <c r="Y15" s="2">
        <v>0.61569673707912886</v>
      </c>
      <c r="Z15" s="5">
        <v>0.58939810382806623</v>
      </c>
      <c r="AB15" s="9"/>
      <c r="AC15" s="10" t="s">
        <v>15</v>
      </c>
      <c r="AD15" s="11">
        <f t="shared" si="2"/>
        <v>0.96047854196975202</v>
      </c>
      <c r="AE15" s="12">
        <f t="shared" si="0"/>
        <v>0.6853437318751997</v>
      </c>
      <c r="AF15" s="12">
        <f t="shared" si="0"/>
        <v>0.68124335305233075</v>
      </c>
      <c r="AG15" s="12">
        <f t="shared" si="0"/>
        <v>0.65641806352972665</v>
      </c>
      <c r="AH15" s="12">
        <f t="shared" si="0"/>
        <v>0.63901929302175031</v>
      </c>
      <c r="AI15" s="13">
        <f t="shared" si="0"/>
        <v>0.56389583898450757</v>
      </c>
      <c r="AL15" s="9"/>
      <c r="AM15" s="10" t="s">
        <v>15</v>
      </c>
      <c r="AN15" s="11">
        <f t="shared" si="3"/>
        <v>0.96047854196975202</v>
      </c>
      <c r="AO15" s="12">
        <f>AO13*AN15</f>
        <v>0.63048802585134966</v>
      </c>
      <c r="AP15" s="12">
        <f>AP13*AN15</f>
        <v>0.62119890024889834</v>
      </c>
      <c r="AQ15" s="12">
        <f>AQ13*AN15</f>
        <v>0.587617250991189</v>
      </c>
      <c r="AR15" s="12">
        <f>AR13*AN15</f>
        <v>0.5799863484888329</v>
      </c>
      <c r="AS15" s="13">
        <f>AS13*AN15</f>
        <v>0.56870962012661874</v>
      </c>
      <c r="AV15" s="9"/>
      <c r="AW15" s="10" t="s">
        <v>15</v>
      </c>
      <c r="AX15" s="10"/>
      <c r="AY15" s="11">
        <f t="shared" ref="AY15:AY17" si="5">AE15-AO15</f>
        <v>5.4855706023850037E-2</v>
      </c>
      <c r="AZ15" s="12">
        <f t="shared" si="4"/>
        <v>6.0044452803432402E-2</v>
      </c>
      <c r="BA15" s="12">
        <f t="shared" si="4"/>
        <v>6.8800812538537648E-2</v>
      </c>
      <c r="BB15" s="12">
        <f t="shared" si="4"/>
        <v>5.9032944532917409E-2</v>
      </c>
      <c r="BC15" s="13">
        <f t="shared" si="4"/>
        <v>-4.8137811421111731E-3</v>
      </c>
    </row>
    <row r="16" spans="1:55" ht="15.75" thickBot="1" x14ac:dyDescent="0.3">
      <c r="A16" s="9"/>
      <c r="B16" s="10" t="s">
        <v>16</v>
      </c>
      <c r="C16" s="2">
        <v>0.94595819176370621</v>
      </c>
      <c r="D16" s="2">
        <v>0.75110776113801114</v>
      </c>
      <c r="E16" s="2">
        <v>0.75222132583552204</v>
      </c>
      <c r="F16" s="2">
        <v>0.71120176816714775</v>
      </c>
      <c r="G16" s="2">
        <v>0.72261914789973358</v>
      </c>
      <c r="H16" s="5">
        <v>0.60871334501389995</v>
      </c>
      <c r="J16" s="9"/>
      <c r="K16" s="10" t="s">
        <v>16</v>
      </c>
      <c r="L16" s="2">
        <v>0.96722301971740055</v>
      </c>
      <c r="M16" s="2">
        <v>0.61451034033666907</v>
      </c>
      <c r="N16" s="2">
        <v>0.59657357558581836</v>
      </c>
      <c r="O16" s="2">
        <v>0.63035655681936431</v>
      </c>
      <c r="P16" s="2">
        <v>0.65379439552217544</v>
      </c>
      <c r="Q16" s="5">
        <v>0.55944092803917367</v>
      </c>
      <c r="S16" s="9"/>
      <c r="T16" s="10" t="s">
        <v>16</v>
      </c>
      <c r="U16" s="2">
        <v>1.0460584280409893</v>
      </c>
      <c r="V16" s="2">
        <v>0.68369675424204823</v>
      </c>
      <c r="W16" s="2">
        <v>0.66957731887680683</v>
      </c>
      <c r="X16" s="2">
        <v>0.67703586182385667</v>
      </c>
      <c r="Y16" s="2">
        <v>0.65118662134446748</v>
      </c>
      <c r="Z16" s="5">
        <v>0.62559425804220004</v>
      </c>
      <c r="AB16" s="9"/>
      <c r="AC16" s="10" t="s">
        <v>16</v>
      </c>
      <c r="AD16" s="11">
        <f t="shared" si="2"/>
        <v>0.98641321317403197</v>
      </c>
      <c r="AE16" s="12">
        <f t="shared" si="0"/>
        <v>0.68310495190557619</v>
      </c>
      <c r="AF16" s="12">
        <f t="shared" si="0"/>
        <v>0.67279074009938233</v>
      </c>
      <c r="AG16" s="12">
        <f t="shared" si="0"/>
        <v>0.67286472893678961</v>
      </c>
      <c r="AH16" s="12">
        <f t="shared" si="0"/>
        <v>0.67586672158879224</v>
      </c>
      <c r="AI16" s="13">
        <f t="shared" si="0"/>
        <v>0.59791617703175792</v>
      </c>
      <c r="AL16" s="9"/>
      <c r="AM16" s="10" t="s">
        <v>16</v>
      </c>
      <c r="AN16" s="11">
        <f t="shared" si="3"/>
        <v>0.98641321317403197</v>
      </c>
      <c r="AO16" s="12">
        <f>AO13*AN16</f>
        <v>0.64751235167871968</v>
      </c>
      <c r="AP16" s="12">
        <f>AP13*AN16</f>
        <v>0.63797240275461375</v>
      </c>
      <c r="AQ16" s="12">
        <f>AQ13*AN16</f>
        <v>0.60348398776093071</v>
      </c>
      <c r="AR16" s="12">
        <f>AR13*AN16</f>
        <v>0.59564703698290489</v>
      </c>
      <c r="AS16" s="13">
        <f>AS13*AN16</f>
        <v>0.5840658164019118</v>
      </c>
      <c r="AV16" s="9"/>
      <c r="AW16" s="10" t="s">
        <v>16</v>
      </c>
      <c r="AX16" s="10"/>
      <c r="AY16" s="11">
        <f t="shared" si="5"/>
        <v>3.5592600226856508E-2</v>
      </c>
      <c r="AZ16" s="12">
        <f t="shared" si="4"/>
        <v>3.481833734476858E-2</v>
      </c>
      <c r="BA16" s="12">
        <f t="shared" si="4"/>
        <v>6.9380741175858907E-2</v>
      </c>
      <c r="BB16" s="12">
        <f t="shared" si="4"/>
        <v>8.0219684605887354E-2</v>
      </c>
      <c r="BC16" s="13">
        <f t="shared" si="4"/>
        <v>1.3850360629846126E-2</v>
      </c>
    </row>
    <row r="17" spans="1:55" ht="15.75" thickBot="1" x14ac:dyDescent="0.3">
      <c r="A17" s="9"/>
      <c r="B17" s="14" t="s">
        <v>17</v>
      </c>
      <c r="C17" s="15">
        <v>1.0089032959541546</v>
      </c>
      <c r="D17" s="15">
        <v>0.7637432617326001</v>
      </c>
      <c r="E17" s="15">
        <v>0.74431855163471283</v>
      </c>
      <c r="F17" s="15">
        <v>0.75646642219203475</v>
      </c>
      <c r="G17" s="15">
        <v>0.76467662829580663</v>
      </c>
      <c r="H17" s="16">
        <v>0.58086736818186813</v>
      </c>
      <c r="J17" s="9"/>
      <c r="K17" s="14" t="s">
        <v>17</v>
      </c>
      <c r="L17" s="15">
        <v>0.95117355204369369</v>
      </c>
      <c r="M17" s="15">
        <v>0.67423408103099891</v>
      </c>
      <c r="N17" s="15">
        <v>0.67576955694317553</v>
      </c>
      <c r="O17" s="15">
        <v>0.63140032289776526</v>
      </c>
      <c r="P17" s="15">
        <v>0.60470771770132892</v>
      </c>
      <c r="Q17" s="16">
        <v>0.57945647927067512</v>
      </c>
      <c r="S17" s="9"/>
      <c r="T17" s="14" t="s">
        <v>17</v>
      </c>
      <c r="U17" s="15">
        <v>1.1264467634462847</v>
      </c>
      <c r="V17" s="15">
        <v>0.71530421385531384</v>
      </c>
      <c r="W17" s="15">
        <v>0.65393375414094668</v>
      </c>
      <c r="X17" s="15">
        <v>0.69128250773173316</v>
      </c>
      <c r="Y17" s="15">
        <v>0.7141583615806153</v>
      </c>
      <c r="Z17" s="16">
        <v>0.60309756316258001</v>
      </c>
      <c r="AB17" s="9"/>
      <c r="AC17" s="14" t="s">
        <v>17</v>
      </c>
      <c r="AD17" s="17">
        <f t="shared" si="2"/>
        <v>1.028841203814711</v>
      </c>
      <c r="AE17" s="18">
        <f t="shared" si="0"/>
        <v>0.71776051887297088</v>
      </c>
      <c r="AF17" s="18">
        <f t="shared" si="0"/>
        <v>0.69134062090627835</v>
      </c>
      <c r="AG17" s="18">
        <f t="shared" si="0"/>
        <v>0.69304975094051102</v>
      </c>
      <c r="AH17" s="18">
        <f t="shared" si="0"/>
        <v>0.69451423585925021</v>
      </c>
      <c r="AI17" s="19">
        <f t="shared" si="0"/>
        <v>0.58780713687170782</v>
      </c>
      <c r="AL17" s="9"/>
      <c r="AM17" s="14" t="s">
        <v>17</v>
      </c>
      <c r="AN17" s="17">
        <f t="shared" si="3"/>
        <v>1.028841203814711</v>
      </c>
      <c r="AO17" s="18">
        <f>AO13*AN17</f>
        <v>0.67536340601359479</v>
      </c>
      <c r="AP17" s="18">
        <f>AP13*AN17</f>
        <v>0.66541312107790807</v>
      </c>
      <c r="AQ17" s="18">
        <f>AQ13*AN17</f>
        <v>0.62944127689955764</v>
      </c>
      <c r="AR17" s="18">
        <f>AR13*AN17</f>
        <v>0.62126724013178569</v>
      </c>
      <c r="AS17" s="19">
        <f>AS13*AN17</f>
        <v>0.60918788356492415</v>
      </c>
      <c r="AV17" s="9"/>
      <c r="AW17" s="14" t="s">
        <v>17</v>
      </c>
      <c r="AX17" s="14"/>
      <c r="AY17" s="17">
        <f t="shared" si="5"/>
        <v>4.2397112859376085E-2</v>
      </c>
      <c r="AZ17" s="18">
        <f t="shared" si="4"/>
        <v>2.5927499828370282E-2</v>
      </c>
      <c r="BA17" s="18">
        <f t="shared" si="4"/>
        <v>6.3608474040953378E-2</v>
      </c>
      <c r="BB17" s="18">
        <f t="shared" si="4"/>
        <v>7.3246995727464514E-2</v>
      </c>
      <c r="BC17" s="19">
        <f t="shared" si="4"/>
        <v>-2.1380746693216324E-2</v>
      </c>
    </row>
    <row r="18" spans="1:55" x14ac:dyDescent="0.25">
      <c r="A18" s="9"/>
      <c r="C18" s="9"/>
      <c r="D18" s="9"/>
      <c r="E18" s="9"/>
      <c r="F18" s="9"/>
      <c r="G18" s="9"/>
      <c r="H18" s="9"/>
      <c r="J18" s="9"/>
      <c r="L18" s="9"/>
      <c r="M18" s="9"/>
      <c r="N18" s="9"/>
      <c r="O18" s="9"/>
      <c r="P18" s="9"/>
      <c r="Q18" s="9"/>
      <c r="S18" s="9"/>
      <c r="U18" s="9"/>
      <c r="V18" s="9"/>
      <c r="W18" s="9"/>
      <c r="X18" s="9"/>
      <c r="Y18" s="9"/>
      <c r="Z18" s="9"/>
    </row>
    <row r="21" spans="1:55" ht="15.75" thickBot="1" x14ac:dyDescent="0.3">
      <c r="A21" s="1" t="s">
        <v>7</v>
      </c>
      <c r="C21" s="1" t="s">
        <v>8</v>
      </c>
      <c r="J21" s="1" t="s">
        <v>9</v>
      </c>
      <c r="L21" s="1" t="s">
        <v>8</v>
      </c>
      <c r="S21" s="1" t="s">
        <v>10</v>
      </c>
      <c r="U21" s="1" t="s">
        <v>8</v>
      </c>
      <c r="AB21" s="1" t="s">
        <v>4</v>
      </c>
      <c r="AD21" s="1" t="s">
        <v>8</v>
      </c>
      <c r="AL21" s="1" t="s">
        <v>4</v>
      </c>
      <c r="AN21" s="1" t="s">
        <v>8</v>
      </c>
      <c r="AV21" s="1" t="s">
        <v>4</v>
      </c>
      <c r="AX21" s="1" t="s">
        <v>8</v>
      </c>
    </row>
    <row r="22" spans="1:55" ht="15.75" thickBot="1" x14ac:dyDescent="0.3">
      <c r="A22" s="1" t="s">
        <v>19</v>
      </c>
      <c r="B22" s="1" t="str">
        <f>A1</f>
        <v>HCEC-1ct</v>
      </c>
      <c r="C22" s="2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H22" s="4" t="s">
        <v>17</v>
      </c>
      <c r="J22" s="1" t="s">
        <v>19</v>
      </c>
      <c r="K22" s="1" t="str">
        <f>A1</f>
        <v>HCEC-1ct</v>
      </c>
      <c r="L22" s="2" t="s">
        <v>12</v>
      </c>
      <c r="M22" s="3" t="s">
        <v>13</v>
      </c>
      <c r="N22" s="3" t="s">
        <v>14</v>
      </c>
      <c r="O22" s="3" t="s">
        <v>15</v>
      </c>
      <c r="P22" s="3" t="s">
        <v>16</v>
      </c>
      <c r="Q22" s="4" t="s">
        <v>17</v>
      </c>
      <c r="S22" s="1" t="s">
        <v>19</v>
      </c>
      <c r="T22" s="1" t="str">
        <f>A1</f>
        <v>HCEC-1ct</v>
      </c>
      <c r="U22" s="2" t="s">
        <v>12</v>
      </c>
      <c r="V22" s="3" t="s">
        <v>13</v>
      </c>
      <c r="W22" s="3" t="s">
        <v>14</v>
      </c>
      <c r="X22" s="3" t="s">
        <v>15</v>
      </c>
      <c r="Y22" s="3" t="s">
        <v>16</v>
      </c>
      <c r="Z22" s="4" t="s">
        <v>17</v>
      </c>
      <c r="AB22" s="1" t="s">
        <v>19</v>
      </c>
      <c r="AC22" s="1" t="str">
        <f>A1</f>
        <v>HCEC-1ct</v>
      </c>
      <c r="AD22" s="2" t="s">
        <v>12</v>
      </c>
      <c r="AE22" s="3" t="s">
        <v>13</v>
      </c>
      <c r="AF22" s="3" t="s">
        <v>14</v>
      </c>
      <c r="AG22" s="3" t="s">
        <v>15</v>
      </c>
      <c r="AH22" s="3" t="s">
        <v>16</v>
      </c>
      <c r="AI22" s="4" t="s">
        <v>17</v>
      </c>
      <c r="AL22" s="1" t="s">
        <v>19</v>
      </c>
      <c r="AM22" s="1" t="str">
        <f>A1</f>
        <v>HCEC-1ct</v>
      </c>
      <c r="AN22" s="2" t="s">
        <v>12</v>
      </c>
      <c r="AO22" s="3" t="s">
        <v>13</v>
      </c>
      <c r="AP22" s="3" t="s">
        <v>14</v>
      </c>
      <c r="AQ22" s="3" t="s">
        <v>15</v>
      </c>
      <c r="AR22" s="3" t="s">
        <v>16</v>
      </c>
      <c r="AS22" s="4" t="s">
        <v>17</v>
      </c>
      <c r="AV22" s="1" t="s">
        <v>19</v>
      </c>
      <c r="AW22" s="1" t="str">
        <f>A1</f>
        <v>HCEC-1ct</v>
      </c>
      <c r="AX22" s="2" t="s">
        <v>12</v>
      </c>
      <c r="AY22" s="3" t="s">
        <v>13</v>
      </c>
      <c r="AZ22" s="3" t="s">
        <v>14</v>
      </c>
      <c r="BA22" s="3" t="s">
        <v>15</v>
      </c>
      <c r="BB22" s="3" t="s">
        <v>16</v>
      </c>
      <c r="BC22" s="4" t="s">
        <v>17</v>
      </c>
    </row>
    <row r="23" spans="1:55" ht="15.75" thickBot="1" x14ac:dyDescent="0.3">
      <c r="A23" s="1" t="s">
        <v>18</v>
      </c>
      <c r="B23" s="2" t="s">
        <v>12</v>
      </c>
      <c r="C23" s="2">
        <v>1</v>
      </c>
      <c r="D23" s="2">
        <v>0.45376214782465008</v>
      </c>
      <c r="E23" s="2">
        <v>0.38058508306735866</v>
      </c>
      <c r="F23" s="2">
        <v>0.4039188294619741</v>
      </c>
      <c r="G23" s="2">
        <v>0.40347777156903042</v>
      </c>
      <c r="H23" s="5">
        <v>0.35063879616771382</v>
      </c>
      <c r="J23" s="1" t="s">
        <v>18</v>
      </c>
      <c r="K23" s="2" t="s">
        <v>12</v>
      </c>
      <c r="L23" s="2">
        <v>1</v>
      </c>
      <c r="M23" s="2">
        <v>0.32890027711120856</v>
      </c>
      <c r="N23" s="2">
        <v>0.32505907082746366</v>
      </c>
      <c r="O23" s="2">
        <v>0.31952952693068887</v>
      </c>
      <c r="P23" s="2">
        <v>0.31238263663247051</v>
      </c>
      <c r="Q23" s="5">
        <v>0.32545885244985751</v>
      </c>
      <c r="S23" s="1" t="s">
        <v>18</v>
      </c>
      <c r="T23" s="2" t="s">
        <v>12</v>
      </c>
      <c r="U23" s="2">
        <v>1</v>
      </c>
      <c r="V23" s="2">
        <v>0.34753111630034089</v>
      </c>
      <c r="W23" s="2">
        <v>0.29747618966679695</v>
      </c>
      <c r="X23" s="2">
        <v>0.3116068851530549</v>
      </c>
      <c r="Y23" s="2">
        <v>0.29329402943809169</v>
      </c>
      <c r="Z23" s="5">
        <v>0.29141448976851536</v>
      </c>
      <c r="AB23" s="1" t="s">
        <v>18</v>
      </c>
      <c r="AC23" s="2" t="s">
        <v>12</v>
      </c>
      <c r="AD23" s="6">
        <f>AVERAGE(U23,L23,C23)</f>
        <v>1</v>
      </c>
      <c r="AE23" s="7">
        <f t="shared" ref="AE23:AI27" si="6">AVERAGE(V23,M23,D23)</f>
        <v>0.37673118041206655</v>
      </c>
      <c r="AF23" s="7">
        <f t="shared" si="6"/>
        <v>0.33437344785387313</v>
      </c>
      <c r="AG23" s="7">
        <f t="shared" si="6"/>
        <v>0.34501841384857262</v>
      </c>
      <c r="AH23" s="7">
        <f t="shared" si="6"/>
        <v>0.33638481254653091</v>
      </c>
      <c r="AI23" s="8">
        <f t="shared" si="6"/>
        <v>0.3225040461286956</v>
      </c>
      <c r="AL23" s="1" t="s">
        <v>18</v>
      </c>
      <c r="AM23" s="2" t="s">
        <v>12</v>
      </c>
      <c r="AN23" s="6">
        <f>AD23</f>
        <v>1</v>
      </c>
      <c r="AO23" s="7">
        <f t="shared" ref="AO23:AS23" si="7">AE23</f>
        <v>0.37673118041206655</v>
      </c>
      <c r="AP23" s="7">
        <f t="shared" si="7"/>
        <v>0.33437344785387313</v>
      </c>
      <c r="AQ23" s="7">
        <f t="shared" si="7"/>
        <v>0.34501841384857262</v>
      </c>
      <c r="AR23" s="7">
        <f t="shared" si="7"/>
        <v>0.33638481254653091</v>
      </c>
      <c r="AS23" s="8">
        <f t="shared" si="7"/>
        <v>0.3225040461286956</v>
      </c>
      <c r="AV23" s="1" t="s">
        <v>18</v>
      </c>
      <c r="AW23" s="2" t="s">
        <v>12</v>
      </c>
      <c r="AX23" s="2"/>
      <c r="AY23" s="3"/>
      <c r="AZ23" s="3"/>
      <c r="BA23" s="3"/>
      <c r="BB23" s="3"/>
      <c r="BC23" s="4"/>
    </row>
    <row r="24" spans="1:55" ht="15.75" thickBot="1" x14ac:dyDescent="0.3">
      <c r="A24" s="9"/>
      <c r="B24" s="10" t="s">
        <v>14</v>
      </c>
      <c r="C24" s="2">
        <v>0.97946062073831031</v>
      </c>
      <c r="D24" s="2">
        <v>0.39950285198144442</v>
      </c>
      <c r="E24" s="2">
        <v>0.36905640089433844</v>
      </c>
      <c r="F24" s="2">
        <v>0.42888997920429189</v>
      </c>
      <c r="G24" s="2">
        <v>0.38266908537401551</v>
      </c>
      <c r="H24" s="5">
        <v>0.34941752740782356</v>
      </c>
      <c r="J24" s="9"/>
      <c r="K24" s="10" t="s">
        <v>14</v>
      </c>
      <c r="L24" s="2">
        <v>0.91813345346021746</v>
      </c>
      <c r="M24" s="2">
        <v>0.32946935663323662</v>
      </c>
      <c r="N24" s="2">
        <v>0.32908079604512619</v>
      </c>
      <c r="O24" s="2">
        <v>0.3412277059143472</v>
      </c>
      <c r="P24" s="2">
        <v>0.28743095888524139</v>
      </c>
      <c r="Q24" s="5">
        <v>0.32497794562664922</v>
      </c>
      <c r="S24" s="9"/>
      <c r="T24" s="10" t="s">
        <v>14</v>
      </c>
      <c r="U24" s="2">
        <v>0.86998420102935448</v>
      </c>
      <c r="V24" s="2">
        <v>0.33919008013351709</v>
      </c>
      <c r="W24" s="2">
        <v>0.30304465522719487</v>
      </c>
      <c r="X24" s="2">
        <v>0.33355790925955003</v>
      </c>
      <c r="Y24" s="2">
        <v>0.28357160865299769</v>
      </c>
      <c r="Z24" s="5">
        <v>0.32979567871543181</v>
      </c>
      <c r="AB24" s="9"/>
      <c r="AC24" s="10" t="s">
        <v>14</v>
      </c>
      <c r="AD24" s="11">
        <f t="shared" ref="AD24:AE27" si="8">AVERAGE(U24,L24,C24)</f>
        <v>0.92252609174262756</v>
      </c>
      <c r="AE24" s="12">
        <f>AVERAGE(V24,M24,D24)</f>
        <v>0.35605409624939943</v>
      </c>
      <c r="AF24" s="12">
        <f t="shared" si="6"/>
        <v>0.33372728405555319</v>
      </c>
      <c r="AG24" s="12">
        <f t="shared" si="6"/>
        <v>0.36789186479272967</v>
      </c>
      <c r="AH24" s="12">
        <f t="shared" si="6"/>
        <v>0.31789055097075153</v>
      </c>
      <c r="AI24" s="13">
        <f t="shared" si="6"/>
        <v>0.33473038391663484</v>
      </c>
      <c r="AL24" s="9"/>
      <c r="AM24" s="10" t="s">
        <v>14</v>
      </c>
      <c r="AN24" s="11">
        <f t="shared" ref="AN24:AN27" si="9">AD24</f>
        <v>0.92252609174262756</v>
      </c>
      <c r="AO24" s="12">
        <f>AO23*AN24</f>
        <v>0.34754434350313046</v>
      </c>
      <c r="AP24" s="12">
        <f>AP23*AN24</f>
        <v>0.30846823003114088</v>
      </c>
      <c r="AQ24" s="12">
        <f>AQ23*AN24</f>
        <v>0.31828848890696415</v>
      </c>
      <c r="AR24" s="12">
        <f>AR23*AN24</f>
        <v>0.31032376644012755</v>
      </c>
      <c r="AS24" s="13">
        <f>AS23*AN24</f>
        <v>0.29751839724628965</v>
      </c>
      <c r="AV24" s="9"/>
      <c r="AW24" s="10" t="s">
        <v>14</v>
      </c>
      <c r="AX24" s="10"/>
      <c r="AY24" s="6">
        <f>AE24-AO24</f>
        <v>8.5097527462689726E-3</v>
      </c>
      <c r="AZ24" s="7">
        <f t="shared" ref="AZ24:BC27" si="10">AF24-AP24</f>
        <v>2.5259054024412309E-2</v>
      </c>
      <c r="BA24" s="7">
        <f t="shared" si="10"/>
        <v>4.9603375885765522E-2</v>
      </c>
      <c r="BB24" s="7">
        <f t="shared" si="10"/>
        <v>7.5667845306239823E-3</v>
      </c>
      <c r="BC24" s="8">
        <f t="shared" si="10"/>
        <v>3.7211986670345198E-2</v>
      </c>
    </row>
    <row r="25" spans="1:55" ht="15.75" thickBot="1" x14ac:dyDescent="0.3">
      <c r="A25" s="9"/>
      <c r="B25" s="10" t="s">
        <v>15</v>
      </c>
      <c r="C25" s="2">
        <v>0.94730696136915638</v>
      </c>
      <c r="D25" s="2">
        <v>0.37876567264094851</v>
      </c>
      <c r="E25" s="2">
        <v>0.37744955770937411</v>
      </c>
      <c r="F25" s="2">
        <v>0.39010242118139654</v>
      </c>
      <c r="G25" s="2">
        <v>0.3964110434118629</v>
      </c>
      <c r="H25" s="5">
        <v>0.31389472898660603</v>
      </c>
      <c r="J25" s="9"/>
      <c r="K25" s="10" t="s">
        <v>15</v>
      </c>
      <c r="L25" s="2">
        <v>0.90701944777911181</v>
      </c>
      <c r="M25" s="2">
        <v>0.39572102676308996</v>
      </c>
      <c r="N25" s="2">
        <v>0.35710807286458296</v>
      </c>
      <c r="O25" s="2">
        <v>0.32014420820593048</v>
      </c>
      <c r="P25" s="2">
        <v>0.34276290588611807</v>
      </c>
      <c r="Q25" s="5">
        <v>0.26830265453246183</v>
      </c>
      <c r="S25" s="9"/>
      <c r="T25" s="10" t="s">
        <v>15</v>
      </c>
      <c r="U25" s="2">
        <v>0.98562851255940687</v>
      </c>
      <c r="V25" s="2">
        <v>0.34384808191736482</v>
      </c>
      <c r="W25" s="2">
        <v>0.34390014753755516</v>
      </c>
      <c r="X25" s="2">
        <v>0.34614988102993161</v>
      </c>
      <c r="Y25" s="2">
        <v>0.33414041297536906</v>
      </c>
      <c r="Z25" s="5">
        <v>0.30392367788939895</v>
      </c>
      <c r="AB25" s="9"/>
      <c r="AC25" s="10" t="s">
        <v>15</v>
      </c>
      <c r="AD25" s="11">
        <f t="shared" si="8"/>
        <v>0.94665164056922502</v>
      </c>
      <c r="AE25" s="12">
        <f t="shared" si="8"/>
        <v>0.37277826044046775</v>
      </c>
      <c r="AF25" s="12">
        <f t="shared" si="6"/>
        <v>0.35948592603717078</v>
      </c>
      <c r="AG25" s="12">
        <f t="shared" si="6"/>
        <v>0.35213217013908621</v>
      </c>
      <c r="AH25" s="12">
        <f t="shared" si="6"/>
        <v>0.35777145409111671</v>
      </c>
      <c r="AI25" s="13">
        <f t="shared" si="6"/>
        <v>0.29537368713615564</v>
      </c>
      <c r="AL25" s="9"/>
      <c r="AM25" s="10" t="s">
        <v>15</v>
      </c>
      <c r="AN25" s="11">
        <f t="shared" si="9"/>
        <v>0.94665164056922502</v>
      </c>
      <c r="AO25" s="12">
        <f>AO23*AN25</f>
        <v>0.35663318999066346</v>
      </c>
      <c r="AP25" s="12">
        <f>AP23*AN25</f>
        <v>0.31653517297365719</v>
      </c>
      <c r="AQ25" s="12">
        <f>AQ23*AN25</f>
        <v>0.3266122474963431</v>
      </c>
      <c r="AR25" s="12">
        <f>AR23*AN25</f>
        <v>0.31843923465974472</v>
      </c>
      <c r="AS25" s="13">
        <f>AS23*AN25</f>
        <v>0.30529898435794273</v>
      </c>
      <c r="AV25" s="9"/>
      <c r="AW25" s="10" t="s">
        <v>15</v>
      </c>
      <c r="AX25" s="10"/>
      <c r="AY25" s="11">
        <f t="shared" ref="AY25:AY27" si="11">AE25-AO25</f>
        <v>1.6145070449804289E-2</v>
      </c>
      <c r="AZ25" s="12">
        <f t="shared" si="10"/>
        <v>4.2950753063513591E-2</v>
      </c>
      <c r="BA25" s="12">
        <f t="shared" si="10"/>
        <v>2.5519922642743109E-2</v>
      </c>
      <c r="BB25" s="12">
        <f t="shared" si="10"/>
        <v>3.9332219431371995E-2</v>
      </c>
      <c r="BC25" s="13">
        <f t="shared" si="10"/>
        <v>-9.9252972217870883E-3</v>
      </c>
    </row>
    <row r="26" spans="1:55" ht="15.75" thickBot="1" x14ac:dyDescent="0.3">
      <c r="A26" s="9"/>
      <c r="B26" s="10" t="s">
        <v>16</v>
      </c>
      <c r="C26" s="2">
        <v>0.89279804933433027</v>
      </c>
      <c r="D26" s="2">
        <v>0.3559332610455368</v>
      </c>
      <c r="E26" s="2">
        <v>0.35840841873997448</v>
      </c>
      <c r="F26" s="2">
        <v>0.37878772203066263</v>
      </c>
      <c r="G26" s="2">
        <v>0.38872378061548302</v>
      </c>
      <c r="H26" s="5">
        <v>0.29381043190735467</v>
      </c>
      <c r="J26" s="9"/>
      <c r="K26" s="10" t="s">
        <v>16</v>
      </c>
      <c r="L26" s="2">
        <v>1.0273551438257946</v>
      </c>
      <c r="M26" s="2">
        <v>0.35674966262367014</v>
      </c>
      <c r="N26" s="2">
        <v>0.32585412540693082</v>
      </c>
      <c r="O26" s="2">
        <v>0.29540473681880564</v>
      </c>
      <c r="P26" s="2">
        <v>0.33601482722304693</v>
      </c>
      <c r="Q26" s="5">
        <v>0.27508606289490883</v>
      </c>
      <c r="S26" s="9"/>
      <c r="T26" s="10" t="s">
        <v>16</v>
      </c>
      <c r="U26" s="2">
        <v>0.9708316027456082</v>
      </c>
      <c r="V26" s="2">
        <v>0.33107913197983918</v>
      </c>
      <c r="W26" s="2">
        <v>0.31599467592203107</v>
      </c>
      <c r="X26" s="2">
        <v>0.34403707173923875</v>
      </c>
      <c r="Y26" s="2">
        <v>0.33422366727363101</v>
      </c>
      <c r="Z26" s="5">
        <v>0.29749719416386083</v>
      </c>
      <c r="AB26" s="9"/>
      <c r="AC26" s="10" t="s">
        <v>16</v>
      </c>
      <c r="AD26" s="11">
        <f t="shared" si="8"/>
        <v>0.96366159863524448</v>
      </c>
      <c r="AE26" s="12">
        <f t="shared" si="8"/>
        <v>0.34792068521634872</v>
      </c>
      <c r="AF26" s="12">
        <f t="shared" si="6"/>
        <v>0.3334190733563121</v>
      </c>
      <c r="AG26" s="12">
        <f t="shared" si="6"/>
        <v>0.33940984352956899</v>
      </c>
      <c r="AH26" s="12">
        <f t="shared" si="6"/>
        <v>0.352987425037387</v>
      </c>
      <c r="AI26" s="13">
        <f t="shared" si="6"/>
        <v>0.28879789632204145</v>
      </c>
      <c r="AL26" s="9"/>
      <c r="AM26" s="10" t="s">
        <v>16</v>
      </c>
      <c r="AN26" s="11">
        <f t="shared" si="9"/>
        <v>0.96366159863524448</v>
      </c>
      <c r="AO26" s="12">
        <f>AO23*AN26</f>
        <v>0.36304137157163474</v>
      </c>
      <c r="AP26" s="12">
        <f>AP23*AN26</f>
        <v>0.32222285130004191</v>
      </c>
      <c r="AQ26" s="12">
        <f>AQ23*AN26</f>
        <v>0.33248099624791189</v>
      </c>
      <c r="AR26" s="12">
        <f>AR23*AN26</f>
        <v>0.32416112621520704</v>
      </c>
      <c r="AS26" s="13">
        <f>AS23*AN26</f>
        <v>0.31078476465871341</v>
      </c>
      <c r="AV26" s="9"/>
      <c r="AW26" s="10" t="s">
        <v>16</v>
      </c>
      <c r="AX26" s="10"/>
      <c r="AY26" s="11">
        <f t="shared" si="11"/>
        <v>-1.5120686355286017E-2</v>
      </c>
      <c r="AZ26" s="12">
        <f t="shared" si="10"/>
        <v>1.1196222056270189E-2</v>
      </c>
      <c r="BA26" s="12">
        <f t="shared" si="10"/>
        <v>6.9288472816571023E-3</v>
      </c>
      <c r="BB26" s="12">
        <f t="shared" si="10"/>
        <v>2.8826298822179963E-2</v>
      </c>
      <c r="BC26" s="13">
        <f t="shared" si="10"/>
        <v>-2.1986868336671961E-2</v>
      </c>
    </row>
    <row r="27" spans="1:55" ht="15.75" thickBot="1" x14ac:dyDescent="0.3">
      <c r="A27" s="9"/>
      <c r="B27" s="14" t="s">
        <v>17</v>
      </c>
      <c r="C27" s="15">
        <v>0.9004925435975738</v>
      </c>
      <c r="D27" s="15">
        <v>0.34389541055340039</v>
      </c>
      <c r="E27" s="15">
        <v>0.3314137547222098</v>
      </c>
      <c r="F27" s="15">
        <v>0.40166706419294063</v>
      </c>
      <c r="G27" s="15">
        <v>0.4009040904069246</v>
      </c>
      <c r="H27" s="16">
        <v>0.28710835400876522</v>
      </c>
      <c r="J27" s="9"/>
      <c r="K27" s="14" t="s">
        <v>17</v>
      </c>
      <c r="L27" s="15">
        <v>0.9603695891934263</v>
      </c>
      <c r="M27" s="15">
        <v>0.409759856383346</v>
      </c>
      <c r="N27" s="15">
        <v>0.35509813227616632</v>
      </c>
      <c r="O27" s="15">
        <v>0.30915727510826441</v>
      </c>
      <c r="P27" s="15">
        <v>0.27572010079472764</v>
      </c>
      <c r="Q27" s="16">
        <v>0.28640211284513806</v>
      </c>
      <c r="S27" s="9"/>
      <c r="T27" s="14" t="s">
        <v>17</v>
      </c>
      <c r="U27" s="15">
        <v>1.0426663563363658</v>
      </c>
      <c r="V27" s="15">
        <v>0.31657957935101022</v>
      </c>
      <c r="W27" s="15">
        <v>0.30957293855783796</v>
      </c>
      <c r="X27" s="15">
        <v>0.36982592350545435</v>
      </c>
      <c r="Y27" s="15">
        <v>0.35108958116460953</v>
      </c>
      <c r="Z27" s="16">
        <v>0.28680885278273877</v>
      </c>
      <c r="AB27" s="9"/>
      <c r="AC27" s="14" t="s">
        <v>17</v>
      </c>
      <c r="AD27" s="17">
        <f t="shared" si="8"/>
        <v>0.96784282970912194</v>
      </c>
      <c r="AE27" s="18">
        <f t="shared" si="8"/>
        <v>0.35674494876258556</v>
      </c>
      <c r="AF27" s="18">
        <f t="shared" si="6"/>
        <v>0.33202827518540468</v>
      </c>
      <c r="AG27" s="18">
        <f t="shared" si="6"/>
        <v>0.3602167542688865</v>
      </c>
      <c r="AH27" s="18">
        <f t="shared" si="6"/>
        <v>0.34257125745542055</v>
      </c>
      <c r="AI27" s="19">
        <f t="shared" si="6"/>
        <v>0.28677310654554733</v>
      </c>
      <c r="AL27" s="9"/>
      <c r="AM27" s="14" t="s">
        <v>17</v>
      </c>
      <c r="AN27" s="17">
        <f t="shared" si="9"/>
        <v>0.96784282970912194</v>
      </c>
      <c r="AO27" s="18">
        <f>AO23*AN27</f>
        <v>0.36461657168967221</v>
      </c>
      <c r="AP27" s="18">
        <f>AP23*AN27</f>
        <v>0.32362094395048807</v>
      </c>
      <c r="AQ27" s="18">
        <f>AQ23*AN27</f>
        <v>0.33392359796095544</v>
      </c>
      <c r="AR27" s="18">
        <f>AR23*AN27</f>
        <v>0.32556762884620705</v>
      </c>
      <c r="AS27" s="19">
        <f>AS23*AN27</f>
        <v>0.31213322859783793</v>
      </c>
      <c r="AV27" s="9"/>
      <c r="AW27" s="14" t="s">
        <v>17</v>
      </c>
      <c r="AX27" s="14"/>
      <c r="AY27" s="17">
        <f t="shared" si="11"/>
        <v>-7.8716229270866522E-3</v>
      </c>
      <c r="AZ27" s="18">
        <f t="shared" si="10"/>
        <v>8.4073312349166041E-3</v>
      </c>
      <c r="BA27" s="18">
        <f t="shared" si="10"/>
        <v>2.6293156307931054E-2</v>
      </c>
      <c r="BB27" s="18">
        <f t="shared" si="10"/>
        <v>1.7003628609213506E-2</v>
      </c>
      <c r="BC27" s="19">
        <f t="shared" si="10"/>
        <v>-2.5360122052290601E-2</v>
      </c>
    </row>
    <row r="28" spans="1:55" x14ac:dyDescent="0.25">
      <c r="A28" s="9"/>
      <c r="C28" s="9"/>
      <c r="D28" s="9"/>
      <c r="E28" s="9"/>
      <c r="F28" s="9"/>
      <c r="G28" s="9"/>
      <c r="H28" s="9"/>
      <c r="J28" s="9"/>
      <c r="L28" s="9"/>
      <c r="M28" s="9"/>
      <c r="N28" s="9"/>
      <c r="O28" s="9"/>
      <c r="P28" s="9"/>
      <c r="Q28" s="9"/>
      <c r="S28" s="9"/>
      <c r="U28" s="9"/>
      <c r="V28" s="9"/>
      <c r="W28" s="9"/>
      <c r="X28" s="9"/>
      <c r="Y28" s="9"/>
      <c r="Z28" s="9"/>
    </row>
    <row r="31" spans="1:55" ht="15.75" thickBot="1" x14ac:dyDescent="0.3">
      <c r="A31" s="1" t="s">
        <v>7</v>
      </c>
      <c r="C31" s="1" t="s">
        <v>8</v>
      </c>
      <c r="J31" s="1" t="s">
        <v>9</v>
      </c>
      <c r="L31" s="1" t="s">
        <v>8</v>
      </c>
      <c r="S31" s="1" t="s">
        <v>10</v>
      </c>
      <c r="U31" s="1" t="s">
        <v>8</v>
      </c>
      <c r="AB31" s="1" t="s">
        <v>4</v>
      </c>
      <c r="AD31" s="1" t="s">
        <v>8</v>
      </c>
      <c r="AL31" s="1" t="s">
        <v>4</v>
      </c>
      <c r="AN31" s="1" t="s">
        <v>8</v>
      </c>
      <c r="AV31" s="1" t="s">
        <v>4</v>
      </c>
      <c r="AX31" s="1" t="s">
        <v>8</v>
      </c>
    </row>
    <row r="32" spans="1:55" ht="15.75" thickBot="1" x14ac:dyDescent="0.3">
      <c r="A32" s="1" t="s">
        <v>20</v>
      </c>
      <c r="B32" s="1" t="str">
        <f>A1</f>
        <v>HCEC-1ct</v>
      </c>
      <c r="C32" s="2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H32" s="4" t="s">
        <v>17</v>
      </c>
      <c r="J32" s="1" t="s">
        <v>20</v>
      </c>
      <c r="K32" s="1" t="str">
        <f>A1</f>
        <v>HCEC-1ct</v>
      </c>
      <c r="L32" s="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s="4" t="s">
        <v>17</v>
      </c>
      <c r="S32" s="1" t="s">
        <v>20</v>
      </c>
      <c r="T32" s="1" t="str">
        <f>A1</f>
        <v>HCEC-1ct</v>
      </c>
      <c r="U32" s="2" t="s">
        <v>12</v>
      </c>
      <c r="V32" s="3" t="s">
        <v>13</v>
      </c>
      <c r="W32" s="3" t="s">
        <v>14</v>
      </c>
      <c r="X32" s="3" t="s">
        <v>15</v>
      </c>
      <c r="Y32" s="3" t="s">
        <v>16</v>
      </c>
      <c r="Z32" s="4" t="s">
        <v>17</v>
      </c>
      <c r="AB32" s="1" t="s">
        <v>20</v>
      </c>
      <c r="AC32" s="1" t="str">
        <f>A1</f>
        <v>HCEC-1ct</v>
      </c>
      <c r="AD32" s="2" t="s">
        <v>12</v>
      </c>
      <c r="AE32" s="3" t="s">
        <v>13</v>
      </c>
      <c r="AF32" s="3" t="s">
        <v>14</v>
      </c>
      <c r="AG32" s="3" t="s">
        <v>15</v>
      </c>
      <c r="AH32" s="3" t="s">
        <v>16</v>
      </c>
      <c r="AI32" s="4" t="s">
        <v>17</v>
      </c>
      <c r="AL32" s="1" t="s">
        <v>20</v>
      </c>
      <c r="AM32" s="1" t="str">
        <f>A1</f>
        <v>HCEC-1ct</v>
      </c>
      <c r="AN32" s="2" t="s">
        <v>12</v>
      </c>
      <c r="AO32" s="3" t="s">
        <v>13</v>
      </c>
      <c r="AP32" s="3" t="s">
        <v>14</v>
      </c>
      <c r="AQ32" s="3" t="s">
        <v>15</v>
      </c>
      <c r="AR32" s="3" t="s">
        <v>16</v>
      </c>
      <c r="AS32" s="4" t="s">
        <v>17</v>
      </c>
      <c r="AV32" s="1" t="s">
        <v>20</v>
      </c>
      <c r="AW32" s="1" t="str">
        <f>A1</f>
        <v>HCEC-1ct</v>
      </c>
      <c r="AX32" s="2" t="s">
        <v>12</v>
      </c>
      <c r="AY32" s="3" t="s">
        <v>13</v>
      </c>
      <c r="AZ32" s="3" t="s">
        <v>14</v>
      </c>
      <c r="BA32" s="3" t="s">
        <v>15</v>
      </c>
      <c r="BB32" s="3" t="s">
        <v>16</v>
      </c>
      <c r="BC32" s="4" t="s">
        <v>17</v>
      </c>
    </row>
    <row r="33" spans="1:55" ht="15.75" thickBot="1" x14ac:dyDescent="0.3">
      <c r="A33" s="1" t="s">
        <v>18</v>
      </c>
      <c r="B33" s="2" t="s">
        <v>12</v>
      </c>
      <c r="C33" s="2">
        <v>1</v>
      </c>
      <c r="D33" s="2">
        <v>0.34295519359284321</v>
      </c>
      <c r="E33" s="2">
        <v>0.28998887547707408</v>
      </c>
      <c r="F33" s="2">
        <v>0.30588213495010647</v>
      </c>
      <c r="G33" s="2">
        <v>0.29663772479092576</v>
      </c>
      <c r="H33" s="5">
        <v>0.26393416748206461</v>
      </c>
      <c r="J33" s="1" t="s">
        <v>18</v>
      </c>
      <c r="K33" s="2" t="s">
        <v>12</v>
      </c>
      <c r="L33" s="2">
        <v>1</v>
      </c>
      <c r="M33" s="2">
        <v>0.21384450711323927</v>
      </c>
      <c r="N33" s="2">
        <v>0.19466671349798859</v>
      </c>
      <c r="O33" s="2">
        <v>0.18418506300224524</v>
      </c>
      <c r="P33" s="2">
        <v>0.17914568549672341</v>
      </c>
      <c r="Q33" s="5">
        <v>0.18672123829042253</v>
      </c>
      <c r="S33" s="1" t="s">
        <v>18</v>
      </c>
      <c r="T33" s="2" t="s">
        <v>12</v>
      </c>
      <c r="U33" s="2">
        <v>1</v>
      </c>
      <c r="V33" s="2">
        <v>0.25926297956114036</v>
      </c>
      <c r="W33" s="2">
        <v>0.205677299734007</v>
      </c>
      <c r="X33" s="2">
        <v>0.20611607873915844</v>
      </c>
      <c r="Y33" s="2">
        <v>0.18087988034452523</v>
      </c>
      <c r="Z33" s="5">
        <v>0.20312261941611237</v>
      </c>
      <c r="AB33" s="1" t="s">
        <v>18</v>
      </c>
      <c r="AC33" s="2" t="s">
        <v>12</v>
      </c>
      <c r="AD33" s="6">
        <f>AVERAGE(U33,L33,C33)</f>
        <v>1</v>
      </c>
      <c r="AE33" s="7">
        <f t="shared" ref="AE33:AI37" si="12">AVERAGE(V33,M33,D33)</f>
        <v>0.27202089342240759</v>
      </c>
      <c r="AF33" s="7">
        <f t="shared" si="12"/>
        <v>0.23011096290302321</v>
      </c>
      <c r="AG33" s="7">
        <f t="shared" si="12"/>
        <v>0.23206109223050339</v>
      </c>
      <c r="AH33" s="7">
        <f t="shared" si="12"/>
        <v>0.21888776354405814</v>
      </c>
      <c r="AI33" s="8">
        <f t="shared" si="12"/>
        <v>0.21792600839619983</v>
      </c>
      <c r="AL33" s="1" t="s">
        <v>18</v>
      </c>
      <c r="AM33" s="2" t="s">
        <v>12</v>
      </c>
      <c r="AN33" s="6">
        <f>AD33</f>
        <v>1</v>
      </c>
      <c r="AO33" s="7">
        <f t="shared" ref="AO33:AS33" si="13">AE33</f>
        <v>0.27202089342240759</v>
      </c>
      <c r="AP33" s="7">
        <f t="shared" si="13"/>
        <v>0.23011096290302321</v>
      </c>
      <c r="AQ33" s="7">
        <f t="shared" si="13"/>
        <v>0.23206109223050339</v>
      </c>
      <c r="AR33" s="7">
        <f t="shared" si="13"/>
        <v>0.21888776354405814</v>
      </c>
      <c r="AS33" s="8">
        <f t="shared" si="13"/>
        <v>0.21792600839619983</v>
      </c>
      <c r="AV33" s="1" t="s">
        <v>18</v>
      </c>
      <c r="AW33" s="2" t="s">
        <v>12</v>
      </c>
      <c r="AX33" s="2"/>
      <c r="AY33" s="3"/>
      <c r="AZ33" s="3"/>
      <c r="BA33" s="3"/>
      <c r="BB33" s="3"/>
      <c r="BC33" s="4"/>
    </row>
    <row r="34" spans="1:55" ht="15.75" thickBot="1" x14ac:dyDescent="0.3">
      <c r="A34" s="9"/>
      <c r="B34" s="10" t="s">
        <v>14</v>
      </c>
      <c r="C34" s="2">
        <v>1.0748252401209293</v>
      </c>
      <c r="D34" s="2">
        <v>0.29788460985271953</v>
      </c>
      <c r="E34" s="2">
        <v>0.25061915965597109</v>
      </c>
      <c r="F34" s="2">
        <v>0.30458038556640044</v>
      </c>
      <c r="G34" s="2">
        <v>0.25659240869578337</v>
      </c>
      <c r="H34" s="5">
        <v>0.24738810847204606</v>
      </c>
      <c r="J34" s="9"/>
      <c r="K34" s="10" t="s">
        <v>14</v>
      </c>
      <c r="L34" s="2">
        <v>0.90828518825055005</v>
      </c>
      <c r="M34" s="2">
        <v>0.20642886603165195</v>
      </c>
      <c r="N34" s="2">
        <v>0.17808207088758632</v>
      </c>
      <c r="O34" s="2">
        <v>0.1973756765540616</v>
      </c>
      <c r="P34" s="2">
        <v>0.15094564586076359</v>
      </c>
      <c r="Q34" s="5">
        <v>0.16576146369631459</v>
      </c>
      <c r="S34" s="9"/>
      <c r="T34" s="10" t="s">
        <v>14</v>
      </c>
      <c r="U34" s="2">
        <v>0.98715779236226742</v>
      </c>
      <c r="V34" s="2">
        <v>0.25527868716100294</v>
      </c>
      <c r="W34" s="2">
        <v>0.19141418543234118</v>
      </c>
      <c r="X34" s="2">
        <v>0.20784677075571417</v>
      </c>
      <c r="Y34" s="2">
        <v>0.17976865551113586</v>
      </c>
      <c r="Z34" s="5">
        <v>0.1919822901735945</v>
      </c>
      <c r="AB34" s="9"/>
      <c r="AC34" s="10" t="s">
        <v>14</v>
      </c>
      <c r="AD34" s="11">
        <f t="shared" ref="AD34:AE37" si="14">AVERAGE(U34,L34,C34)</f>
        <v>0.99008940691124891</v>
      </c>
      <c r="AE34" s="12">
        <f>AVERAGE(V34,M34,D34)</f>
        <v>0.25319738768179145</v>
      </c>
      <c r="AF34" s="12">
        <f t="shared" si="12"/>
        <v>0.20670513865863285</v>
      </c>
      <c r="AG34" s="12">
        <f t="shared" si="12"/>
        <v>0.23660094429205872</v>
      </c>
      <c r="AH34" s="12">
        <f t="shared" si="12"/>
        <v>0.19576890335589425</v>
      </c>
      <c r="AI34" s="13">
        <f t="shared" si="12"/>
        <v>0.20171062078065172</v>
      </c>
      <c r="AL34" s="9"/>
      <c r="AM34" s="10" t="s">
        <v>14</v>
      </c>
      <c r="AN34" s="11">
        <f t="shared" ref="AN34:AN37" si="15">AD34</f>
        <v>0.99008940691124891</v>
      </c>
      <c r="AO34" s="12">
        <f>AO33*AN34</f>
        <v>0.26932500503605961</v>
      </c>
      <c r="AP34" s="12">
        <f>AP33*AN34</f>
        <v>0.22783042678443066</v>
      </c>
      <c r="AQ34" s="12">
        <f>AQ33*AN34</f>
        <v>0.22976122917367572</v>
      </c>
      <c r="AR34" s="12">
        <f>AR33*AN34</f>
        <v>0.21671845598746622</v>
      </c>
      <c r="AS34" s="13">
        <f>AS33*AN34</f>
        <v>0.21576623240352935</v>
      </c>
      <c r="AV34" s="9"/>
      <c r="AW34" s="10" t="s">
        <v>14</v>
      </c>
      <c r="AX34" s="10"/>
      <c r="AY34" s="6">
        <f>AE34-AO34</f>
        <v>-1.6127617354268153E-2</v>
      </c>
      <c r="AZ34" s="7">
        <f t="shared" ref="AZ34:BC37" si="16">AF34-AP34</f>
        <v>-2.1125288125797809E-2</v>
      </c>
      <c r="BA34" s="7">
        <f t="shared" si="16"/>
        <v>6.8397151183829941E-3</v>
      </c>
      <c r="BB34" s="7">
        <f t="shared" si="16"/>
        <v>-2.0949552631571972E-2</v>
      </c>
      <c r="BC34" s="8">
        <f t="shared" si="16"/>
        <v>-1.4055611622877634E-2</v>
      </c>
    </row>
    <row r="35" spans="1:55" ht="15.75" thickBot="1" x14ac:dyDescent="0.3">
      <c r="A35" s="9"/>
      <c r="B35" s="10" t="s">
        <v>15</v>
      </c>
      <c r="C35" s="2">
        <v>1.0405323154499093</v>
      </c>
      <c r="D35" s="2">
        <v>0.28663145297901615</v>
      </c>
      <c r="E35" s="2">
        <v>0.24566943135092159</v>
      </c>
      <c r="F35" s="2">
        <v>0.2653060607310081</v>
      </c>
      <c r="G35" s="2">
        <v>0.25854986358624765</v>
      </c>
      <c r="H35" s="5">
        <v>0.20863324553390694</v>
      </c>
      <c r="J35" s="9"/>
      <c r="K35" s="10" t="s">
        <v>15</v>
      </c>
      <c r="L35" s="2">
        <v>0.96793377500664002</v>
      </c>
      <c r="M35" s="2">
        <v>0.20925796926712281</v>
      </c>
      <c r="N35" s="2">
        <v>0.19406975784365527</v>
      </c>
      <c r="O35" s="2">
        <v>0.15973033728632258</v>
      </c>
      <c r="P35" s="2">
        <v>0.17451402021972057</v>
      </c>
      <c r="Q35" s="5">
        <v>0.13330945237988628</v>
      </c>
      <c r="S35" s="9"/>
      <c r="T35" s="10" t="s">
        <v>15</v>
      </c>
      <c r="U35" s="2">
        <v>1.1077875344331007</v>
      </c>
      <c r="V35" s="2">
        <v>0.24965340281558682</v>
      </c>
      <c r="W35" s="2">
        <v>0.21589993407223193</v>
      </c>
      <c r="X35" s="2">
        <v>0.21208486719523509</v>
      </c>
      <c r="Y35" s="2">
        <v>0.19213048458588572</v>
      </c>
      <c r="Z35" s="5">
        <v>0.17098719682082664</v>
      </c>
      <c r="AB35" s="9"/>
      <c r="AC35" s="10" t="s">
        <v>15</v>
      </c>
      <c r="AD35" s="11">
        <f t="shared" si="14"/>
        <v>1.03875120829655</v>
      </c>
      <c r="AE35" s="12">
        <f t="shared" si="14"/>
        <v>0.24851427502057524</v>
      </c>
      <c r="AF35" s="12">
        <f t="shared" si="12"/>
        <v>0.21854637442226957</v>
      </c>
      <c r="AG35" s="12">
        <f t="shared" si="12"/>
        <v>0.21237375507085524</v>
      </c>
      <c r="AH35" s="12">
        <f t="shared" si="12"/>
        <v>0.20839812279728465</v>
      </c>
      <c r="AI35" s="13">
        <f t="shared" si="12"/>
        <v>0.17097663157820664</v>
      </c>
      <c r="AL35" s="9"/>
      <c r="AM35" s="10" t="s">
        <v>15</v>
      </c>
      <c r="AN35" s="11">
        <f t="shared" si="15"/>
        <v>1.03875120829655</v>
      </c>
      <c r="AO35" s="12">
        <f>AO33*AN35</f>
        <v>0.28256203172443295</v>
      </c>
      <c r="AP35" s="12">
        <f>AP33*AN35</f>
        <v>0.23902804075779796</v>
      </c>
      <c r="AQ35" s="12">
        <f>AQ33*AN35</f>
        <v>0.24105373995305251</v>
      </c>
      <c r="AR35" s="12">
        <f>AR33*AN35</f>
        <v>0.22736992886271992</v>
      </c>
      <c r="AS35" s="13">
        <f>AS33*AN35</f>
        <v>0.22637090454079667</v>
      </c>
      <c r="AV35" s="9"/>
      <c r="AW35" s="10" t="s">
        <v>15</v>
      </c>
      <c r="AX35" s="10"/>
      <c r="AY35" s="11">
        <f t="shared" ref="AY35:AY37" si="17">AE35-AO35</f>
        <v>-3.4047756703857707E-2</v>
      </c>
      <c r="AZ35" s="12">
        <f t="shared" si="16"/>
        <v>-2.0481666335528392E-2</v>
      </c>
      <c r="BA35" s="12">
        <f t="shared" si="16"/>
        <v>-2.8679984882197279E-2</v>
      </c>
      <c r="BB35" s="12">
        <f t="shared" si="16"/>
        <v>-1.8971806065435276E-2</v>
      </c>
      <c r="BC35" s="13">
        <f t="shared" si="16"/>
        <v>-5.539427296259003E-2</v>
      </c>
    </row>
    <row r="36" spans="1:55" ht="15.75" thickBot="1" x14ac:dyDescent="0.3">
      <c r="A36" s="9"/>
      <c r="B36" s="10" t="s">
        <v>16</v>
      </c>
      <c r="C36" s="2">
        <v>0.95693314664108187</v>
      </c>
      <c r="D36" s="2">
        <v>0.25861755746393333</v>
      </c>
      <c r="E36" s="2">
        <v>0.249712050977449</v>
      </c>
      <c r="F36" s="2">
        <v>0.23334623737934965</v>
      </c>
      <c r="G36" s="2">
        <v>0.24858831926600455</v>
      </c>
      <c r="H36" s="5">
        <v>0.20630876031100162</v>
      </c>
      <c r="J36" s="9"/>
      <c r="K36" s="10" t="s">
        <v>16</v>
      </c>
      <c r="L36" s="2">
        <v>0.96197696186532966</v>
      </c>
      <c r="M36" s="2">
        <v>0.21737228271677311</v>
      </c>
      <c r="N36" s="2">
        <v>0.16185441346014895</v>
      </c>
      <c r="O36" s="2">
        <v>0.15373015036439927</v>
      </c>
      <c r="P36" s="2">
        <v>0.17291995539625318</v>
      </c>
      <c r="Q36" s="5">
        <v>0.1427343918811185</v>
      </c>
      <c r="S36" s="9"/>
      <c r="T36" s="10" t="s">
        <v>16</v>
      </c>
      <c r="U36" s="2">
        <v>1.0474800283977272</v>
      </c>
      <c r="V36" s="2">
        <v>0.2380220152802921</v>
      </c>
      <c r="W36" s="2">
        <v>0.19516882296903057</v>
      </c>
      <c r="X36" s="2">
        <v>0.21098323516725939</v>
      </c>
      <c r="Y36" s="2">
        <v>0.20293459882597412</v>
      </c>
      <c r="Z36" s="5">
        <v>0.18600286882199921</v>
      </c>
      <c r="AB36" s="9"/>
      <c r="AC36" s="10" t="s">
        <v>16</v>
      </c>
      <c r="AD36" s="11">
        <f t="shared" si="14"/>
        <v>0.98879671230137955</v>
      </c>
      <c r="AE36" s="12">
        <f t="shared" si="14"/>
        <v>0.23800395182033285</v>
      </c>
      <c r="AF36" s="12">
        <f t="shared" si="12"/>
        <v>0.20224509580220951</v>
      </c>
      <c r="AG36" s="12">
        <f t="shared" si="12"/>
        <v>0.19935320763700279</v>
      </c>
      <c r="AH36" s="12">
        <f t="shared" si="12"/>
        <v>0.20814762449607729</v>
      </c>
      <c r="AI36" s="13">
        <f t="shared" si="12"/>
        <v>0.17834867367137311</v>
      </c>
      <c r="AL36" s="9"/>
      <c r="AM36" s="10" t="s">
        <v>16</v>
      </c>
      <c r="AN36" s="11">
        <f t="shared" si="15"/>
        <v>0.98879671230137955</v>
      </c>
      <c r="AO36" s="12">
        <f>AO33*AN36</f>
        <v>0.26897336509336062</v>
      </c>
      <c r="AP36" s="12">
        <f>AP33*AN36</f>
        <v>0.22753296358301406</v>
      </c>
      <c r="AQ36" s="12">
        <f>AQ33*AN36</f>
        <v>0.22946124505058896</v>
      </c>
      <c r="AR36" s="12">
        <f>AR33*AN36</f>
        <v>0.21643550095536646</v>
      </c>
      <c r="AS36" s="13">
        <f>AS33*AN36</f>
        <v>0.21548452062712523</v>
      </c>
      <c r="AV36" s="9"/>
      <c r="AW36" s="10" t="s">
        <v>16</v>
      </c>
      <c r="AX36" s="10"/>
      <c r="AY36" s="11">
        <f t="shared" si="17"/>
        <v>-3.0969413273027768E-2</v>
      </c>
      <c r="AZ36" s="12">
        <f t="shared" si="16"/>
        <v>-2.5287867780804552E-2</v>
      </c>
      <c r="BA36" s="12">
        <f t="shared" si="16"/>
        <v>-3.0108037413586169E-2</v>
      </c>
      <c r="BB36" s="12">
        <f t="shared" si="16"/>
        <v>-8.2878764592891618E-3</v>
      </c>
      <c r="BC36" s="13">
        <f t="shared" si="16"/>
        <v>-3.7135846955752116E-2</v>
      </c>
    </row>
    <row r="37" spans="1:55" ht="15.75" thickBot="1" x14ac:dyDescent="0.3">
      <c r="A37" s="9"/>
      <c r="B37" s="14" t="s">
        <v>17</v>
      </c>
      <c r="C37" s="15">
        <v>0.94319659809164447</v>
      </c>
      <c r="D37" s="15">
        <v>0.22806362861074009</v>
      </c>
      <c r="E37" s="15">
        <v>0.22332041805560152</v>
      </c>
      <c r="F37" s="15">
        <v>0.26063667252466344</v>
      </c>
      <c r="G37" s="15">
        <v>0.25288274474888012</v>
      </c>
      <c r="H37" s="16">
        <v>0.20175701901000301</v>
      </c>
      <c r="J37" s="9"/>
      <c r="K37" s="14" t="s">
        <v>17</v>
      </c>
      <c r="L37" s="15">
        <v>0.92683556285593638</v>
      </c>
      <c r="M37" s="15">
        <v>0.21420094547159652</v>
      </c>
      <c r="N37" s="15">
        <v>0.18492164287749638</v>
      </c>
      <c r="O37" s="15">
        <v>0.1621479042973468</v>
      </c>
      <c r="P37" s="15">
        <v>0.15159257575564786</v>
      </c>
      <c r="Q37" s="16">
        <v>0.16117811544054964</v>
      </c>
      <c r="S37" s="9"/>
      <c r="T37" s="14" t="s">
        <v>17</v>
      </c>
      <c r="U37" s="15">
        <v>0.97883567574819597</v>
      </c>
      <c r="V37" s="15">
        <v>0.21952030020665222</v>
      </c>
      <c r="W37" s="15">
        <v>0.19640476457692682</v>
      </c>
      <c r="X37" s="15">
        <v>0.22363909968529222</v>
      </c>
      <c r="Y37" s="15">
        <v>0.21726308533162639</v>
      </c>
      <c r="Z37" s="16">
        <v>0.15441182154858951</v>
      </c>
      <c r="AB37" s="9"/>
      <c r="AC37" s="14" t="s">
        <v>17</v>
      </c>
      <c r="AD37" s="17">
        <f t="shared" si="14"/>
        <v>0.94962261223192568</v>
      </c>
      <c r="AE37" s="18">
        <f t="shared" si="14"/>
        <v>0.22059495809632965</v>
      </c>
      <c r="AF37" s="18">
        <f t="shared" si="12"/>
        <v>0.20154894183667491</v>
      </c>
      <c r="AG37" s="18">
        <f t="shared" si="12"/>
        <v>0.21547455883576747</v>
      </c>
      <c r="AH37" s="18">
        <f t="shared" si="12"/>
        <v>0.20724613527871813</v>
      </c>
      <c r="AI37" s="19">
        <f t="shared" si="12"/>
        <v>0.17244898533304739</v>
      </c>
      <c r="AL37" s="9"/>
      <c r="AM37" s="14" t="s">
        <v>17</v>
      </c>
      <c r="AN37" s="17">
        <f t="shared" si="15"/>
        <v>0.94962261223192568</v>
      </c>
      <c r="AO37" s="18">
        <f>AO33*AN37</f>
        <v>0.25831719139344894</v>
      </c>
      <c r="AP37" s="18">
        <f>AP33*AN37</f>
        <v>0.21851857369517264</v>
      </c>
      <c r="AQ37" s="18">
        <f>AQ33*AN37</f>
        <v>0.22037046060132445</v>
      </c>
      <c r="AR37" s="18">
        <f>AR33*AN37</f>
        <v>0.20786076980231258</v>
      </c>
      <c r="AS37" s="19">
        <f>AS33*AN37</f>
        <v>0.20694746536647585</v>
      </c>
      <c r="AV37" s="9"/>
      <c r="AW37" s="14" t="s">
        <v>17</v>
      </c>
      <c r="AX37" s="14"/>
      <c r="AY37" s="17">
        <f t="shared" si="17"/>
        <v>-3.7722233297119295E-2</v>
      </c>
      <c r="AZ37" s="18">
        <f t="shared" si="16"/>
        <v>-1.696963185849773E-2</v>
      </c>
      <c r="BA37" s="18">
        <f t="shared" si="16"/>
        <v>-4.895901765556987E-3</v>
      </c>
      <c r="BB37" s="18">
        <f t="shared" si="16"/>
        <v>-6.1463452359444837E-4</v>
      </c>
      <c r="BC37" s="19">
        <f t="shared" si="16"/>
        <v>-3.4498480033428452E-2</v>
      </c>
    </row>
    <row r="38" spans="1:55" x14ac:dyDescent="0.25">
      <c r="A38" s="9"/>
      <c r="C38" s="9"/>
      <c r="D38" s="9"/>
      <c r="E38" s="9"/>
      <c r="F38" s="9"/>
      <c r="G38" s="9"/>
      <c r="H38" s="9"/>
      <c r="J38" s="9"/>
      <c r="L38" s="9"/>
      <c r="M38" s="9"/>
      <c r="N38" s="9"/>
      <c r="O38" s="9"/>
      <c r="P38" s="9"/>
      <c r="Q38" s="9"/>
      <c r="S38" s="9"/>
      <c r="U38" s="9"/>
      <c r="V38" s="9"/>
      <c r="W38" s="9"/>
      <c r="X38" s="9"/>
      <c r="Y38" s="9"/>
      <c r="Z38" s="9"/>
    </row>
  </sheetData>
  <mergeCells count="6">
    <mergeCell ref="AV9:BC9"/>
    <mergeCell ref="A9:H9"/>
    <mergeCell ref="J9:Q9"/>
    <mergeCell ref="S9:Z9"/>
    <mergeCell ref="AB9:AI9"/>
    <mergeCell ref="AL9:AS9"/>
  </mergeCells>
  <conditionalFormatting sqref="C13:H18">
    <cfRule type="colorScale" priority="36">
      <colorScale>
        <cfvo type="min"/>
        <cfvo type="max"/>
        <color rgb="FFF8696B"/>
        <color rgb="FFFCFCFF"/>
      </colorScale>
    </cfRule>
  </conditionalFormatting>
  <conditionalFormatting sqref="C13:H17">
    <cfRule type="colorScale" priority="35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8:H38">
    <cfRule type="colorScale" priority="34">
      <colorScale>
        <cfvo type="min"/>
        <cfvo type="max"/>
        <color rgb="FFF8696B"/>
        <color rgb="FFFCFCFF"/>
      </colorScale>
    </cfRule>
  </conditionalFormatting>
  <conditionalFormatting sqref="C28:H28">
    <cfRule type="colorScale" priority="33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32">
      <colorScale>
        <cfvo type="min"/>
        <cfvo type="max"/>
        <color rgb="FFF8696B"/>
        <color rgb="FFFCFCFF"/>
      </colorScale>
    </cfRule>
  </conditionalFormatting>
  <conditionalFormatting sqref="C23:H27">
    <cfRule type="colorScale" priority="3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C33:H37">
    <cfRule type="colorScale" priority="30">
      <colorScale>
        <cfvo type="min"/>
        <cfvo type="max"/>
        <color rgb="FFF8696B"/>
        <color rgb="FFFCFCFF"/>
      </colorScale>
    </cfRule>
  </conditionalFormatting>
  <conditionalFormatting sqref="C33:H37">
    <cfRule type="colorScale" priority="2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13:Q18">
    <cfRule type="colorScale" priority="28">
      <colorScale>
        <cfvo type="min"/>
        <cfvo type="max"/>
        <color rgb="FFF8696B"/>
        <color rgb="FFFCFCFF"/>
      </colorScale>
    </cfRule>
  </conditionalFormatting>
  <conditionalFormatting sqref="L13:Q17">
    <cfRule type="colorScale" priority="27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8:Q38">
    <cfRule type="colorScale" priority="26">
      <colorScale>
        <cfvo type="min"/>
        <cfvo type="max"/>
        <color rgb="FFF8696B"/>
        <color rgb="FFFCFCFF"/>
      </colorScale>
    </cfRule>
  </conditionalFormatting>
  <conditionalFormatting sqref="L28:Q28">
    <cfRule type="colorScale" priority="25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24">
      <colorScale>
        <cfvo type="min"/>
        <cfvo type="max"/>
        <color rgb="FFF8696B"/>
        <color rgb="FFFCFCFF"/>
      </colorScale>
    </cfRule>
  </conditionalFormatting>
  <conditionalFormatting sqref="L23:Q27">
    <cfRule type="colorScale" priority="2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L33:Q37">
    <cfRule type="colorScale" priority="22">
      <colorScale>
        <cfvo type="min"/>
        <cfvo type="max"/>
        <color rgb="FFF8696B"/>
        <color rgb="FFFCFCFF"/>
      </colorScale>
    </cfRule>
  </conditionalFormatting>
  <conditionalFormatting sqref="L33:Q37">
    <cfRule type="colorScale" priority="21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13:Z18">
    <cfRule type="colorScale" priority="20">
      <colorScale>
        <cfvo type="min"/>
        <cfvo type="max"/>
        <color rgb="FFF8696B"/>
        <color rgb="FFFCFCFF"/>
      </colorScale>
    </cfRule>
  </conditionalFormatting>
  <conditionalFormatting sqref="U13:Z17">
    <cfRule type="colorScale" priority="19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8:Z38">
    <cfRule type="colorScale" priority="18">
      <colorScale>
        <cfvo type="min"/>
        <cfvo type="max"/>
        <color rgb="FFF8696B"/>
        <color rgb="FFFCFCFF"/>
      </colorScale>
    </cfRule>
  </conditionalFormatting>
  <conditionalFormatting sqref="U28:Z28">
    <cfRule type="colorScale" priority="17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16">
      <colorScale>
        <cfvo type="min"/>
        <cfvo type="max"/>
        <color rgb="FFF8696B"/>
        <color rgb="FFFCFCFF"/>
      </colorScale>
    </cfRule>
  </conditionalFormatting>
  <conditionalFormatting sqref="U23:Z27">
    <cfRule type="colorScale" priority="15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U33:Z37">
    <cfRule type="colorScale" priority="14">
      <colorScale>
        <cfvo type="min"/>
        <cfvo type="max"/>
        <color rgb="FFF8696B"/>
        <color rgb="FFFCFCFF"/>
      </colorScale>
    </cfRule>
  </conditionalFormatting>
  <conditionalFormatting sqref="U33:Z37">
    <cfRule type="colorScale" priority="13">
      <colorScale>
        <cfvo type="num" val="0"/>
        <cfvo type="num" val="1"/>
        <cfvo type="num" val="2"/>
        <color rgb="FFFF0000"/>
        <color rgb="FFFFFF00"/>
        <color theme="0"/>
      </colorScale>
    </cfRule>
  </conditionalFormatting>
  <conditionalFormatting sqref="AY14:BC17">
    <cfRule type="colorScale" priority="9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12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13:AI17">
    <cfRule type="colorScale" priority="10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4:BC27">
    <cfRule type="colorScale" priority="7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8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Y34:BC37">
    <cfRule type="colorScale" priority="5">
      <colorScale>
        <cfvo type="num" val="-0.5"/>
        <cfvo type="num" val="0"/>
        <cfvo type="num" val="0.5"/>
        <color rgb="FFFF0000"/>
        <color theme="0"/>
        <color rgb="FF00B050"/>
      </colorScale>
    </cfRule>
    <cfRule type="colorScale" priority="6">
      <colorScale>
        <cfvo type="num" val="-0.5"/>
        <cfvo type="num" val="0"/>
        <cfvo type="num" val="0.5"/>
        <color rgb="FFFF0000"/>
        <color theme="0"/>
        <color rgb="FF00B050"/>
      </colorScale>
    </cfRule>
  </conditionalFormatting>
  <conditionalFormatting sqref="AD23:AI27">
    <cfRule type="colorScale" priority="3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I37">
    <cfRule type="colorScale" priority="1">
      <colorScale>
        <cfvo type="num" val="0"/>
        <cfvo type="num" val="1"/>
        <cfvo type="num" val="2"/>
        <color rgb="FFFF0000"/>
        <color rgb="FFFFFF0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Cell line data (2)</vt:lpstr>
      <vt:lpstr>PDO OT227 (KRASG13D)</vt:lpstr>
      <vt:lpstr>Caco2 (3Rep)</vt:lpstr>
      <vt:lpstr>Car1</vt:lpstr>
      <vt:lpstr>DLD1mut</vt:lpstr>
      <vt:lpstr>DLD1etmut</vt:lpstr>
      <vt:lpstr>DLD1wt</vt:lpstr>
      <vt:lpstr>DLD1etwt</vt:lpstr>
      <vt:lpstr>HCEC-1ct</vt:lpstr>
      <vt:lpstr>HCT116</vt:lpstr>
      <vt:lpstr>HT29 typ</vt:lpstr>
      <vt:lpstr>LS180</vt:lpstr>
      <vt:lpstr>SW48-</vt:lpstr>
      <vt:lpstr>SW403</vt:lpstr>
      <vt:lpstr>SW480</vt:lpstr>
      <vt:lpstr>SW620</vt:lpstr>
      <vt:lpstr>SW837</vt:lpstr>
      <vt:lpstr>SW948</vt:lpstr>
      <vt:lpstr>SW948 (3rep)</vt:lpstr>
      <vt:lpstr>WiDR</vt:lpstr>
      <vt:lpstr>Caco2et KRASG12V pool- -3rep</vt:lpstr>
      <vt:lpstr>Caco2et KRASG12V pool+dox-3rep</vt:lpstr>
      <vt:lpstr>Caco2et KRASwt pool- 3rep</vt:lpstr>
      <vt:lpstr>Caco2et KRASwt pool+dox-3rep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2019-09-27T15:14:45Z</dcterms:modified>
</cp:coreProperties>
</file>