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ERK pHSP27 pP38 all lines" sheetId="1" r:id="rId1"/>
    <sheet name="pChk1 all lines" sheetId="3" r:id="rId2"/>
    <sheet name="Tabelle2" sheetId="4" r:id="rId3"/>
    <sheet name="ordered" sheetId="2" r:id="rId4"/>
  </sheets>
  <definedNames>
    <definedName name="_xlnm._FilterDatabase" localSheetId="2" hidden="1">Tabelle2!$A$1:$I$21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3" l="1"/>
  <c r="Q5" i="3" l="1"/>
  <c r="U5" i="3" s="1"/>
  <c r="P5" i="3"/>
  <c r="Y5" i="1"/>
  <c r="W6" i="1"/>
  <c r="W23" i="1"/>
  <c r="X23" i="1"/>
  <c r="N23" i="3"/>
  <c r="Q23" i="3" s="1"/>
  <c r="U23" i="3" s="1"/>
  <c r="N24" i="3"/>
  <c r="Q24" i="3" s="1"/>
  <c r="N22" i="3"/>
  <c r="P22" i="3" s="1"/>
  <c r="T22" i="3" s="1"/>
  <c r="N21" i="3"/>
  <c r="P21" i="3" s="1"/>
  <c r="T21" i="3" s="1"/>
  <c r="N20" i="3"/>
  <c r="O20" i="3" s="1"/>
  <c r="S20" i="3" s="1"/>
  <c r="N19" i="3"/>
  <c r="O19" i="3" s="1"/>
  <c r="S19" i="3" s="1"/>
  <c r="N18" i="3"/>
  <c r="N17" i="3"/>
  <c r="Q17" i="3" s="1"/>
  <c r="N16" i="3"/>
  <c r="O16" i="3" s="1"/>
  <c r="N15" i="3"/>
  <c r="Q15" i="3" s="1"/>
  <c r="N14" i="3"/>
  <c r="N13" i="3"/>
  <c r="O13" i="3" s="1"/>
  <c r="S13" i="3" s="1"/>
  <c r="N12" i="3"/>
  <c r="O12" i="3" s="1"/>
  <c r="S12" i="3" s="1"/>
  <c r="N11" i="3"/>
  <c r="Q11" i="3" s="1"/>
  <c r="U11" i="3" s="1"/>
  <c r="N10" i="3"/>
  <c r="O10" i="3" s="1"/>
  <c r="N9" i="3"/>
  <c r="N8" i="3"/>
  <c r="O8" i="3" s="1"/>
  <c r="N7" i="3"/>
  <c r="O7" i="3" s="1"/>
  <c r="N6" i="3"/>
  <c r="O6" i="3" s="1"/>
  <c r="N5" i="3"/>
  <c r="O5" i="3" s="1"/>
  <c r="S5" i="3" s="1"/>
  <c r="S7" i="3" l="1"/>
  <c r="O24" i="3"/>
  <c r="S24" i="3" s="1"/>
  <c r="Q7" i="3"/>
  <c r="P17" i="3"/>
  <c r="O23" i="3"/>
  <c r="P10" i="3"/>
  <c r="U17" i="3"/>
  <c r="P23" i="3"/>
  <c r="Q10" i="3"/>
  <c r="P20" i="3"/>
  <c r="T20" i="3" s="1"/>
  <c r="P13" i="3"/>
  <c r="Q20" i="3"/>
  <c r="U20" i="3" s="1"/>
  <c r="Q19" i="3"/>
  <c r="U19" i="3" s="1"/>
  <c r="Q22" i="3"/>
  <c r="U22" i="3" s="1"/>
  <c r="P11" i="3"/>
  <c r="O17" i="3"/>
  <c r="S17" i="3" s="1"/>
  <c r="Q8" i="3"/>
  <c r="U8" i="3" s="1"/>
  <c r="P16" i="3"/>
  <c r="T16" i="3" s="1"/>
  <c r="S8" i="3"/>
  <c r="Q16" i="3"/>
  <c r="U16" i="3" s="1"/>
  <c r="O21" i="3"/>
  <c r="P24" i="3"/>
  <c r="Q21" i="3"/>
  <c r="U21" i="3" s="1"/>
  <c r="O22" i="3"/>
  <c r="S22" i="3" s="1"/>
  <c r="U24" i="3"/>
  <c r="O11" i="3"/>
  <c r="P12" i="3"/>
  <c r="T12" i="3" s="1"/>
  <c r="Q13" i="3"/>
  <c r="P8" i="3"/>
  <c r="U15" i="3"/>
  <c r="S6" i="3"/>
  <c r="P9" i="3"/>
  <c r="Q9" i="3"/>
  <c r="P18" i="3"/>
  <c r="O18" i="3"/>
  <c r="O9" i="3"/>
  <c r="P6" i="3"/>
  <c r="S10" i="3"/>
  <c r="Q6" i="3"/>
  <c r="Q14" i="3"/>
  <c r="P14" i="3"/>
  <c r="O14" i="3"/>
  <c r="Q18" i="3"/>
  <c r="P15" i="3"/>
  <c r="O15" i="3"/>
  <c r="Q12" i="3"/>
  <c r="S16" i="3"/>
  <c r="P7" i="3"/>
  <c r="P19" i="3"/>
  <c r="AP21" i="1"/>
  <c r="AP22" i="1"/>
  <c r="AP23" i="1"/>
  <c r="AP24" i="1"/>
  <c r="AO21" i="1"/>
  <c r="AO22" i="1"/>
  <c r="AO23" i="1"/>
  <c r="AO24" i="1"/>
  <c r="AN21" i="1"/>
  <c r="AN22" i="1"/>
  <c r="AN23" i="1"/>
  <c r="AN24" i="1"/>
  <c r="AN7" i="1"/>
  <c r="AP6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5" i="1"/>
  <c r="AO5" i="1"/>
  <c r="AO13" i="1"/>
  <c r="AO14" i="1"/>
  <c r="AO15" i="1"/>
  <c r="AO16" i="1"/>
  <c r="AO17" i="1"/>
  <c r="AO18" i="1"/>
  <c r="AO19" i="1"/>
  <c r="AO20" i="1"/>
  <c r="T23" i="3" l="1"/>
  <c r="T17" i="3"/>
  <c r="Y17" i="3" s="1"/>
  <c r="T10" i="3"/>
  <c r="S23" i="3"/>
  <c r="Z20" i="3"/>
  <c r="U7" i="3"/>
  <c r="Y20" i="3"/>
  <c r="U10" i="3"/>
  <c r="T11" i="3"/>
  <c r="T13" i="3"/>
  <c r="T24" i="3"/>
  <c r="Y24" i="3" s="1"/>
  <c r="T8" i="3"/>
  <c r="Z8" i="3" s="1"/>
  <c r="U13" i="3"/>
  <c r="T5" i="3"/>
  <c r="S11" i="3"/>
  <c r="S21" i="3"/>
  <c r="Y21" i="3" s="1"/>
  <c r="T7" i="3"/>
  <c r="S14" i="3"/>
  <c r="T14" i="3"/>
  <c r="Y22" i="3"/>
  <c r="U9" i="3"/>
  <c r="T19" i="3"/>
  <c r="S15" i="3"/>
  <c r="U18" i="3"/>
  <c r="U14" i="3"/>
  <c r="S18" i="3"/>
  <c r="T9" i="3"/>
  <c r="T6" i="3"/>
  <c r="Y16" i="3"/>
  <c r="Z16" i="3"/>
  <c r="T15" i="3"/>
  <c r="T18" i="3"/>
  <c r="U12" i="3"/>
  <c r="Z12" i="3" s="1"/>
  <c r="S9" i="3"/>
  <c r="U6" i="3"/>
  <c r="AF9" i="1"/>
  <c r="AT9" i="1"/>
  <c r="Z17" i="3" l="1"/>
  <c r="Z23" i="3"/>
  <c r="Y13" i="3"/>
  <c r="Z13" i="3"/>
  <c r="Z24" i="3"/>
  <c r="Y23" i="3"/>
  <c r="Z6" i="3"/>
  <c r="Y10" i="3"/>
  <c r="Z5" i="3"/>
  <c r="Y6" i="3"/>
  <c r="Z10" i="3"/>
  <c r="Z21" i="3"/>
  <c r="Y5" i="3"/>
  <c r="Z11" i="3"/>
  <c r="Y11" i="3"/>
  <c r="Y8" i="3"/>
  <c r="Y12" i="3"/>
  <c r="Z9" i="3"/>
  <c r="Y9" i="3"/>
  <c r="Z18" i="3"/>
  <c r="Y18" i="3"/>
  <c r="Y7" i="3"/>
  <c r="Z7" i="3"/>
  <c r="Z14" i="3"/>
  <c r="Y14" i="3"/>
  <c r="Y15" i="3"/>
  <c r="Z15" i="3"/>
  <c r="Y19" i="3"/>
  <c r="Z19" i="3"/>
  <c r="AY21" i="1"/>
  <c r="AY22" i="1"/>
  <c r="AY23" i="1"/>
  <c r="AY24" i="1"/>
  <c r="AV21" i="1"/>
  <c r="AV22" i="1"/>
  <c r="AV23" i="1"/>
  <c r="AV24" i="1"/>
  <c r="AP25" i="1"/>
  <c r="Z6" i="1"/>
  <c r="AN6" i="1" s="1"/>
  <c r="Z12" i="1"/>
  <c r="AN12" i="1" s="1"/>
  <c r="AB6" i="1"/>
  <c r="AO6" i="1" s="1"/>
  <c r="AB12" i="1"/>
  <c r="AO12" i="1" s="1"/>
  <c r="AD7" i="1"/>
  <c r="AP7" i="1" s="1"/>
  <c r="AD13" i="1"/>
  <c r="AD20" i="1"/>
  <c r="AB5" i="1"/>
  <c r="X6" i="1"/>
  <c r="AD6" i="1" s="1"/>
  <c r="X7" i="1"/>
  <c r="Z7" i="1" s="1"/>
  <c r="X8" i="1"/>
  <c r="AD8" i="1" s="1"/>
  <c r="X9" i="1"/>
  <c r="AD9" i="1" s="1"/>
  <c r="X10" i="1"/>
  <c r="Z10" i="1" s="1"/>
  <c r="AN10" i="1" s="1"/>
  <c r="X11" i="1"/>
  <c r="AD11" i="1" s="1"/>
  <c r="X12" i="1"/>
  <c r="AD12" i="1" s="1"/>
  <c r="X13" i="1"/>
  <c r="Z13" i="1" s="1"/>
  <c r="AN13" i="1" s="1"/>
  <c r="X14" i="1"/>
  <c r="Z14" i="1" s="1"/>
  <c r="AN14" i="1" s="1"/>
  <c r="X15" i="1"/>
  <c r="Z15" i="1" s="1"/>
  <c r="AN15" i="1" s="1"/>
  <c r="X16" i="1"/>
  <c r="AB16" i="1" s="1"/>
  <c r="X17" i="1"/>
  <c r="Z17" i="1" s="1"/>
  <c r="AN17" i="1" s="1"/>
  <c r="X18" i="1"/>
  <c r="AD18" i="1" s="1"/>
  <c r="X19" i="1"/>
  <c r="AB19" i="1" s="1"/>
  <c r="X20" i="1"/>
  <c r="Z20" i="1" s="1"/>
  <c r="AN20" i="1" s="1"/>
  <c r="X21" i="1"/>
  <c r="Z21" i="1" s="1"/>
  <c r="X22" i="1"/>
  <c r="AB22" i="1" s="1"/>
  <c r="AB23" i="1"/>
  <c r="X24" i="1"/>
  <c r="AB24" i="1" s="1"/>
  <c r="X5" i="1"/>
  <c r="AD5" i="1" s="1"/>
  <c r="Y15" i="1"/>
  <c r="AF15" i="1" s="1"/>
  <c r="Y21" i="1"/>
  <c r="AJ21" i="1" s="1"/>
  <c r="Y6" i="1"/>
  <c r="AF6" i="1" s="1"/>
  <c r="W7" i="1"/>
  <c r="AC7" i="1" s="1"/>
  <c r="W8" i="1"/>
  <c r="AC8" i="1" s="1"/>
  <c r="AH8" i="1" s="1"/>
  <c r="W9" i="1"/>
  <c r="AC9" i="1" s="1"/>
  <c r="W10" i="1"/>
  <c r="W11" i="1"/>
  <c r="W12" i="1"/>
  <c r="AC12" i="1" s="1"/>
  <c r="AH12" i="1" s="1"/>
  <c r="W13" i="1"/>
  <c r="Y13" i="1" s="1"/>
  <c r="W14" i="1"/>
  <c r="W15" i="1"/>
  <c r="AC15" i="1" s="1"/>
  <c r="W16" i="1"/>
  <c r="AA16" i="1" s="1"/>
  <c r="W17" i="1"/>
  <c r="AA17" i="1" s="1"/>
  <c r="AG17" i="1" s="1"/>
  <c r="W18" i="1"/>
  <c r="AA18" i="1" s="1"/>
  <c r="AG18" i="1" s="1"/>
  <c r="W19" i="1"/>
  <c r="Y19" i="1" s="1"/>
  <c r="W20" i="1"/>
  <c r="Y20" i="1" s="1"/>
  <c r="W21" i="1"/>
  <c r="AC21" i="1" s="1"/>
  <c r="W22" i="1"/>
  <c r="AA22" i="1" s="1"/>
  <c r="AK22" i="1" s="1"/>
  <c r="W24" i="1"/>
  <c r="AA24" i="1" s="1"/>
  <c r="W5" i="1"/>
  <c r="AC5" i="1" s="1"/>
  <c r="Z24" i="1" l="1"/>
  <c r="AD24" i="1"/>
  <c r="Z23" i="1"/>
  <c r="AD23" i="1"/>
  <c r="Z22" i="1"/>
  <c r="AD22" i="1"/>
  <c r="AD21" i="1"/>
  <c r="AB21" i="1"/>
  <c r="AY10" i="1"/>
  <c r="AV10" i="1"/>
  <c r="AY12" i="1"/>
  <c r="AY6" i="1"/>
  <c r="AD16" i="1"/>
  <c r="AD10" i="1"/>
  <c r="AB9" i="1"/>
  <c r="AO9" i="1" s="1"/>
  <c r="Z9" i="1"/>
  <c r="AN9" i="1" s="1"/>
  <c r="AD15" i="1"/>
  <c r="AB8" i="1"/>
  <c r="AO8" i="1" s="1"/>
  <c r="Z8" i="1"/>
  <c r="AN8" i="1" s="1"/>
  <c r="Z5" i="1"/>
  <c r="AN5" i="1" s="1"/>
  <c r="AD14" i="1"/>
  <c r="AB7" i="1"/>
  <c r="AO7" i="1" s="1"/>
  <c r="Z19" i="1"/>
  <c r="AN19" i="1" s="1"/>
  <c r="AV19" i="1" s="1"/>
  <c r="AD19" i="1"/>
  <c r="AB11" i="1"/>
  <c r="AO11" i="1" s="1"/>
  <c r="Z11" i="1"/>
  <c r="AN11" i="1" s="1"/>
  <c r="Z16" i="1"/>
  <c r="AN16" i="1" s="1"/>
  <c r="AV12" i="1"/>
  <c r="AV6" i="1"/>
  <c r="AD17" i="1"/>
  <c r="AB10" i="1"/>
  <c r="AO10" i="1" s="1"/>
  <c r="AV17" i="1"/>
  <c r="AY17" i="1"/>
  <c r="AY15" i="1"/>
  <c r="AV15" i="1"/>
  <c r="AV20" i="1"/>
  <c r="AY20" i="1"/>
  <c r="AY14" i="1"/>
  <c r="AV14" i="1"/>
  <c r="AY16" i="1"/>
  <c r="AV16" i="1"/>
  <c r="AY13" i="1"/>
  <c r="AV13" i="1"/>
  <c r="AB18" i="1"/>
  <c r="AB17" i="1"/>
  <c r="Z18" i="1"/>
  <c r="AN18" i="1" s="1"/>
  <c r="AY19" i="1"/>
  <c r="AB15" i="1"/>
  <c r="AB20" i="1"/>
  <c r="AB14" i="1"/>
  <c r="AB13" i="1"/>
  <c r="AA15" i="1"/>
  <c r="AK15" i="1" s="1"/>
  <c r="AC6" i="1"/>
  <c r="AL6" i="1" s="1"/>
  <c r="AF21" i="1"/>
  <c r="AA21" i="1"/>
  <c r="AG21" i="1" s="1"/>
  <c r="AJ15" i="1"/>
  <c r="Y18" i="1"/>
  <c r="AF18" i="1" s="1"/>
  <c r="AA6" i="1"/>
  <c r="AK6" i="1" s="1"/>
  <c r="AJ6" i="1"/>
  <c r="Y24" i="1"/>
  <c r="AF24" i="1" s="1"/>
  <c r="AC24" i="1"/>
  <c r="AL24" i="1" s="1"/>
  <c r="AK18" i="1"/>
  <c r="Y12" i="1"/>
  <c r="AC18" i="1"/>
  <c r="AH18" i="1" s="1"/>
  <c r="AL12" i="1"/>
  <c r="Y9" i="1"/>
  <c r="AA12" i="1"/>
  <c r="AA9" i="1"/>
  <c r="AK9" i="1" s="1"/>
  <c r="Y23" i="1"/>
  <c r="AC23" i="1"/>
  <c r="Y11" i="1"/>
  <c r="AC11" i="1"/>
  <c r="AA11" i="1"/>
  <c r="AL8" i="1"/>
  <c r="AJ13" i="1"/>
  <c r="AF13" i="1"/>
  <c r="AL5" i="1"/>
  <c r="AH5" i="1"/>
  <c r="AH7" i="1"/>
  <c r="AL7" i="1"/>
  <c r="AJ20" i="1"/>
  <c r="AF20" i="1"/>
  <c r="AG16" i="1"/>
  <c r="AK16" i="1"/>
  <c r="AA20" i="1"/>
  <c r="AC20" i="1"/>
  <c r="AA14" i="1"/>
  <c r="Y14" i="1"/>
  <c r="AA8" i="1"/>
  <c r="Y8" i="1"/>
  <c r="AJ19" i="1"/>
  <c r="AF19" i="1"/>
  <c r="AK17" i="1"/>
  <c r="AA5" i="1"/>
  <c r="AA19" i="1"/>
  <c r="AC19" i="1"/>
  <c r="AA13" i="1"/>
  <c r="AC13" i="1"/>
  <c r="AA7" i="1"/>
  <c r="Y7" i="1"/>
  <c r="AG24" i="1"/>
  <c r="AK24" i="1"/>
  <c r="AC17" i="1"/>
  <c r="AG22" i="1"/>
  <c r="Y17" i="1"/>
  <c r="AA23" i="1"/>
  <c r="AC14" i="1"/>
  <c r="Y22" i="1"/>
  <c r="AC22" i="1"/>
  <c r="Y16" i="1"/>
  <c r="AC16" i="1"/>
  <c r="Y10" i="1"/>
  <c r="AC10" i="1"/>
  <c r="AA10" i="1"/>
  <c r="AL21" i="1"/>
  <c r="AH21" i="1"/>
  <c r="AL15" i="1"/>
  <c r="AH15" i="1"/>
  <c r="AL9" i="1"/>
  <c r="AH9" i="1"/>
  <c r="AY7" i="1" l="1"/>
  <c r="AV7" i="1"/>
  <c r="AY9" i="1"/>
  <c r="AV9" i="1"/>
  <c r="AV11" i="1"/>
  <c r="AY11" i="1"/>
  <c r="AY5" i="1"/>
  <c r="AV5" i="1"/>
  <c r="AY8" i="1"/>
  <c r="AV8" i="1"/>
  <c r="AY18" i="1"/>
  <c r="AV18" i="1"/>
  <c r="AG15" i="1"/>
  <c r="AW15" i="1" s="1"/>
  <c r="AK21" i="1"/>
  <c r="AX21" i="1" s="1"/>
  <c r="AT18" i="1"/>
  <c r="AU15" i="1"/>
  <c r="AG6" i="1"/>
  <c r="AW18" i="1"/>
  <c r="AJ18" i="1"/>
  <c r="AX15" i="1"/>
  <c r="AH6" i="1"/>
  <c r="AW6" i="1" s="1"/>
  <c r="AW21" i="1"/>
  <c r="AL18" i="1"/>
  <c r="AU6" i="1"/>
  <c r="AK12" i="1"/>
  <c r="AG12" i="1"/>
  <c r="AG9" i="1"/>
  <c r="AT21" i="1"/>
  <c r="AJ9" i="1"/>
  <c r="AU9" i="1" s="1"/>
  <c r="AH24" i="1"/>
  <c r="AW24" i="1" s="1"/>
  <c r="AJ24" i="1"/>
  <c r="AU24" i="1" s="1"/>
  <c r="AT15" i="1"/>
  <c r="AX6" i="1"/>
  <c r="AJ12" i="1"/>
  <c r="AF12" i="1"/>
  <c r="AG10" i="1"/>
  <c r="AK10" i="1"/>
  <c r="AX24" i="1"/>
  <c r="AJ7" i="1"/>
  <c r="AF7" i="1"/>
  <c r="AL10" i="1"/>
  <c r="AH10" i="1"/>
  <c r="AL14" i="1"/>
  <c r="AH14" i="1"/>
  <c r="AG7" i="1"/>
  <c r="AK7" i="1"/>
  <c r="AK8" i="1"/>
  <c r="AG8" i="1"/>
  <c r="AK11" i="1"/>
  <c r="AG11" i="1"/>
  <c r="AJ10" i="1"/>
  <c r="AF10" i="1"/>
  <c r="AK23" i="1"/>
  <c r="AG23" i="1"/>
  <c r="AL13" i="1"/>
  <c r="AH13" i="1"/>
  <c r="AJ14" i="1"/>
  <c r="AF14" i="1"/>
  <c r="AH11" i="1"/>
  <c r="AL11" i="1"/>
  <c r="AL16" i="1"/>
  <c r="AH16" i="1"/>
  <c r="AF17" i="1"/>
  <c r="AJ17" i="1"/>
  <c r="AH17" i="1"/>
  <c r="AL17" i="1"/>
  <c r="AK13" i="1"/>
  <c r="AX13" i="1" s="1"/>
  <c r="AG13" i="1"/>
  <c r="AW13" i="1" s="1"/>
  <c r="AK14" i="1"/>
  <c r="AG14" i="1"/>
  <c r="AJ11" i="1"/>
  <c r="AF11" i="1"/>
  <c r="AJ22" i="1"/>
  <c r="AF22" i="1"/>
  <c r="AF5" i="1"/>
  <c r="AJ5" i="1"/>
  <c r="AJ8" i="1"/>
  <c r="AF8" i="1"/>
  <c r="AK5" i="1"/>
  <c r="AG5" i="1"/>
  <c r="AF16" i="1"/>
  <c r="AJ16" i="1"/>
  <c r="AH19" i="1"/>
  <c r="AL19" i="1"/>
  <c r="AH20" i="1"/>
  <c r="AL20" i="1"/>
  <c r="AL23" i="1"/>
  <c r="AH23" i="1"/>
  <c r="AL22" i="1"/>
  <c r="AH22" i="1"/>
  <c r="AG19" i="1"/>
  <c r="AK19" i="1"/>
  <c r="AU19" i="1" s="1"/>
  <c r="AK20" i="1"/>
  <c r="AG20" i="1"/>
  <c r="AF23" i="1"/>
  <c r="AJ23" i="1"/>
  <c r="AU21" i="1" l="1"/>
  <c r="AT13" i="1"/>
  <c r="AT24" i="1"/>
  <c r="AU18" i="1"/>
  <c r="AX19" i="1"/>
  <c r="AW9" i="1"/>
  <c r="AT6" i="1"/>
  <c r="AW20" i="1"/>
  <c r="AU20" i="1"/>
  <c r="AX18" i="1"/>
  <c r="AT20" i="1"/>
  <c r="AX12" i="1"/>
  <c r="AU12" i="1"/>
  <c r="AT19" i="1"/>
  <c r="AX9" i="1"/>
  <c r="AX20" i="1"/>
  <c r="AW12" i="1"/>
  <c r="AT12" i="1"/>
  <c r="AW11" i="1"/>
  <c r="AT11" i="1"/>
  <c r="AX23" i="1"/>
  <c r="AU23" i="1"/>
  <c r="AX8" i="1"/>
  <c r="AU8" i="1"/>
  <c r="AW23" i="1"/>
  <c r="AT23" i="1"/>
  <c r="AW7" i="1"/>
  <c r="AT7" i="1"/>
  <c r="AW19" i="1"/>
  <c r="AW5" i="1"/>
  <c r="AT5" i="1"/>
  <c r="AX17" i="1"/>
  <c r="AU17" i="1"/>
  <c r="AT14" i="1"/>
  <c r="AW14" i="1"/>
  <c r="AW10" i="1"/>
  <c r="AT10" i="1"/>
  <c r="AU13" i="1"/>
  <c r="AX7" i="1"/>
  <c r="AU7" i="1"/>
  <c r="AT8" i="1"/>
  <c r="AW8" i="1"/>
  <c r="AU16" i="1"/>
  <c r="AX16" i="1"/>
  <c r="AX11" i="1"/>
  <c r="AU11" i="1"/>
  <c r="AW16" i="1"/>
  <c r="AT16" i="1"/>
  <c r="AU5" i="1"/>
  <c r="AX5" i="1"/>
  <c r="AW22" i="1"/>
  <c r="AT22" i="1"/>
  <c r="AW17" i="1"/>
  <c r="AT17" i="1"/>
  <c r="AX14" i="1"/>
  <c r="AU14" i="1"/>
  <c r="AU10" i="1"/>
  <c r="AX10" i="1"/>
  <c r="AU22" i="1"/>
  <c r="AX22" i="1"/>
</calcChain>
</file>

<file path=xl/sharedStrings.xml><?xml version="1.0" encoding="utf-8"?>
<sst xmlns="http://schemas.openxmlformats.org/spreadsheetml/2006/main" count="389" uniqueCount="124">
  <si>
    <t>Sample</t>
  </si>
  <si>
    <t>pHSP27</t>
  </si>
  <si>
    <t>pERK</t>
  </si>
  <si>
    <t>Vinculin</t>
  </si>
  <si>
    <t>Caco2-11</t>
  </si>
  <si>
    <t>Colo205-3</t>
  </si>
  <si>
    <t>Colo678-6</t>
  </si>
  <si>
    <t>Dld1mut-3</t>
  </si>
  <si>
    <t>Dld1wt-3</t>
  </si>
  <si>
    <t>HCT116-3</t>
  </si>
  <si>
    <t>HT29typ-3</t>
  </si>
  <si>
    <t>LS180-3</t>
  </si>
  <si>
    <t>SW48-3</t>
  </si>
  <si>
    <t>SW403-3</t>
  </si>
  <si>
    <t>SW480-3</t>
  </si>
  <si>
    <t>SW620-3</t>
  </si>
  <si>
    <t>SW707-3</t>
  </si>
  <si>
    <t>SW837-3</t>
  </si>
  <si>
    <t>SW948-11</t>
  </si>
  <si>
    <t>WiDr-3</t>
  </si>
  <si>
    <t>Caco2-12</t>
  </si>
  <si>
    <t>Colo205-4</t>
  </si>
  <si>
    <t>Colo678-7</t>
  </si>
  <si>
    <t>Dld1mut-4</t>
  </si>
  <si>
    <t>Dld1wt-4</t>
  </si>
  <si>
    <t>HCT116-6</t>
  </si>
  <si>
    <t>HT29typ-4</t>
  </si>
  <si>
    <t>LS180-4</t>
  </si>
  <si>
    <t>Cacowt-dox 11</t>
  </si>
  <si>
    <t>Cacowt+dox 11</t>
  </si>
  <si>
    <t>Cacokras-dox 11</t>
  </si>
  <si>
    <t>Cacokras+dox 11</t>
  </si>
  <si>
    <t>Cacowt-dox 12</t>
  </si>
  <si>
    <t>Cacowt+dox 12</t>
  </si>
  <si>
    <t>Cacokras-dox 12</t>
  </si>
  <si>
    <t>Cacokras+dox 12</t>
  </si>
  <si>
    <t>Cacowt-dox 13</t>
  </si>
  <si>
    <t>Cacowt+dox 13</t>
  </si>
  <si>
    <t>Cacokras-dox 13</t>
  </si>
  <si>
    <t>Cacokras+dox 13</t>
  </si>
  <si>
    <t>SW48-4</t>
  </si>
  <si>
    <t>SW403-5</t>
  </si>
  <si>
    <t>SW480-5</t>
  </si>
  <si>
    <t>SW620-5</t>
  </si>
  <si>
    <t>SW707-4</t>
  </si>
  <si>
    <t>SW837-4</t>
  </si>
  <si>
    <t>SW948-12</t>
  </si>
  <si>
    <t>WiDr-4</t>
  </si>
  <si>
    <t>Caco2-13</t>
  </si>
  <si>
    <t>Colo205-5</t>
  </si>
  <si>
    <t>Colo678-9</t>
  </si>
  <si>
    <t>Dld1mut-5</t>
  </si>
  <si>
    <t>Dld1wt-5</t>
  </si>
  <si>
    <t>HCT116-7</t>
  </si>
  <si>
    <t>HT29typ-5</t>
  </si>
  <si>
    <t>LS180-5</t>
  </si>
  <si>
    <t>SW48-5</t>
  </si>
  <si>
    <t>SW403-6</t>
  </si>
  <si>
    <t>SW480-6</t>
  </si>
  <si>
    <t>SW620-6</t>
  </si>
  <si>
    <t>SW707-5</t>
  </si>
  <si>
    <t>SW837-5</t>
  </si>
  <si>
    <t>SW948-13</t>
  </si>
  <si>
    <t>WiDr-5</t>
  </si>
  <si>
    <t>1 pHSP27 korrigiert</t>
  </si>
  <si>
    <t>2 pHSP27 korrigiert</t>
  </si>
  <si>
    <t>3 pHSP27 korrigiert</t>
  </si>
  <si>
    <t>1 pERK1/2 korrigiert</t>
  </si>
  <si>
    <t>3 pERK1/2 korrigiert</t>
  </si>
  <si>
    <t>2 pERK1/2 korrigiert</t>
  </si>
  <si>
    <t>Caco2</t>
  </si>
  <si>
    <t>Colo205</t>
  </si>
  <si>
    <t>Colo678</t>
  </si>
  <si>
    <t>Dld1mut</t>
  </si>
  <si>
    <t>Dld1wt</t>
  </si>
  <si>
    <t>HCT116</t>
  </si>
  <si>
    <t>HT29typ</t>
  </si>
  <si>
    <t>LS180</t>
  </si>
  <si>
    <t>SW48</t>
  </si>
  <si>
    <t>SW403</t>
  </si>
  <si>
    <t>SW480</t>
  </si>
  <si>
    <t>SW620</t>
  </si>
  <si>
    <t>SW707</t>
  </si>
  <si>
    <t>SW837</t>
  </si>
  <si>
    <t>SW948</t>
  </si>
  <si>
    <t>WiDr</t>
  </si>
  <si>
    <t xml:space="preserve">Cacowt-dox </t>
  </si>
  <si>
    <t xml:space="preserve">Cacowt+dox </t>
  </si>
  <si>
    <t xml:space="preserve">Cacokras-dox </t>
  </si>
  <si>
    <t xml:space="preserve">Cacokras+dox </t>
  </si>
  <si>
    <t>pERK1/2</t>
  </si>
  <si>
    <t>Std pHSP27</t>
  </si>
  <si>
    <t>Std pERK</t>
  </si>
  <si>
    <t>pP38</t>
  </si>
  <si>
    <t>1-1  Vinculin Korekturfaktor</t>
  </si>
  <si>
    <t>1-1</t>
  </si>
  <si>
    <t>1-2</t>
  </si>
  <si>
    <t>2-1</t>
  </si>
  <si>
    <t>2-2</t>
  </si>
  <si>
    <t>3-1</t>
  </si>
  <si>
    <t>3-2</t>
  </si>
  <si>
    <t>1-2  Vinculin Korekturfaktor</t>
  </si>
  <si>
    <t>x-1 Vinculin MW</t>
  </si>
  <si>
    <t>x-2 Vinculin MW</t>
  </si>
  <si>
    <t>2-1 Vinculin Korekturfaktor</t>
  </si>
  <si>
    <t>2-2 Vinculin Korekturfaktor</t>
  </si>
  <si>
    <t>3-2 Vinculin Korekturfaktor</t>
  </si>
  <si>
    <t>3-1 Vinculin Korekturfaktor</t>
  </si>
  <si>
    <t>1 pP38 korrigiert</t>
  </si>
  <si>
    <t>3 pP38 korrigiert</t>
  </si>
  <si>
    <t>2 pP38 korrigiert</t>
  </si>
  <si>
    <t>Std pP38</t>
  </si>
  <si>
    <t>Mittelwert</t>
  </si>
  <si>
    <t>wt</t>
  </si>
  <si>
    <t>Braf</t>
  </si>
  <si>
    <t>kras ordered by approx sensitivity</t>
  </si>
  <si>
    <t>mk2i sensitivity</t>
  </si>
  <si>
    <t>i sensitivity</t>
  </si>
  <si>
    <t>tp53 mut</t>
  </si>
  <si>
    <t>pChk1</t>
  </si>
  <si>
    <t>1 pChk1 korrigiert</t>
  </si>
  <si>
    <t>2 pChk1 korrigiert</t>
  </si>
  <si>
    <t>3 pChk1 korrigiert</t>
  </si>
  <si>
    <t>Std pChk1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</si>
</sst>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'pERK pHSP27 pP38 all lines'!$AW$5:$AW$24</c:f>
                <c:numCache>
                  <c:formatCode>General</c:formatCode>
                  <c:ptCount val="20"/>
                  <c:pt idx="0">
                    <c:v>11936.223547185646</c:v>
                  </c:pt>
                  <c:pt idx="1">
                    <c:v>67667.222124596155</c:v>
                  </c:pt>
                  <c:pt idx="2">
                    <c:v>18540.07638236224</c:v>
                  </c:pt>
                  <c:pt idx="3">
                    <c:v>178180.68367836211</c:v>
                  </c:pt>
                  <c:pt idx="4">
                    <c:v>460273.34383590147</c:v>
                  </c:pt>
                  <c:pt idx="5">
                    <c:v>181644.17046482017</c:v>
                  </c:pt>
                  <c:pt idx="6">
                    <c:v>11679.379506096428</c:v>
                  </c:pt>
                  <c:pt idx="7">
                    <c:v>151359.99474599917</c:v>
                  </c:pt>
                  <c:pt idx="8">
                    <c:v>249243.88840260875</c:v>
                  </c:pt>
                  <c:pt idx="9">
                    <c:v>79219.303460579715</c:v>
                  </c:pt>
                  <c:pt idx="10">
                    <c:v>43416.967166581904</c:v>
                  </c:pt>
                  <c:pt idx="11">
                    <c:v>64403.353419605723</c:v>
                  </c:pt>
                  <c:pt idx="12">
                    <c:v>90137.528653660062</c:v>
                  </c:pt>
                  <c:pt idx="13">
                    <c:v>236470.82784124292</c:v>
                  </c:pt>
                  <c:pt idx="14">
                    <c:v>199800.85864034211</c:v>
                  </c:pt>
                  <c:pt idx="15">
                    <c:v>131790.91270295213</c:v>
                  </c:pt>
                  <c:pt idx="16">
                    <c:v>36574.3942052856</c:v>
                  </c:pt>
                  <c:pt idx="17">
                    <c:v>27917.828831126175</c:v>
                  </c:pt>
                  <c:pt idx="18">
                    <c:v>5259.7810022896529</c:v>
                  </c:pt>
                  <c:pt idx="19">
                    <c:v>9256.9892769057624</c:v>
                  </c:pt>
                </c:numCache>
              </c:numRef>
            </c:plus>
            <c:minus>
              <c:numRef>
                <c:f>'pERK pHSP27 pP38 all lines'!$AW$5:$AW$24</c:f>
                <c:numCache>
                  <c:formatCode>General</c:formatCode>
                  <c:ptCount val="20"/>
                  <c:pt idx="0">
                    <c:v>11936.223547185646</c:v>
                  </c:pt>
                  <c:pt idx="1">
                    <c:v>67667.222124596155</c:v>
                  </c:pt>
                  <c:pt idx="2">
                    <c:v>18540.07638236224</c:v>
                  </c:pt>
                  <c:pt idx="3">
                    <c:v>178180.68367836211</c:v>
                  </c:pt>
                  <c:pt idx="4">
                    <c:v>460273.34383590147</c:v>
                  </c:pt>
                  <c:pt idx="5">
                    <c:v>181644.17046482017</c:v>
                  </c:pt>
                  <c:pt idx="6">
                    <c:v>11679.379506096428</c:v>
                  </c:pt>
                  <c:pt idx="7">
                    <c:v>151359.99474599917</c:v>
                  </c:pt>
                  <c:pt idx="8">
                    <c:v>249243.88840260875</c:v>
                  </c:pt>
                  <c:pt idx="9">
                    <c:v>79219.303460579715</c:v>
                  </c:pt>
                  <c:pt idx="10">
                    <c:v>43416.967166581904</c:v>
                  </c:pt>
                  <c:pt idx="11">
                    <c:v>64403.353419605723</c:v>
                  </c:pt>
                  <c:pt idx="12">
                    <c:v>90137.528653660062</c:v>
                  </c:pt>
                  <c:pt idx="13">
                    <c:v>236470.82784124292</c:v>
                  </c:pt>
                  <c:pt idx="14">
                    <c:v>199800.85864034211</c:v>
                  </c:pt>
                  <c:pt idx="15">
                    <c:v>131790.91270295213</c:v>
                  </c:pt>
                  <c:pt idx="16">
                    <c:v>36574.3942052856</c:v>
                  </c:pt>
                  <c:pt idx="17">
                    <c:v>27917.828831126175</c:v>
                  </c:pt>
                  <c:pt idx="18">
                    <c:v>5259.7810022896529</c:v>
                  </c:pt>
                  <c:pt idx="19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'pERK pHSP27 pP38 all lines'!$AS$5:$AS$24</c:f>
              <c:strCache>
                <c:ptCount val="20"/>
                <c:pt idx="0">
                  <c:v>Caco2</c:v>
                </c:pt>
                <c:pt idx="1">
                  <c:v>Colo205</c:v>
                </c:pt>
                <c:pt idx="2">
                  <c:v>Colo678</c:v>
                </c:pt>
                <c:pt idx="3">
                  <c:v>Dld1mut</c:v>
                </c:pt>
                <c:pt idx="4">
                  <c:v>Dld1wt</c:v>
                </c:pt>
                <c:pt idx="5">
                  <c:v>HCT116</c:v>
                </c:pt>
                <c:pt idx="6">
                  <c:v>HT29typ</c:v>
                </c:pt>
                <c:pt idx="7">
                  <c:v>LS180</c:v>
                </c:pt>
                <c:pt idx="8">
                  <c:v>SW48</c:v>
                </c:pt>
                <c:pt idx="9">
                  <c:v>SW403</c:v>
                </c:pt>
                <c:pt idx="10">
                  <c:v>SW480</c:v>
                </c:pt>
                <c:pt idx="11">
                  <c:v>SW620</c:v>
                </c:pt>
                <c:pt idx="12">
                  <c:v>SW707</c:v>
                </c:pt>
                <c:pt idx="13">
                  <c:v>SW837</c:v>
                </c:pt>
                <c:pt idx="14">
                  <c:v>SW948</c:v>
                </c:pt>
                <c:pt idx="15">
                  <c:v>WiDr</c:v>
                </c:pt>
                <c:pt idx="16">
                  <c:v>Cacowt-dox </c:v>
                </c:pt>
                <c:pt idx="17">
                  <c:v>Cacowt+dox </c:v>
                </c:pt>
                <c:pt idx="18">
                  <c:v>Cacokras-dox </c:v>
                </c:pt>
                <c:pt idx="19">
                  <c:v>Cacokras+dox </c:v>
                </c:pt>
              </c:strCache>
            </c:strRef>
          </c:cat>
          <c:val>
            <c:numRef>
              <c:f>'pERK pHSP27 pP38 all lines'!$AT$5:$AT$24</c:f>
              <c:numCache>
                <c:formatCode>General</c:formatCode>
                <c:ptCount val="20"/>
                <c:pt idx="0">
                  <c:v>74758.531952537116</c:v>
                </c:pt>
                <c:pt idx="1">
                  <c:v>384536.2948066339</c:v>
                </c:pt>
                <c:pt idx="2">
                  <c:v>446939.62589163944</c:v>
                </c:pt>
                <c:pt idx="3">
                  <c:v>1037898.5328032902</c:v>
                </c:pt>
                <c:pt idx="4">
                  <c:v>2272973.962495205</c:v>
                </c:pt>
                <c:pt idx="5">
                  <c:v>1330728.9141820436</c:v>
                </c:pt>
                <c:pt idx="6">
                  <c:v>285629.58680698212</c:v>
                </c:pt>
                <c:pt idx="7">
                  <c:v>1003171.960865852</c:v>
                </c:pt>
                <c:pt idx="8">
                  <c:v>1872115.5246504946</c:v>
                </c:pt>
                <c:pt idx="9">
                  <c:v>1358854.4241561044</c:v>
                </c:pt>
                <c:pt idx="10">
                  <c:v>284739.38630117517</c:v>
                </c:pt>
                <c:pt idx="11">
                  <c:v>241757.04211504431</c:v>
                </c:pt>
                <c:pt idx="12">
                  <c:v>353697.91887320112</c:v>
                </c:pt>
                <c:pt idx="13">
                  <c:v>1478064.2151514934</c:v>
                </c:pt>
                <c:pt idx="14">
                  <c:v>1446157.3564381415</c:v>
                </c:pt>
                <c:pt idx="15">
                  <c:v>453596.75012102164</c:v>
                </c:pt>
                <c:pt idx="16">
                  <c:v>183168.77638023326</c:v>
                </c:pt>
                <c:pt idx="17">
                  <c:v>160952.28354799037</c:v>
                </c:pt>
                <c:pt idx="18">
                  <c:v>125039.63785874622</c:v>
                </c:pt>
                <c:pt idx="19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5EC-B593-953463154A21}"/>
            </c:ext>
          </c:extLst>
        </c:ser>
        <c:ser>
          <c:idx val="1"/>
          <c:order val="1"/>
          <c:tx>
            <c:strRef>
              <c:f>'pERK pHSP27 pP38 all lines'!$AU$4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'pERK pHSP27 pP38 all lines'!$AX$5:$AX$24</c:f>
                <c:numCache>
                  <c:formatCode>General</c:formatCode>
                  <c:ptCount val="20"/>
                  <c:pt idx="0">
                    <c:v>200626.05817044032</c:v>
                  </c:pt>
                  <c:pt idx="1">
                    <c:v>124268.85028759533</c:v>
                  </c:pt>
                  <c:pt idx="2">
                    <c:v>435639.16224285954</c:v>
                  </c:pt>
                  <c:pt idx="3">
                    <c:v>497744.36947000079</c:v>
                  </c:pt>
                  <c:pt idx="4">
                    <c:v>192365.10616784255</c:v>
                  </c:pt>
                  <c:pt idx="5">
                    <c:v>137856.50209055631</c:v>
                  </c:pt>
                  <c:pt idx="6">
                    <c:v>224545.18300215746</c:v>
                  </c:pt>
                  <c:pt idx="7">
                    <c:v>99315.853138338396</c:v>
                  </c:pt>
                  <c:pt idx="8">
                    <c:v>765642.28864653874</c:v>
                  </c:pt>
                  <c:pt idx="9">
                    <c:v>808719.96086791519</c:v>
                  </c:pt>
                  <c:pt idx="10">
                    <c:v>29707.872777068591</c:v>
                  </c:pt>
                  <c:pt idx="11">
                    <c:v>172464.7559745246</c:v>
                  </c:pt>
                  <c:pt idx="12">
                    <c:v>485092.45518515783</c:v>
                  </c:pt>
                  <c:pt idx="13">
                    <c:v>402779.80166646314</c:v>
                  </c:pt>
                  <c:pt idx="14">
                    <c:v>186279.52611678111</c:v>
                  </c:pt>
                  <c:pt idx="15">
                    <c:v>113947.40529054514</c:v>
                  </c:pt>
                  <c:pt idx="16">
                    <c:v>567001.84253628773</c:v>
                  </c:pt>
                  <c:pt idx="17">
                    <c:v>269994.15727262414</c:v>
                  </c:pt>
                  <c:pt idx="18">
                    <c:v>309842.24190670229</c:v>
                  </c:pt>
                  <c:pt idx="19">
                    <c:v>65017.210751364779</c:v>
                  </c:pt>
                </c:numCache>
              </c:numRef>
            </c:plus>
            <c:minus>
              <c:numRef>
                <c:f>'pERK pHSP27 pP38 all lines'!$AX$5:$AX$24</c:f>
                <c:numCache>
                  <c:formatCode>General</c:formatCode>
                  <c:ptCount val="20"/>
                  <c:pt idx="0">
                    <c:v>200626.05817044032</c:v>
                  </c:pt>
                  <c:pt idx="1">
                    <c:v>124268.85028759533</c:v>
                  </c:pt>
                  <c:pt idx="2">
                    <c:v>435639.16224285954</c:v>
                  </c:pt>
                  <c:pt idx="3">
                    <c:v>497744.36947000079</c:v>
                  </c:pt>
                  <c:pt idx="4">
                    <c:v>192365.10616784255</c:v>
                  </c:pt>
                  <c:pt idx="5">
                    <c:v>137856.50209055631</c:v>
                  </c:pt>
                  <c:pt idx="6">
                    <c:v>224545.18300215746</c:v>
                  </c:pt>
                  <c:pt idx="7">
                    <c:v>99315.853138338396</c:v>
                  </c:pt>
                  <c:pt idx="8">
                    <c:v>765642.28864653874</c:v>
                  </c:pt>
                  <c:pt idx="9">
                    <c:v>808719.96086791519</c:v>
                  </c:pt>
                  <c:pt idx="10">
                    <c:v>29707.872777068591</c:v>
                  </c:pt>
                  <c:pt idx="11">
                    <c:v>172464.7559745246</c:v>
                  </c:pt>
                  <c:pt idx="12">
                    <c:v>485092.45518515783</c:v>
                  </c:pt>
                  <c:pt idx="13">
                    <c:v>402779.80166646314</c:v>
                  </c:pt>
                  <c:pt idx="14">
                    <c:v>186279.52611678111</c:v>
                  </c:pt>
                  <c:pt idx="15">
                    <c:v>113947.40529054514</c:v>
                  </c:pt>
                  <c:pt idx="16">
                    <c:v>567001.84253628773</c:v>
                  </c:pt>
                  <c:pt idx="17">
                    <c:v>269994.15727262414</c:v>
                  </c:pt>
                  <c:pt idx="18">
                    <c:v>309842.24190670229</c:v>
                  </c:pt>
                  <c:pt idx="19">
                    <c:v>65017.210751364779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'pERK pHSP27 pP38 all lines'!$AS$5:$AS$24</c:f>
              <c:strCache>
                <c:ptCount val="20"/>
                <c:pt idx="0">
                  <c:v>Caco2</c:v>
                </c:pt>
                <c:pt idx="1">
                  <c:v>Colo205</c:v>
                </c:pt>
                <c:pt idx="2">
                  <c:v>Colo678</c:v>
                </c:pt>
                <c:pt idx="3">
                  <c:v>Dld1mut</c:v>
                </c:pt>
                <c:pt idx="4">
                  <c:v>Dld1wt</c:v>
                </c:pt>
                <c:pt idx="5">
                  <c:v>HCT116</c:v>
                </c:pt>
                <c:pt idx="6">
                  <c:v>HT29typ</c:v>
                </c:pt>
                <c:pt idx="7">
                  <c:v>LS180</c:v>
                </c:pt>
                <c:pt idx="8">
                  <c:v>SW48</c:v>
                </c:pt>
                <c:pt idx="9">
                  <c:v>SW403</c:v>
                </c:pt>
                <c:pt idx="10">
                  <c:v>SW480</c:v>
                </c:pt>
                <c:pt idx="11">
                  <c:v>SW620</c:v>
                </c:pt>
                <c:pt idx="12">
                  <c:v>SW707</c:v>
                </c:pt>
                <c:pt idx="13">
                  <c:v>SW837</c:v>
                </c:pt>
                <c:pt idx="14">
                  <c:v>SW948</c:v>
                </c:pt>
                <c:pt idx="15">
                  <c:v>WiDr</c:v>
                </c:pt>
                <c:pt idx="16">
                  <c:v>Cacowt-dox </c:v>
                </c:pt>
                <c:pt idx="17">
                  <c:v>Cacowt+dox </c:v>
                </c:pt>
                <c:pt idx="18">
                  <c:v>Cacokras-dox </c:v>
                </c:pt>
                <c:pt idx="19">
                  <c:v>Cacokras+dox </c:v>
                </c:pt>
              </c:strCache>
            </c:strRef>
          </c:cat>
          <c:val>
            <c:numRef>
              <c:f>'pERK pHSP27 pP38 all lines'!$AU$5:$AU$24</c:f>
              <c:numCache>
                <c:formatCode>General</c:formatCode>
                <c:ptCount val="20"/>
                <c:pt idx="0">
                  <c:v>1336308.5129490697</c:v>
                </c:pt>
                <c:pt idx="1">
                  <c:v>1187453.7286333835</c:v>
                </c:pt>
                <c:pt idx="2">
                  <c:v>716632.73447171377</c:v>
                </c:pt>
                <c:pt idx="3">
                  <c:v>712081.60166632757</c:v>
                </c:pt>
                <c:pt idx="4">
                  <c:v>359690.56495930924</c:v>
                </c:pt>
                <c:pt idx="5">
                  <c:v>954633.26120549871</c:v>
                </c:pt>
                <c:pt idx="6">
                  <c:v>424150.79014844866</c:v>
                </c:pt>
                <c:pt idx="7">
                  <c:v>375668.80009496631</c:v>
                </c:pt>
                <c:pt idx="8">
                  <c:v>4353691.222609709</c:v>
                </c:pt>
                <c:pt idx="9">
                  <c:v>1847800.2580268579</c:v>
                </c:pt>
                <c:pt idx="10">
                  <c:v>701652.3448916967</c:v>
                </c:pt>
                <c:pt idx="11">
                  <c:v>616653.81214380264</c:v>
                </c:pt>
                <c:pt idx="12">
                  <c:v>753029.38434955443</c:v>
                </c:pt>
                <c:pt idx="13">
                  <c:v>839837.64853573777</c:v>
                </c:pt>
                <c:pt idx="14">
                  <c:v>835115.23209352454</c:v>
                </c:pt>
                <c:pt idx="15">
                  <c:v>545392.18728086527</c:v>
                </c:pt>
                <c:pt idx="16">
                  <c:v>2997692.5984040941</c:v>
                </c:pt>
                <c:pt idx="17">
                  <c:v>3069310.4335700106</c:v>
                </c:pt>
                <c:pt idx="18">
                  <c:v>3095858.434046282</c:v>
                </c:pt>
                <c:pt idx="19">
                  <c:v>2517789.4384182901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5EC-B593-953463154A21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'pERK pHSP27 pP38 all lines'!$AY$5:$AY$24</c:f>
                <c:numCache>
                  <c:formatCode>General</c:formatCode>
                  <c:ptCount val="20"/>
                  <c:pt idx="0">
                    <c:v>25112.494533727808</c:v>
                  </c:pt>
                  <c:pt idx="1">
                    <c:v>165705.05876113308</c:v>
                  </c:pt>
                  <c:pt idx="2">
                    <c:v>11731.871926216414</c:v>
                  </c:pt>
                  <c:pt idx="3">
                    <c:v>68969.855572550528</c:v>
                  </c:pt>
                  <c:pt idx="4">
                    <c:v>55384.730656731947</c:v>
                  </c:pt>
                  <c:pt idx="5">
                    <c:v>68406.217897101713</c:v>
                  </c:pt>
                  <c:pt idx="6">
                    <c:v>42999.177005136655</c:v>
                  </c:pt>
                  <c:pt idx="7">
                    <c:v>25567.813901000485</c:v>
                  </c:pt>
                  <c:pt idx="8">
                    <c:v>254054.15250323745</c:v>
                  </c:pt>
                  <c:pt idx="9">
                    <c:v>132385.87664139876</c:v>
                  </c:pt>
                  <c:pt idx="10">
                    <c:v>240.52433787812672</c:v>
                  </c:pt>
                  <c:pt idx="11">
                    <c:v>55098.96555125821</c:v>
                  </c:pt>
                  <c:pt idx="12">
                    <c:v>66086.709713156233</c:v>
                  </c:pt>
                  <c:pt idx="13">
                    <c:v>38587.299422298558</c:v>
                  </c:pt>
                  <c:pt idx="14">
                    <c:v>36277.975618967932</c:v>
                  </c:pt>
                  <c:pt idx="15">
                    <c:v>127325.32846499785</c:v>
                  </c:pt>
                  <c:pt idx="16">
                    <c:v>21624.855113599257</c:v>
                  </c:pt>
                  <c:pt idx="17">
                    <c:v>38068.300190503389</c:v>
                  </c:pt>
                  <c:pt idx="18">
                    <c:v>29772.57441754235</c:v>
                  </c:pt>
                  <c:pt idx="19">
                    <c:v>30887.206273005486</c:v>
                  </c:pt>
                </c:numCache>
              </c:numRef>
            </c:plus>
            <c:minus>
              <c:numRef>
                <c:f>'pERK pHSP27 pP38 all lines'!$AY$5:$AY$24</c:f>
                <c:numCache>
                  <c:formatCode>General</c:formatCode>
                  <c:ptCount val="20"/>
                  <c:pt idx="0">
                    <c:v>25112.494533727808</c:v>
                  </c:pt>
                  <c:pt idx="1">
                    <c:v>165705.05876113308</c:v>
                  </c:pt>
                  <c:pt idx="2">
                    <c:v>11731.871926216414</c:v>
                  </c:pt>
                  <c:pt idx="3">
                    <c:v>68969.855572550528</c:v>
                  </c:pt>
                  <c:pt idx="4">
                    <c:v>55384.730656731947</c:v>
                  </c:pt>
                  <c:pt idx="5">
                    <c:v>68406.217897101713</c:v>
                  </c:pt>
                  <c:pt idx="6">
                    <c:v>42999.177005136655</c:v>
                  </c:pt>
                  <c:pt idx="7">
                    <c:v>25567.813901000485</c:v>
                  </c:pt>
                  <c:pt idx="8">
                    <c:v>254054.15250323745</c:v>
                  </c:pt>
                  <c:pt idx="9">
                    <c:v>132385.87664139876</c:v>
                  </c:pt>
                  <c:pt idx="10">
                    <c:v>240.52433787812672</c:v>
                  </c:pt>
                  <c:pt idx="11">
                    <c:v>55098.96555125821</c:v>
                  </c:pt>
                  <c:pt idx="12">
                    <c:v>66086.709713156233</c:v>
                  </c:pt>
                  <c:pt idx="13">
                    <c:v>38587.299422298558</c:v>
                  </c:pt>
                  <c:pt idx="14">
                    <c:v>36277.975618967932</c:v>
                  </c:pt>
                  <c:pt idx="15">
                    <c:v>127325.32846499785</c:v>
                  </c:pt>
                  <c:pt idx="16">
                    <c:v>21624.855113599257</c:v>
                  </c:pt>
                  <c:pt idx="17">
                    <c:v>38068.300190503389</c:v>
                  </c:pt>
                  <c:pt idx="18">
                    <c:v>29772.57441754235</c:v>
                  </c:pt>
                  <c:pt idx="19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'pERK pHSP27 pP38 all lines'!$AV$5:$AV$24</c:f>
              <c:numCache>
                <c:formatCode>General</c:formatCode>
                <c:ptCount val="20"/>
                <c:pt idx="0">
                  <c:v>125756.54354171053</c:v>
                </c:pt>
                <c:pt idx="1">
                  <c:v>446058.31947188935</c:v>
                </c:pt>
                <c:pt idx="2">
                  <c:v>53231.3949574363</c:v>
                </c:pt>
                <c:pt idx="3">
                  <c:v>144226.88187850572</c:v>
                </c:pt>
                <c:pt idx="4">
                  <c:v>91881.997876677822</c:v>
                </c:pt>
                <c:pt idx="5">
                  <c:v>389176.47559216066</c:v>
                </c:pt>
                <c:pt idx="6">
                  <c:v>174179.35162848386</c:v>
                </c:pt>
                <c:pt idx="7">
                  <c:v>420008.1620631651</c:v>
                </c:pt>
                <c:pt idx="8">
                  <c:v>992424.2778499244</c:v>
                </c:pt>
                <c:pt idx="9">
                  <c:v>909142.56162293407</c:v>
                </c:pt>
                <c:pt idx="10">
                  <c:v>64822.170315560761</c:v>
                </c:pt>
                <c:pt idx="11">
                  <c:v>330887.20927983546</c:v>
                </c:pt>
                <c:pt idx="12">
                  <c:v>334424.55085062375</c:v>
                </c:pt>
                <c:pt idx="13">
                  <c:v>125125.76571286206</c:v>
                </c:pt>
                <c:pt idx="14">
                  <c:v>883103.66792936251</c:v>
                </c:pt>
                <c:pt idx="15">
                  <c:v>314517.16865651903</c:v>
                </c:pt>
                <c:pt idx="16">
                  <c:v>137849.54859061565</c:v>
                </c:pt>
                <c:pt idx="17">
                  <c:v>201399.64188991641</c:v>
                </c:pt>
                <c:pt idx="18">
                  <c:v>373524.75356179773</c:v>
                </c:pt>
                <c:pt idx="19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D-45EC-B593-95346315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'pChk1 all lines'!$R$5:$R$24</c:f>
              <c:strCache>
                <c:ptCount val="20"/>
                <c:pt idx="0">
                  <c:v>Caco2</c:v>
                </c:pt>
                <c:pt idx="1">
                  <c:v>Colo205</c:v>
                </c:pt>
                <c:pt idx="2">
                  <c:v>Colo678</c:v>
                </c:pt>
                <c:pt idx="3">
                  <c:v>Dld1mut</c:v>
                </c:pt>
                <c:pt idx="4">
                  <c:v>Dld1wt</c:v>
                </c:pt>
                <c:pt idx="5">
                  <c:v>HCT116</c:v>
                </c:pt>
                <c:pt idx="6">
                  <c:v>HT29typ</c:v>
                </c:pt>
                <c:pt idx="7">
                  <c:v>LS180</c:v>
                </c:pt>
                <c:pt idx="8">
                  <c:v>SW48</c:v>
                </c:pt>
                <c:pt idx="9">
                  <c:v>SW403</c:v>
                </c:pt>
                <c:pt idx="10">
                  <c:v>SW480</c:v>
                </c:pt>
                <c:pt idx="11">
                  <c:v>SW620</c:v>
                </c:pt>
                <c:pt idx="12">
                  <c:v>SW707</c:v>
                </c:pt>
                <c:pt idx="13">
                  <c:v>SW837</c:v>
                </c:pt>
                <c:pt idx="14">
                  <c:v>SW948</c:v>
                </c:pt>
                <c:pt idx="15">
                  <c:v>WiDr</c:v>
                </c:pt>
                <c:pt idx="16">
                  <c:v>Cacowt-dox </c:v>
                </c:pt>
                <c:pt idx="17">
                  <c:v>Cacowt+dox </c:v>
                </c:pt>
                <c:pt idx="18">
                  <c:v>Cacokras-dox </c:v>
                </c:pt>
                <c:pt idx="19">
                  <c:v>Cacokras+dox </c:v>
                </c:pt>
              </c:strCache>
            </c:strRef>
          </c:cat>
          <c:val>
            <c:numRef>
              <c:f>'pChk1 all lines'!$S$5:$S$24</c:f>
              <c:numCache>
                <c:formatCode>General</c:formatCode>
                <c:ptCount val="20"/>
                <c:pt idx="0">
                  <c:v>30114.092588101856</c:v>
                </c:pt>
                <c:pt idx="1">
                  <c:v>23151.783344782947</c:v>
                </c:pt>
                <c:pt idx="2">
                  <c:v>8604.5202138376189</c:v>
                </c:pt>
                <c:pt idx="3">
                  <c:v>27317.237272447783</c:v>
                </c:pt>
                <c:pt idx="4">
                  <c:v>27258.045640156761</c:v>
                </c:pt>
                <c:pt idx="5">
                  <c:v>62493.746718141389</c:v>
                </c:pt>
                <c:pt idx="6">
                  <c:v>26428.624669271474</c:v>
                </c:pt>
                <c:pt idx="7">
                  <c:v>23074.78563358145</c:v>
                </c:pt>
                <c:pt idx="8">
                  <c:v>31064.145075156761</c:v>
                </c:pt>
                <c:pt idx="9">
                  <c:v>28572.913181864616</c:v>
                </c:pt>
                <c:pt idx="10">
                  <c:v>17960.085539430249</c:v>
                </c:pt>
                <c:pt idx="11">
                  <c:v>97406.439880294885</c:v>
                </c:pt>
                <c:pt idx="12">
                  <c:v>87970.85817814371</c:v>
                </c:pt>
                <c:pt idx="13">
                  <c:v>23353.83513895431</c:v>
                </c:pt>
                <c:pt idx="14">
                  <c:v>20113.903368016257</c:v>
                </c:pt>
                <c:pt idx="15">
                  <c:v>19654.601609951249</c:v>
                </c:pt>
                <c:pt idx="16">
                  <c:v>28035.059643321685</c:v>
                </c:pt>
                <c:pt idx="17">
                  <c:v>37239.686667573653</c:v>
                </c:pt>
                <c:pt idx="18">
                  <c:v>39091.153552884527</c:v>
                </c:pt>
                <c:pt idx="19">
                  <c:v>38145.636978824899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419A-8042-55879A98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90744"/>
        <c:axId val="544293040"/>
      </c:barChart>
      <c:catAx>
        <c:axId val="5442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3040"/>
        <c:crosses val="autoZero"/>
        <c:auto val="1"/>
        <c:lblAlgn val="ctr"/>
        <c:lblOffset val="100"/>
        <c:noMultiLvlLbl val="0"/>
      </c:catAx>
      <c:valAx>
        <c:axId val="5442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'pChk1 all lines'!$R$21:$R$24</c:f>
              <c:strCache>
                <c:ptCount val="4"/>
                <c:pt idx="0">
                  <c:v>Cacowt-dox </c:v>
                </c:pt>
                <c:pt idx="1">
                  <c:v>Cacowt+dox </c:v>
                </c:pt>
                <c:pt idx="2">
                  <c:v>Cacokras-dox </c:v>
                </c:pt>
                <c:pt idx="3">
                  <c:v>Cacokras+dox </c:v>
                </c:pt>
              </c:strCache>
            </c:strRef>
          </c:cat>
          <c:val>
            <c:numRef>
              <c:f>'pChk1 all lines'!$S$21:$S$24</c:f>
              <c:numCache>
                <c:formatCode>General</c:formatCode>
                <c:ptCount val="4"/>
                <c:pt idx="0">
                  <c:v>28035.059643321685</c:v>
                </c:pt>
                <c:pt idx="1">
                  <c:v>37239.686667573653</c:v>
                </c:pt>
                <c:pt idx="2">
                  <c:v>39091.153552884527</c:v>
                </c:pt>
                <c:pt idx="3">
                  <c:v>38145.636978824899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3-4A0E-85CA-788C9182E6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'pChk1 all lines'!$R$21:$R$24</c:f>
              <c:strCache>
                <c:ptCount val="4"/>
                <c:pt idx="0">
                  <c:v>Cacowt-dox </c:v>
                </c:pt>
                <c:pt idx="1">
                  <c:v>Cacowt+dox </c:v>
                </c:pt>
                <c:pt idx="2">
                  <c:v>Cacokras-dox </c:v>
                </c:pt>
                <c:pt idx="3">
                  <c:v>Cacokras+dox </c:v>
                </c:pt>
              </c:strCache>
            </c:strRef>
          </c:cat>
          <c:val>
            <c:numRef>
              <c:f>'pChk1 all lines'!$T$21:$T$24</c:f>
              <c:numCache>
                <c:formatCode>General</c:formatCode>
                <c:ptCount val="4"/>
                <c:pt idx="0">
                  <c:v>22747.329328568947</c:v>
                </c:pt>
                <c:pt idx="1">
                  <c:v>32454.70255792938</c:v>
                </c:pt>
                <c:pt idx="2">
                  <c:v>28005.342207621561</c:v>
                </c:pt>
                <c:pt idx="3">
                  <c:v>35350.147683935087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3-4A0E-85CA-788C9182E6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'pChk1 all lines'!$R$21:$R$24</c:f>
              <c:strCache>
                <c:ptCount val="4"/>
                <c:pt idx="0">
                  <c:v>Cacowt-dox </c:v>
                </c:pt>
                <c:pt idx="1">
                  <c:v>Cacowt+dox </c:v>
                </c:pt>
                <c:pt idx="2">
                  <c:v>Cacokras-dox </c:v>
                </c:pt>
                <c:pt idx="3">
                  <c:v>Cacokras+dox </c:v>
                </c:pt>
              </c:strCache>
            </c:strRef>
          </c:cat>
          <c:val>
            <c:numRef>
              <c:f>'pChk1 all lines'!$U$21:$U$24</c:f>
              <c:numCache>
                <c:formatCode>General</c:formatCode>
                <c:ptCount val="4"/>
                <c:pt idx="0">
                  <c:v>28947.181710135188</c:v>
                </c:pt>
                <c:pt idx="1">
                  <c:v>20548.389997817856</c:v>
                </c:pt>
                <c:pt idx="2">
                  <c:v>22414.226322591076</c:v>
                </c:pt>
                <c:pt idx="3">
                  <c:v>36103.436859297828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3-4A0E-85CA-788C9182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71720"/>
        <c:axId val="544274672"/>
      </c:barChart>
      <c:catAx>
        <c:axId val="5442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74672"/>
        <c:crosses val="autoZero"/>
        <c:auto val="1"/>
        <c:lblAlgn val="ctr"/>
        <c:lblOffset val="100"/>
        <c:noMultiLvlLbl val="0"/>
      </c:catAx>
      <c:valAx>
        <c:axId val="544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'pChk1 all lines'!$Y$4</c:f>
              <c:strCache>
                <c:ptCount val="1"/>
                <c:pt idx="0">
                  <c:v>pChk1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'pChk1 all lines'!$Z$5:$Z$24</c15:sqref>
                    </c15:fullRef>
                  </c:ext>
                </c:extLst>
                <c:f>('pChk1 all lines'!$Z$5:$Z$6,'pChk1 all lines'!$Z$8:$Z$9,'pChk1 all lines'!$Z$11:$Z$16,'pChk1 all lines'!$Z$18:$Z$19,'pChk1 all lines'!$Z$21:$Z$24)</c:f>
                <c:numCache>
                  <c:formatCode>General</c:formatCode>
                  <c:ptCount val="16"/>
                  <c:pt idx="0">
                    <c:v>4085.4766212991653</c:v>
                  </c:pt>
                  <c:pt idx="1">
                    <c:v>26971.472649892203</c:v>
                  </c:pt>
                  <c:pt idx="2">
                    <c:v>10657.284262399207</c:v>
                  </c:pt>
                  <c:pt idx="3">
                    <c:v>27464.673224872466</c:v>
                  </c:pt>
                  <c:pt idx="4">
                    <c:v>4937.509453525051</c:v>
                  </c:pt>
                  <c:pt idx="5">
                    <c:v>6471.2562036903446</c:v>
                  </c:pt>
                  <c:pt idx="6">
                    <c:v>19657.771974829549</c:v>
                  </c:pt>
                  <c:pt idx="7">
                    <c:v>3132.6178723542675</c:v>
                  </c:pt>
                  <c:pt idx="8">
                    <c:v>12529.899264032823</c:v>
                  </c:pt>
                  <c:pt idx="9">
                    <c:v>17197.893985721945</c:v>
                  </c:pt>
                  <c:pt idx="10">
                    <c:v>2158.3389431882224</c:v>
                  </c:pt>
                  <c:pt idx="11">
                    <c:v>3288.4760817048368</c:v>
                  </c:pt>
                  <c:pt idx="12">
                    <c:v>2733.1347102535728</c:v>
                  </c:pt>
                  <c:pt idx="13">
                    <c:v>7017.8798335744495</c:v>
                  </c:pt>
                  <c:pt idx="14">
                    <c:v>6930.413582873548</c:v>
                  </c:pt>
                  <c:pt idx="15">
                    <c:v>1180.9970508834474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'pChk1 all lines'!$Z$5:$Z$24</c15:sqref>
                    </c15:fullRef>
                  </c:ext>
                </c:extLst>
                <c:f>('pChk1 all lines'!$Z$5:$Z$6,'pChk1 all lines'!$Z$8:$Z$9,'pChk1 all lines'!$Z$11:$Z$16,'pChk1 all lines'!$Z$18:$Z$19,'pChk1 all lines'!$Z$21:$Z$24)</c:f>
                <c:numCache>
                  <c:formatCode>General</c:formatCode>
                  <c:ptCount val="16"/>
                  <c:pt idx="0">
                    <c:v>4085.4766212991653</c:v>
                  </c:pt>
                  <c:pt idx="1">
                    <c:v>26971.472649892203</c:v>
                  </c:pt>
                  <c:pt idx="2">
                    <c:v>10657.284262399207</c:v>
                  </c:pt>
                  <c:pt idx="3">
                    <c:v>27464.673224872466</c:v>
                  </c:pt>
                  <c:pt idx="4">
                    <c:v>4937.509453525051</c:v>
                  </c:pt>
                  <c:pt idx="5">
                    <c:v>6471.2562036903446</c:v>
                  </c:pt>
                  <c:pt idx="6">
                    <c:v>19657.771974829549</c:v>
                  </c:pt>
                  <c:pt idx="7">
                    <c:v>3132.6178723542675</c:v>
                  </c:pt>
                  <c:pt idx="8">
                    <c:v>12529.899264032823</c:v>
                  </c:pt>
                  <c:pt idx="9">
                    <c:v>17197.893985721945</c:v>
                  </c:pt>
                  <c:pt idx="10">
                    <c:v>2158.3389431882224</c:v>
                  </c:pt>
                  <c:pt idx="11">
                    <c:v>3288.4760817048368</c:v>
                  </c:pt>
                  <c:pt idx="12">
                    <c:v>2733.1347102535728</c:v>
                  </c:pt>
                  <c:pt idx="13">
                    <c:v>7017.8798335744495</c:v>
                  </c:pt>
                  <c:pt idx="14">
                    <c:v>6930.413582873548</c:v>
                  </c:pt>
                  <c:pt idx="15">
                    <c:v>1180.9970508834474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'pChk1 all lines'!$X$5:$X$24</c15:sqref>
                  </c15:fullRef>
                </c:ext>
              </c:extLst>
              <c:f>('pChk1 all lines'!$X$5:$X$6,'pChk1 all lines'!$X$8:$X$9,'pChk1 all lines'!$X$11:$X$16,'pChk1 all lines'!$X$18:$X$19,'pChk1 all lines'!$X$21:$X$24)</c:f>
              <c:strCache>
                <c:ptCount val="16"/>
                <c:pt idx="0">
                  <c:v>Caco2</c:v>
                </c:pt>
                <c:pt idx="1">
                  <c:v>Colo205</c:v>
                </c:pt>
                <c:pt idx="2">
                  <c:v>Dld1mut</c:v>
                </c:pt>
                <c:pt idx="3">
                  <c:v>Dld1wt</c:v>
                </c:pt>
                <c:pt idx="4">
                  <c:v>HT29typ</c:v>
                </c:pt>
                <c:pt idx="5">
                  <c:v>LS180</c:v>
                </c:pt>
                <c:pt idx="6">
                  <c:v>SW48</c:v>
                </c:pt>
                <c:pt idx="7">
                  <c:v>SW403</c:v>
                </c:pt>
                <c:pt idx="8">
                  <c:v>SW480</c:v>
                </c:pt>
                <c:pt idx="9">
                  <c:v>SW620</c:v>
                </c:pt>
                <c:pt idx="10">
                  <c:v>SW837</c:v>
                </c:pt>
                <c:pt idx="11">
                  <c:v>SW948</c:v>
                </c:pt>
                <c:pt idx="12">
                  <c:v>Cacowt-dox </c:v>
                </c:pt>
                <c:pt idx="13">
                  <c:v>Cacowt+dox </c:v>
                </c:pt>
                <c:pt idx="14">
                  <c:v>Cacokras-dox </c:v>
                </c:pt>
                <c:pt idx="15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'pChk1 all lines'!$Y$5:$Y$24</c15:sqref>
                  </c15:fullRef>
                </c:ext>
              </c:extLst>
              <c:f>('pChk1 all lines'!$Y$5:$Y$6,'pChk1 all lines'!$Y$8:$Y$9,'pChk1 all lines'!$Y$11:$Y$16,'pChk1 all lines'!$Y$18:$Y$19,'pChk1 all lines'!$Y$21:$Y$24)</c:f>
              <c:numCache>
                <c:formatCode>General</c:formatCode>
                <c:ptCount val="16"/>
                <c:pt idx="0">
                  <c:v>29826.387972129374</c:v>
                </c:pt>
                <c:pt idx="1">
                  <c:v>56944.467575551651</c:v>
                </c:pt>
                <c:pt idx="2">
                  <c:v>40160.964051317998</c:v>
                </c:pt>
                <c:pt idx="3">
                  <c:v>47911.09397606206</c:v>
                </c:pt>
                <c:pt idx="4">
                  <c:v>27626.881952516833</c:v>
                </c:pt>
                <c:pt idx="5">
                  <c:v>22224.963766009849</c:v>
                </c:pt>
                <c:pt idx="6">
                  <c:v>58769.559030388169</c:v>
                </c:pt>
                <c:pt idx="7">
                  <c:v>24426.922910891331</c:v>
                </c:pt>
                <c:pt idx="8">
                  <c:v>24406.455855463399</c:v>
                </c:pt>
                <c:pt idx="9">
                  <c:v>74527.002935718221</c:v>
                </c:pt>
                <c:pt idx="10">
                  <c:v>26318.775713276442</c:v>
                </c:pt>
                <c:pt idx="11">
                  <c:v>24224.259170979494</c:v>
                </c:pt>
                <c:pt idx="12">
                  <c:v>26576.523560675272</c:v>
                </c:pt>
                <c:pt idx="13">
                  <c:v>30080.92640777363</c:v>
                </c:pt>
                <c:pt idx="14">
                  <c:v>29836.907361032387</c:v>
                </c:pt>
                <c:pt idx="15">
                  <c:v>36533.073840685938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C-4121-A19D-8C2A8164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23672"/>
        <c:axId val="406227936"/>
      </c:barChart>
      <c:catAx>
        <c:axId val="4062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7936"/>
        <c:crosses val="autoZero"/>
        <c:auto val="1"/>
        <c:lblAlgn val="ctr"/>
        <c:lblOffset val="100"/>
        <c:noMultiLvlLbl val="0"/>
      </c:catAx>
      <c:valAx>
        <c:axId val="4062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Tabelle2!$E$1</c:f>
              <c:strCache>
                <c:ptCount val="1"/>
                <c:pt idx="0">
                  <c:v>pChk1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Tabelle2!$A$2:$A$21</c15:sqref>
                  </c15:fullRef>
                </c:ext>
              </c:extLst>
              <c:f>(Tabelle2!$A$2:$A$16,Tabelle2!$A$21)</c:f>
              <c:strCache>
                <c:ptCount val="16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Tabelle2!$E$2:$E$21</c15:sqref>
                  </c15:fullRef>
                </c:ext>
              </c:extLst>
              <c:f>(Tabelle2!$E$2:$E$16,Tabelle2!$E$21)</c:f>
              <c:numCache>
                <c:formatCode>General</c:formatCode>
                <c:ptCount val="16"/>
                <c:pt idx="0">
                  <c:v>47911.09397606206</c:v>
                </c:pt>
                <c:pt idx="1">
                  <c:v>58769.559030388169</c:v>
                </c:pt>
                <c:pt idx="2">
                  <c:v>26318.775713276442</c:v>
                </c:pt>
                <c:pt idx="3">
                  <c:v>24224.259170979494</c:v>
                </c:pt>
                <c:pt idx="4">
                  <c:v>24426.922910891331</c:v>
                </c:pt>
                <c:pt idx="5">
                  <c:v>129828.05632666632</c:v>
                </c:pt>
                <c:pt idx="6">
                  <c:v>40160.964051317998</c:v>
                </c:pt>
                <c:pt idx="7">
                  <c:v>22224.963766009849</c:v>
                </c:pt>
                <c:pt idx="8">
                  <c:v>45120.51076871244</c:v>
                </c:pt>
                <c:pt idx="10">
                  <c:v>56944.467575551651</c:v>
                </c:pt>
                <c:pt idx="12">
                  <c:v>27626.881952516833</c:v>
                </c:pt>
                <c:pt idx="13">
                  <c:v>24406.455855463399</c:v>
                </c:pt>
                <c:pt idx="14">
                  <c:v>74527.002935718221</c:v>
                </c:pt>
                <c:pt idx="15">
                  <c:v>29826.387972129374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3-42D8-8C4D-7DA7419D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21024"/>
        <c:axId val="307528240"/>
      </c:barChart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Tabelle2!$A$2:$A$21</c15:sqref>
                  </c15:fullRef>
                </c:ext>
              </c:extLst>
              <c:f>(Tabelle2!$A$2:$A$16,Tabelle2!$A$21)</c:f>
              <c:strCache>
                <c:ptCount val="16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Tabelle2!$B$2:$B$21</c15:sqref>
                  </c15:fullRef>
                </c:ext>
              </c:extLst>
              <c:f>(Tabelle2!$B$2:$B$16,Tabelle2!$B$21)</c:f>
              <c:numCache>
                <c:formatCode>General</c:formatCode>
                <c:ptCount val="16"/>
                <c:pt idx="0">
                  <c:v>2272973.962495205</c:v>
                </c:pt>
                <c:pt idx="1">
                  <c:v>1872115.5246504946</c:v>
                </c:pt>
                <c:pt idx="2">
                  <c:v>1478064.2151514934</c:v>
                </c:pt>
                <c:pt idx="3">
                  <c:v>1446157.3564381415</c:v>
                </c:pt>
                <c:pt idx="4">
                  <c:v>1358854.4241561044</c:v>
                </c:pt>
                <c:pt idx="5">
                  <c:v>1330728.9141820436</c:v>
                </c:pt>
                <c:pt idx="6">
                  <c:v>1037898.5328032902</c:v>
                </c:pt>
                <c:pt idx="7">
                  <c:v>1003171.960865852</c:v>
                </c:pt>
                <c:pt idx="8">
                  <c:v>453596.75012102164</c:v>
                </c:pt>
                <c:pt idx="10">
                  <c:v>384536.2948066339</c:v>
                </c:pt>
                <c:pt idx="12">
                  <c:v>285629.58680698212</c:v>
                </c:pt>
                <c:pt idx="13">
                  <c:v>284739.38630117517</c:v>
                </c:pt>
                <c:pt idx="14">
                  <c:v>241757.04211504431</c:v>
                </c:pt>
                <c:pt idx="15">
                  <c:v>74758.531952537116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3-42D8-8C4D-7DA7419D5886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Tabelle2!$A$2:$A$21</c15:sqref>
                  </c15:fullRef>
                </c:ext>
              </c:extLst>
              <c:f>(Tabelle2!$A$2:$A$16,Tabelle2!$A$21)</c:f>
              <c:strCache>
                <c:ptCount val="16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Tabelle2!$C$2:$C$21</c15:sqref>
                  </c15:fullRef>
                </c:ext>
              </c:extLst>
              <c:f>(Tabelle2!$C$2:$C$16,Tabelle2!$C$21)</c:f>
              <c:numCache>
                <c:formatCode>General</c:formatCode>
                <c:ptCount val="16"/>
                <c:pt idx="0">
                  <c:v>359690.56495930924</c:v>
                </c:pt>
                <c:pt idx="1">
                  <c:v>4353691.222609709</c:v>
                </c:pt>
                <c:pt idx="2">
                  <c:v>839837.64853573777</c:v>
                </c:pt>
                <c:pt idx="3">
                  <c:v>835115.23209352454</c:v>
                </c:pt>
                <c:pt idx="4">
                  <c:v>1847800.2580268579</c:v>
                </c:pt>
                <c:pt idx="5">
                  <c:v>954633.26120549871</c:v>
                </c:pt>
                <c:pt idx="6">
                  <c:v>712081.60166632757</c:v>
                </c:pt>
                <c:pt idx="7">
                  <c:v>375668.80009496631</c:v>
                </c:pt>
                <c:pt idx="8">
                  <c:v>545392.18728086527</c:v>
                </c:pt>
                <c:pt idx="10">
                  <c:v>1187453.7286333835</c:v>
                </c:pt>
                <c:pt idx="12">
                  <c:v>424150.79014844866</c:v>
                </c:pt>
                <c:pt idx="13">
                  <c:v>701652.3448916967</c:v>
                </c:pt>
                <c:pt idx="14">
                  <c:v>616653.81214380264</c:v>
                </c:pt>
                <c:pt idx="15">
                  <c:v>1336308.5129490697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3-42D8-8C4D-7DA7419D5886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Tabelle2!$A$2:$A$21</c15:sqref>
                  </c15:fullRef>
                </c:ext>
              </c:extLst>
              <c:f>(Tabelle2!$A$2:$A$16,Tabelle2!$A$21)</c:f>
              <c:strCache>
                <c:ptCount val="16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Tabelle2!$D$2:$D$21</c15:sqref>
                  </c15:fullRef>
                </c:ext>
              </c:extLst>
              <c:f>(Tabelle2!$D$2:$D$16,Tabelle2!$D$21)</c:f>
              <c:numCache>
                <c:formatCode>General</c:formatCode>
                <c:ptCount val="16"/>
                <c:pt idx="0">
                  <c:v>91881.997876677822</c:v>
                </c:pt>
                <c:pt idx="1">
                  <c:v>992424.2778499244</c:v>
                </c:pt>
                <c:pt idx="2">
                  <c:v>125125.76571286206</c:v>
                </c:pt>
                <c:pt idx="3">
                  <c:v>883103.66792936251</c:v>
                </c:pt>
                <c:pt idx="4">
                  <c:v>909142.56162293407</c:v>
                </c:pt>
                <c:pt idx="5">
                  <c:v>389176.47559216066</c:v>
                </c:pt>
                <c:pt idx="6">
                  <c:v>144226.88187850572</c:v>
                </c:pt>
                <c:pt idx="7">
                  <c:v>420008.1620631651</c:v>
                </c:pt>
                <c:pt idx="8">
                  <c:v>314517.16865651903</c:v>
                </c:pt>
                <c:pt idx="10">
                  <c:v>446058.31947188935</c:v>
                </c:pt>
                <c:pt idx="12">
                  <c:v>174179.35162848386</c:v>
                </c:pt>
                <c:pt idx="13">
                  <c:v>64822.170315560761</c:v>
                </c:pt>
                <c:pt idx="14">
                  <c:v>330887.20927983546</c:v>
                </c:pt>
                <c:pt idx="15">
                  <c:v>125756.54354171053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3-42D8-8C4D-7DA7419D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54152"/>
        <c:axId val="307552840"/>
      </c:barChart>
      <c:catAx>
        <c:axId val="307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8240"/>
        <c:crosses val="autoZero"/>
        <c:auto val="1"/>
        <c:lblAlgn val="ctr"/>
        <c:lblOffset val="100"/>
        <c:noMultiLvlLbl val="0"/>
      </c:catAx>
      <c:valAx>
        <c:axId val="307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024"/>
        <c:crosses val="autoZero"/>
        <c:crossBetween val="between"/>
      </c:valAx>
      <c:valAx>
        <c:axId val="30755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4152"/>
        <c:crosses val="max"/>
        <c:crossBetween val="between"/>
      </c:valAx>
      <c:catAx>
        <c:axId val="307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5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21024"/>
        <c:axId val="307528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Tabelle2!$E$1</c15:sqref>
                        </c15:formulaRef>
                      </c:ext>
                    </c:extLst>
                    <c:strCache>
                      <c:ptCount val="1"/>
                      <c:pt idx="0">
                        <c:v>pChk1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47911.09397606206</c:v>
                      </c:pt>
                      <c:pt idx="1">
                        <c:v>58769.559030388169</c:v>
                      </c:pt>
                      <c:pt idx="2">
                        <c:v>26318.775713276442</c:v>
                      </c:pt>
                      <c:pt idx="3">
                        <c:v>24224.259170979494</c:v>
                      </c:pt>
                      <c:pt idx="4">
                        <c:v>24426.922910891331</c:v>
                      </c:pt>
                      <c:pt idx="5">
                        <c:v>129828.05632666632</c:v>
                      </c:pt>
                      <c:pt idx="6">
                        <c:v>40160.964051317998</c:v>
                      </c:pt>
                      <c:pt idx="7">
                        <c:v>22224.963766009849</c:v>
                      </c:pt>
                      <c:pt idx="8">
                        <c:v>45120.51076871244</c:v>
                      </c:pt>
                      <c:pt idx="10">
                        <c:v>56944.467575551651</c:v>
                      </c:pt>
                      <c:pt idx="12">
                        <c:v>27626.881952516833</c:v>
                      </c:pt>
                      <c:pt idx="13">
                        <c:v>24406.455855463399</c:v>
                      </c:pt>
                      <c:pt idx="14">
                        <c:v>74527.002935718221</c:v>
                      </c:pt>
                      <c:pt idx="15">
                        <c:v>26576.523560675272</c:v>
                      </c:pt>
                      <c:pt idx="16">
                        <c:v>30080.92640777363</c:v>
                      </c:pt>
                      <c:pt idx="17">
                        <c:v>29836.907361032387</c:v>
                      </c:pt>
                      <c:pt idx="18">
                        <c:v>36533.073840685938</c:v>
                      </c:pt>
                      <c:pt idx="19">
                        <c:v>29826.387972129374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E9-45C6-89EF-5AF650364B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Tabelle2!$F$2:$F$21</c:f>
                <c:numCache>
                  <c:formatCode>General</c:formatCode>
                  <c:ptCount val="20"/>
                  <c:pt idx="0">
                    <c:v>460273.34383590147</c:v>
                  </c:pt>
                  <c:pt idx="1">
                    <c:v>249243.88840260875</c:v>
                  </c:pt>
                  <c:pt idx="2">
                    <c:v>236470.82784124292</c:v>
                  </c:pt>
                  <c:pt idx="3">
                    <c:v>199800.85864034211</c:v>
                  </c:pt>
                  <c:pt idx="4">
                    <c:v>79219.303460579715</c:v>
                  </c:pt>
                  <c:pt idx="5">
                    <c:v>181644.17046482017</c:v>
                  </c:pt>
                  <c:pt idx="6">
                    <c:v>178180.68367836211</c:v>
                  </c:pt>
                  <c:pt idx="7">
                    <c:v>151359.99474599917</c:v>
                  </c:pt>
                  <c:pt idx="8">
                    <c:v>131790.91270295213</c:v>
                  </c:pt>
                  <c:pt idx="10">
                    <c:v>67667.222124596155</c:v>
                  </c:pt>
                  <c:pt idx="12">
                    <c:v>11679.379506096428</c:v>
                  </c:pt>
                  <c:pt idx="13">
                    <c:v>43416.967166581904</c:v>
                  </c:pt>
                  <c:pt idx="14">
                    <c:v>64403.353419605723</c:v>
                  </c:pt>
                  <c:pt idx="15">
                    <c:v>36574.3942052856</c:v>
                  </c:pt>
                  <c:pt idx="16">
                    <c:v>27917.828831126175</c:v>
                  </c:pt>
                  <c:pt idx="17">
                    <c:v>5259.7810022896529</c:v>
                  </c:pt>
                  <c:pt idx="18">
                    <c:v>9256.9892769057624</c:v>
                  </c:pt>
                  <c:pt idx="19">
                    <c:v>11936.223547185646</c:v>
                  </c:pt>
                </c:numCache>
              </c:numRef>
            </c:plus>
            <c:minus>
              <c:numRef>
                <c:f>Tabelle2!$F$2:$F$21</c:f>
                <c:numCache>
                  <c:formatCode>General</c:formatCode>
                  <c:ptCount val="20"/>
                  <c:pt idx="0">
                    <c:v>460273.34383590147</c:v>
                  </c:pt>
                  <c:pt idx="1">
                    <c:v>249243.88840260875</c:v>
                  </c:pt>
                  <c:pt idx="2">
                    <c:v>236470.82784124292</c:v>
                  </c:pt>
                  <c:pt idx="3">
                    <c:v>199800.85864034211</c:v>
                  </c:pt>
                  <c:pt idx="4">
                    <c:v>79219.303460579715</c:v>
                  </c:pt>
                  <c:pt idx="5">
                    <c:v>181644.17046482017</c:v>
                  </c:pt>
                  <c:pt idx="6">
                    <c:v>178180.68367836211</c:v>
                  </c:pt>
                  <c:pt idx="7">
                    <c:v>151359.99474599917</c:v>
                  </c:pt>
                  <c:pt idx="8">
                    <c:v>131790.91270295213</c:v>
                  </c:pt>
                  <c:pt idx="10">
                    <c:v>67667.222124596155</c:v>
                  </c:pt>
                  <c:pt idx="12">
                    <c:v>11679.379506096428</c:v>
                  </c:pt>
                  <c:pt idx="13">
                    <c:v>43416.967166581904</c:v>
                  </c:pt>
                  <c:pt idx="14">
                    <c:v>64403.353419605723</c:v>
                  </c:pt>
                  <c:pt idx="15">
                    <c:v>36574.3942052856</c:v>
                  </c:pt>
                  <c:pt idx="16">
                    <c:v>27917.828831126175</c:v>
                  </c:pt>
                  <c:pt idx="17">
                    <c:v>5259.7810022896529</c:v>
                  </c:pt>
                  <c:pt idx="18">
                    <c:v>9256.9892769057624</c:v>
                  </c:pt>
                  <c:pt idx="19">
                    <c:v>11936.223547185646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Tabelle2!$A$2:$A$21</c:f>
              <c:strCache>
                <c:ptCount val="20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Cacowt-dox </c:v>
                </c:pt>
                <c:pt idx="16">
                  <c:v>Cacowt+dox </c:v>
                </c:pt>
                <c:pt idx="17">
                  <c:v>Cacokras-dox </c:v>
                </c:pt>
                <c:pt idx="18">
                  <c:v>Cacokras+dox </c:v>
                </c:pt>
                <c:pt idx="19">
                  <c:v>Caco2</c:v>
                </c:pt>
              </c:strCache>
            </c:strRef>
          </c:cat>
          <c:val>
            <c:numRef>
              <c:f>Tabelle2!$B$2:$B$21</c:f>
              <c:numCache>
                <c:formatCode>General</c:formatCode>
                <c:ptCount val="20"/>
                <c:pt idx="0">
                  <c:v>2272973.962495205</c:v>
                </c:pt>
                <c:pt idx="1">
                  <c:v>1872115.5246504946</c:v>
                </c:pt>
                <c:pt idx="2">
                  <c:v>1478064.2151514934</c:v>
                </c:pt>
                <c:pt idx="3">
                  <c:v>1446157.3564381415</c:v>
                </c:pt>
                <c:pt idx="4">
                  <c:v>1358854.4241561044</c:v>
                </c:pt>
                <c:pt idx="5">
                  <c:v>1330728.9141820436</c:v>
                </c:pt>
                <c:pt idx="6">
                  <c:v>1037898.5328032902</c:v>
                </c:pt>
                <c:pt idx="7">
                  <c:v>1003171.960865852</c:v>
                </c:pt>
                <c:pt idx="8">
                  <c:v>453596.75012102164</c:v>
                </c:pt>
                <c:pt idx="10">
                  <c:v>384536.2948066339</c:v>
                </c:pt>
                <c:pt idx="12">
                  <c:v>285629.58680698212</c:v>
                </c:pt>
                <c:pt idx="13">
                  <c:v>284739.38630117517</c:v>
                </c:pt>
                <c:pt idx="14">
                  <c:v>241757.04211504431</c:v>
                </c:pt>
                <c:pt idx="15">
                  <c:v>183168.77638023326</c:v>
                </c:pt>
                <c:pt idx="16">
                  <c:v>160952.28354799037</c:v>
                </c:pt>
                <c:pt idx="17">
                  <c:v>125039.63785874622</c:v>
                </c:pt>
                <c:pt idx="18">
                  <c:v>97816.181991534497</c:v>
                </c:pt>
                <c:pt idx="19">
                  <c:v>74758.531952537116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45C6-89EF-5AF65036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54152"/>
        <c:axId val="307552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359690.56495930924</c:v>
                      </c:pt>
                      <c:pt idx="1">
                        <c:v>4353691.222609709</c:v>
                      </c:pt>
                      <c:pt idx="2">
                        <c:v>839837.64853573777</c:v>
                      </c:pt>
                      <c:pt idx="3">
                        <c:v>835115.23209352454</c:v>
                      </c:pt>
                      <c:pt idx="4">
                        <c:v>1847800.2580268579</c:v>
                      </c:pt>
                      <c:pt idx="5">
                        <c:v>954633.26120549871</c:v>
                      </c:pt>
                      <c:pt idx="6">
                        <c:v>712081.60166632757</c:v>
                      </c:pt>
                      <c:pt idx="7">
                        <c:v>375668.80009496631</c:v>
                      </c:pt>
                      <c:pt idx="8">
                        <c:v>545392.18728086527</c:v>
                      </c:pt>
                      <c:pt idx="10">
                        <c:v>1187453.7286333835</c:v>
                      </c:pt>
                      <c:pt idx="12">
                        <c:v>424150.79014844866</c:v>
                      </c:pt>
                      <c:pt idx="13">
                        <c:v>701652.3448916967</c:v>
                      </c:pt>
                      <c:pt idx="14">
                        <c:v>616653.81214380264</c:v>
                      </c:pt>
                      <c:pt idx="15">
                        <c:v>2997692.5984040941</c:v>
                      </c:pt>
                      <c:pt idx="16">
                        <c:v>3069310.4335700106</c:v>
                      </c:pt>
                      <c:pt idx="17">
                        <c:v>3095858.434046282</c:v>
                      </c:pt>
                      <c:pt idx="18">
                        <c:v>2517789.4384182901</c:v>
                      </c:pt>
                      <c:pt idx="19">
                        <c:v>1336308.5129490697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E9-45C6-89EF-5AF650364B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Tabelle2!$D$1</c15:sqref>
                        </c15:formulaRef>
                      </c:ext>
                    </c:extLst>
                    <c:strCache>
                      <c:ptCount val="1"/>
                      <c:pt idx="0">
                        <c:v>pP38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91881.997876677822</c:v>
                      </c:pt>
                      <c:pt idx="1">
                        <c:v>992424.2778499244</c:v>
                      </c:pt>
                      <c:pt idx="2">
                        <c:v>125125.76571286206</c:v>
                      </c:pt>
                      <c:pt idx="3">
                        <c:v>883103.66792936251</c:v>
                      </c:pt>
                      <c:pt idx="4">
                        <c:v>909142.56162293407</c:v>
                      </c:pt>
                      <c:pt idx="5">
                        <c:v>389176.47559216066</c:v>
                      </c:pt>
                      <c:pt idx="6">
                        <c:v>144226.88187850572</c:v>
                      </c:pt>
                      <c:pt idx="7">
                        <c:v>420008.1620631651</c:v>
                      </c:pt>
                      <c:pt idx="8">
                        <c:v>314517.16865651903</c:v>
                      </c:pt>
                      <c:pt idx="10">
                        <c:v>446058.31947188935</c:v>
                      </c:pt>
                      <c:pt idx="12">
                        <c:v>174179.35162848386</c:v>
                      </c:pt>
                      <c:pt idx="13">
                        <c:v>64822.170315560761</c:v>
                      </c:pt>
                      <c:pt idx="14">
                        <c:v>330887.20927983546</c:v>
                      </c:pt>
                      <c:pt idx="15">
                        <c:v>137849.54859061565</c:v>
                      </c:pt>
                      <c:pt idx="16">
                        <c:v>201399.64188991641</c:v>
                      </c:pt>
                      <c:pt idx="17">
                        <c:v>373524.75356179773</c:v>
                      </c:pt>
                      <c:pt idx="18">
                        <c:v>239899.93356783819</c:v>
                      </c:pt>
                      <c:pt idx="19">
                        <c:v>125756.54354171053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E9-45C6-89EF-5AF650364BBC}"/>
                  </c:ext>
                </c:extLst>
              </c15:ser>
            </c15:filteredBarSeries>
          </c:ext>
        </c:extLst>
      </c:barChart>
      <c:catAx>
        <c:axId val="307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8240"/>
        <c:crosses val="autoZero"/>
        <c:auto val="1"/>
        <c:lblAlgn val="ctr"/>
        <c:lblOffset val="100"/>
        <c:noMultiLvlLbl val="0"/>
      </c:catAx>
      <c:valAx>
        <c:axId val="307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024"/>
        <c:crosses val="autoZero"/>
        <c:crossBetween val="between"/>
      </c:valAx>
      <c:valAx>
        <c:axId val="30755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4152"/>
        <c:crosses val="max"/>
        <c:crossBetween val="between"/>
      </c:valAx>
      <c:catAx>
        <c:axId val="307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5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21024"/>
        <c:axId val="307528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Tabelle2!$E$1</c15:sqref>
                        </c15:formulaRef>
                      </c:ext>
                    </c:extLst>
                    <c:strCache>
                      <c:ptCount val="1"/>
                      <c:pt idx="0">
                        <c:v>pChk1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47911.09397606206</c:v>
                      </c:pt>
                      <c:pt idx="1">
                        <c:v>58769.559030388169</c:v>
                      </c:pt>
                      <c:pt idx="2">
                        <c:v>26318.775713276442</c:v>
                      </c:pt>
                      <c:pt idx="3">
                        <c:v>24224.259170979494</c:v>
                      </c:pt>
                      <c:pt idx="4">
                        <c:v>24426.922910891331</c:v>
                      </c:pt>
                      <c:pt idx="5">
                        <c:v>129828.05632666632</c:v>
                      </c:pt>
                      <c:pt idx="6">
                        <c:v>40160.964051317998</c:v>
                      </c:pt>
                      <c:pt idx="7">
                        <c:v>22224.963766009849</c:v>
                      </c:pt>
                      <c:pt idx="8">
                        <c:v>45120.51076871244</c:v>
                      </c:pt>
                      <c:pt idx="10">
                        <c:v>56944.467575551651</c:v>
                      </c:pt>
                      <c:pt idx="12">
                        <c:v>27626.881952516833</c:v>
                      </c:pt>
                      <c:pt idx="13">
                        <c:v>24406.455855463399</c:v>
                      </c:pt>
                      <c:pt idx="14">
                        <c:v>74527.002935718221</c:v>
                      </c:pt>
                      <c:pt idx="15">
                        <c:v>26576.523560675272</c:v>
                      </c:pt>
                      <c:pt idx="16">
                        <c:v>30080.92640777363</c:v>
                      </c:pt>
                      <c:pt idx="17">
                        <c:v>29836.907361032387</c:v>
                      </c:pt>
                      <c:pt idx="18">
                        <c:v>36533.073840685938</c:v>
                      </c:pt>
                      <c:pt idx="19">
                        <c:v>29826.387972129374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8A-428D-8932-BCA5BC40F2C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Tabelle2!$C$1</c:f>
              <c:strCache>
                <c:ptCount val="1"/>
                <c:pt idx="0">
                  <c:v>pERK1/2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Tabelle2!$A$2:$A$21</c:f>
              <c:strCache>
                <c:ptCount val="20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Cacowt-dox </c:v>
                </c:pt>
                <c:pt idx="16">
                  <c:v>Cacowt+dox </c:v>
                </c:pt>
                <c:pt idx="17">
                  <c:v>Cacokras-dox </c:v>
                </c:pt>
                <c:pt idx="18">
                  <c:v>Cacokras+dox </c:v>
                </c:pt>
                <c:pt idx="19">
                  <c:v>Caco2</c:v>
                </c:pt>
              </c:strCache>
            </c:strRef>
          </c:cat>
          <c:val>
            <c:numRef>
              <c:f>Tabelle2!$C$2:$C$21</c:f>
              <c:numCache>
                <c:formatCode>General</c:formatCode>
                <c:ptCount val="20"/>
                <c:pt idx="0">
                  <c:v>359690.56495930924</c:v>
                </c:pt>
                <c:pt idx="1">
                  <c:v>4353691.222609709</c:v>
                </c:pt>
                <c:pt idx="2">
                  <c:v>839837.64853573777</c:v>
                </c:pt>
                <c:pt idx="3">
                  <c:v>835115.23209352454</c:v>
                </c:pt>
                <c:pt idx="4">
                  <c:v>1847800.2580268579</c:v>
                </c:pt>
                <c:pt idx="5">
                  <c:v>954633.26120549871</c:v>
                </c:pt>
                <c:pt idx="6">
                  <c:v>712081.60166632757</c:v>
                </c:pt>
                <c:pt idx="7">
                  <c:v>375668.80009496631</c:v>
                </c:pt>
                <c:pt idx="8">
                  <c:v>545392.18728086527</c:v>
                </c:pt>
                <c:pt idx="10">
                  <c:v>1187453.7286333835</c:v>
                </c:pt>
                <c:pt idx="12">
                  <c:v>424150.79014844866</c:v>
                </c:pt>
                <c:pt idx="13">
                  <c:v>701652.3448916967</c:v>
                </c:pt>
                <c:pt idx="14">
                  <c:v>616653.81214380264</c:v>
                </c:pt>
                <c:pt idx="15">
                  <c:v>2997692.5984040941</c:v>
                </c:pt>
                <c:pt idx="16">
                  <c:v>3069310.4335700106</c:v>
                </c:pt>
                <c:pt idx="17">
                  <c:v>3095858.434046282</c:v>
                </c:pt>
                <c:pt idx="18">
                  <c:v>2517789.4384182901</c:v>
                </c:pt>
                <c:pt idx="19">
                  <c:v>1336308.5129490697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48A-428D-8932-BCA5BC40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54152"/>
        <c:axId val="307552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Tabelle2!$B$1</c15:sqref>
                        </c15:formulaRef>
                      </c:ext>
                    </c:extLst>
                    <c:strCache>
                      <c:ptCount val="1"/>
                      <c:pt idx="0">
                        <c:v>pHSP27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2272973.962495205</c:v>
                      </c:pt>
                      <c:pt idx="1">
                        <c:v>1872115.5246504946</c:v>
                      </c:pt>
                      <c:pt idx="2">
                        <c:v>1478064.2151514934</c:v>
                      </c:pt>
                      <c:pt idx="3">
                        <c:v>1446157.3564381415</c:v>
                      </c:pt>
                      <c:pt idx="4">
                        <c:v>1358854.4241561044</c:v>
                      </c:pt>
                      <c:pt idx="5">
                        <c:v>1330728.9141820436</c:v>
                      </c:pt>
                      <c:pt idx="6">
                        <c:v>1037898.5328032902</c:v>
                      </c:pt>
                      <c:pt idx="7">
                        <c:v>1003171.960865852</c:v>
                      </c:pt>
                      <c:pt idx="8">
                        <c:v>453596.75012102164</c:v>
                      </c:pt>
                      <c:pt idx="10">
                        <c:v>384536.2948066339</c:v>
                      </c:pt>
                      <c:pt idx="12">
                        <c:v>285629.58680698212</c:v>
                      </c:pt>
                      <c:pt idx="13">
                        <c:v>284739.38630117517</c:v>
                      </c:pt>
                      <c:pt idx="14">
                        <c:v>241757.04211504431</c:v>
                      </c:pt>
                      <c:pt idx="15">
                        <c:v>183168.77638023326</c:v>
                      </c:pt>
                      <c:pt idx="16">
                        <c:v>160952.28354799037</c:v>
                      </c:pt>
                      <c:pt idx="17">
                        <c:v>125039.63785874622</c:v>
                      </c:pt>
                      <c:pt idx="18">
                        <c:v>97816.181991534497</c:v>
                      </c:pt>
                      <c:pt idx="19">
                        <c:v>74758.531952537116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8A-428D-8932-BCA5BC40F2C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Tabelle2!$D$1</c15:sqref>
                        </c15:formulaRef>
                      </c:ext>
                    </c:extLst>
                    <c:strCache>
                      <c:ptCount val="1"/>
                      <c:pt idx="0">
                        <c:v>pP38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91881.997876677822</c:v>
                      </c:pt>
                      <c:pt idx="1">
                        <c:v>992424.2778499244</c:v>
                      </c:pt>
                      <c:pt idx="2">
                        <c:v>125125.76571286206</c:v>
                      </c:pt>
                      <c:pt idx="3">
                        <c:v>883103.66792936251</c:v>
                      </c:pt>
                      <c:pt idx="4">
                        <c:v>909142.56162293407</c:v>
                      </c:pt>
                      <c:pt idx="5">
                        <c:v>389176.47559216066</c:v>
                      </c:pt>
                      <c:pt idx="6">
                        <c:v>144226.88187850572</c:v>
                      </c:pt>
                      <c:pt idx="7">
                        <c:v>420008.1620631651</c:v>
                      </c:pt>
                      <c:pt idx="8">
                        <c:v>314517.16865651903</c:v>
                      </c:pt>
                      <c:pt idx="10">
                        <c:v>446058.31947188935</c:v>
                      </c:pt>
                      <c:pt idx="12">
                        <c:v>174179.35162848386</c:v>
                      </c:pt>
                      <c:pt idx="13">
                        <c:v>64822.170315560761</c:v>
                      </c:pt>
                      <c:pt idx="14">
                        <c:v>330887.20927983546</c:v>
                      </c:pt>
                      <c:pt idx="15">
                        <c:v>137849.54859061565</c:v>
                      </c:pt>
                      <c:pt idx="16">
                        <c:v>201399.64188991641</c:v>
                      </c:pt>
                      <c:pt idx="17">
                        <c:v>373524.75356179773</c:v>
                      </c:pt>
                      <c:pt idx="18">
                        <c:v>239899.93356783819</c:v>
                      </c:pt>
                      <c:pt idx="19">
                        <c:v>125756.54354171053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A-428D-8932-BCA5BC40F2CC}"/>
                  </c:ext>
                </c:extLst>
              </c15:ser>
            </c15:filteredBarSeries>
          </c:ext>
        </c:extLst>
      </c:barChart>
      <c:catAx>
        <c:axId val="307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8240"/>
        <c:crosses val="autoZero"/>
        <c:auto val="1"/>
        <c:lblAlgn val="ctr"/>
        <c:lblOffset val="100"/>
        <c:noMultiLvlLbl val="0"/>
      </c:catAx>
      <c:valAx>
        <c:axId val="307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024"/>
        <c:crosses val="autoZero"/>
        <c:crossBetween val="between"/>
      </c:valAx>
      <c:valAx>
        <c:axId val="30755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4152"/>
        <c:crosses val="max"/>
        <c:crossBetween val="between"/>
      </c:valAx>
      <c:catAx>
        <c:axId val="307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5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Tabelle2!$E$1</c:f>
              <c:strCache>
                <c:ptCount val="1"/>
                <c:pt idx="0">
                  <c:v>pChk1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Tabelle2!$I$2:$I$21</c:f>
                <c:numCache>
                  <c:formatCode>General</c:formatCode>
                  <c:ptCount val="20"/>
                  <c:pt idx="0">
                    <c:v>27464.673224872466</c:v>
                  </c:pt>
                  <c:pt idx="1">
                    <c:v>19657.771974829549</c:v>
                  </c:pt>
                  <c:pt idx="2">
                    <c:v>2158.3389431882224</c:v>
                  </c:pt>
                  <c:pt idx="3">
                    <c:v>3288.4760817048368</c:v>
                  </c:pt>
                  <c:pt idx="4">
                    <c:v>3132.6178723542675</c:v>
                  </c:pt>
                  <c:pt idx="5">
                    <c:v>81619.180754590838</c:v>
                  </c:pt>
                  <c:pt idx="6">
                    <c:v>10657.284262399207</c:v>
                  </c:pt>
                  <c:pt idx="7">
                    <c:v>6471.2562036903446</c:v>
                  </c:pt>
                  <c:pt idx="8">
                    <c:v>26174.543795899503</c:v>
                  </c:pt>
                  <c:pt idx="10">
                    <c:v>26971.472649892203</c:v>
                  </c:pt>
                  <c:pt idx="12">
                    <c:v>4937.509453525051</c:v>
                  </c:pt>
                  <c:pt idx="13">
                    <c:v>12529.899264032823</c:v>
                  </c:pt>
                  <c:pt idx="14">
                    <c:v>17197.893985721945</c:v>
                  </c:pt>
                  <c:pt idx="15">
                    <c:v>2733.1347102535728</c:v>
                  </c:pt>
                  <c:pt idx="16">
                    <c:v>7017.8798335744495</c:v>
                  </c:pt>
                  <c:pt idx="17">
                    <c:v>6930.413582873548</c:v>
                  </c:pt>
                  <c:pt idx="18">
                    <c:v>1180.9970508834474</c:v>
                  </c:pt>
                  <c:pt idx="19">
                    <c:v>4085.4766212991653</c:v>
                  </c:pt>
                </c:numCache>
              </c:numRef>
            </c:plus>
            <c:minus>
              <c:numRef>
                <c:f>Tabelle2!$I$2:$I$21</c:f>
                <c:numCache>
                  <c:formatCode>General</c:formatCode>
                  <c:ptCount val="20"/>
                  <c:pt idx="0">
                    <c:v>27464.673224872466</c:v>
                  </c:pt>
                  <c:pt idx="1">
                    <c:v>19657.771974829549</c:v>
                  </c:pt>
                  <c:pt idx="2">
                    <c:v>2158.3389431882224</c:v>
                  </c:pt>
                  <c:pt idx="3">
                    <c:v>3288.4760817048368</c:v>
                  </c:pt>
                  <c:pt idx="4">
                    <c:v>3132.6178723542675</c:v>
                  </c:pt>
                  <c:pt idx="5">
                    <c:v>81619.180754590838</c:v>
                  </c:pt>
                  <c:pt idx="6">
                    <c:v>10657.284262399207</c:v>
                  </c:pt>
                  <c:pt idx="7">
                    <c:v>6471.2562036903446</c:v>
                  </c:pt>
                  <c:pt idx="8">
                    <c:v>26174.543795899503</c:v>
                  </c:pt>
                  <c:pt idx="10">
                    <c:v>26971.472649892203</c:v>
                  </c:pt>
                  <c:pt idx="12">
                    <c:v>4937.509453525051</c:v>
                  </c:pt>
                  <c:pt idx="13">
                    <c:v>12529.899264032823</c:v>
                  </c:pt>
                  <c:pt idx="14">
                    <c:v>17197.893985721945</c:v>
                  </c:pt>
                  <c:pt idx="15">
                    <c:v>2733.1347102535728</c:v>
                  </c:pt>
                  <c:pt idx="16">
                    <c:v>7017.8798335744495</c:v>
                  </c:pt>
                  <c:pt idx="17">
                    <c:v>6930.413582873548</c:v>
                  </c:pt>
                  <c:pt idx="18">
                    <c:v>1180.9970508834474</c:v>
                  </c:pt>
                  <c:pt idx="19">
                    <c:v>4085.4766212991653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Tabelle2!$A$2:$A$21</c:f>
              <c:strCache>
                <c:ptCount val="20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Cacowt-dox </c:v>
                </c:pt>
                <c:pt idx="16">
                  <c:v>Cacowt+dox </c:v>
                </c:pt>
                <c:pt idx="17">
                  <c:v>Cacokras-dox </c:v>
                </c:pt>
                <c:pt idx="18">
                  <c:v>Cacokras+dox </c:v>
                </c:pt>
                <c:pt idx="19">
                  <c:v>Caco2</c:v>
                </c:pt>
              </c:strCache>
            </c:strRef>
          </c:cat>
          <c:val>
            <c:numRef>
              <c:f>Tabelle2!$E$2:$E$21</c:f>
              <c:numCache>
                <c:formatCode>General</c:formatCode>
                <c:ptCount val="20"/>
                <c:pt idx="0">
                  <c:v>47911.09397606206</c:v>
                </c:pt>
                <c:pt idx="1">
                  <c:v>58769.559030388169</c:v>
                </c:pt>
                <c:pt idx="2">
                  <c:v>26318.775713276442</c:v>
                </c:pt>
                <c:pt idx="3">
                  <c:v>24224.259170979494</c:v>
                </c:pt>
                <c:pt idx="4">
                  <c:v>24426.922910891331</c:v>
                </c:pt>
                <c:pt idx="5">
                  <c:v>129828.05632666632</c:v>
                </c:pt>
                <c:pt idx="6">
                  <c:v>40160.964051317998</c:v>
                </c:pt>
                <c:pt idx="7">
                  <c:v>22224.963766009849</c:v>
                </c:pt>
                <c:pt idx="8">
                  <c:v>45120.51076871244</c:v>
                </c:pt>
                <c:pt idx="10">
                  <c:v>56944.467575551651</c:v>
                </c:pt>
                <c:pt idx="12">
                  <c:v>27626.881952516833</c:v>
                </c:pt>
                <c:pt idx="13">
                  <c:v>24406.455855463399</c:v>
                </c:pt>
                <c:pt idx="14">
                  <c:v>74527.002935718221</c:v>
                </c:pt>
                <c:pt idx="15">
                  <c:v>26576.523560675272</c:v>
                </c:pt>
                <c:pt idx="16">
                  <c:v>30080.92640777363</c:v>
                </c:pt>
                <c:pt idx="17">
                  <c:v>29836.907361032387</c:v>
                </c:pt>
                <c:pt idx="18">
                  <c:v>36533.073840685938</c:v>
                </c:pt>
                <c:pt idx="19">
                  <c:v>29826.387972129374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BEA-4F8B-A1FE-63093875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21024"/>
        <c:axId val="307528240"/>
        <c:extLst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54152"/>
        <c:axId val="307552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Tabelle2!$B$1</c15:sqref>
                        </c15:formulaRef>
                      </c:ext>
                    </c:extLst>
                    <c:strCache>
                      <c:ptCount val="1"/>
                      <c:pt idx="0">
                        <c:v>pHSP27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2272973.962495205</c:v>
                      </c:pt>
                      <c:pt idx="1">
                        <c:v>1872115.5246504946</c:v>
                      </c:pt>
                      <c:pt idx="2">
                        <c:v>1478064.2151514934</c:v>
                      </c:pt>
                      <c:pt idx="3">
                        <c:v>1446157.3564381415</c:v>
                      </c:pt>
                      <c:pt idx="4">
                        <c:v>1358854.4241561044</c:v>
                      </c:pt>
                      <c:pt idx="5">
                        <c:v>1330728.9141820436</c:v>
                      </c:pt>
                      <c:pt idx="6">
                        <c:v>1037898.5328032902</c:v>
                      </c:pt>
                      <c:pt idx="7">
                        <c:v>1003171.960865852</c:v>
                      </c:pt>
                      <c:pt idx="8">
                        <c:v>453596.75012102164</c:v>
                      </c:pt>
                      <c:pt idx="10">
                        <c:v>384536.2948066339</c:v>
                      </c:pt>
                      <c:pt idx="12">
                        <c:v>285629.58680698212</c:v>
                      </c:pt>
                      <c:pt idx="13">
                        <c:v>284739.38630117517</c:v>
                      </c:pt>
                      <c:pt idx="14">
                        <c:v>241757.04211504431</c:v>
                      </c:pt>
                      <c:pt idx="15">
                        <c:v>183168.77638023326</c:v>
                      </c:pt>
                      <c:pt idx="16">
                        <c:v>160952.28354799037</c:v>
                      </c:pt>
                      <c:pt idx="17">
                        <c:v>125039.63785874622</c:v>
                      </c:pt>
                      <c:pt idx="18">
                        <c:v>97816.181991534497</c:v>
                      </c:pt>
                      <c:pt idx="19">
                        <c:v>74758.531952537116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EA-4F8B-A1FE-63093875A3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Tabelle2!$C$1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359690.56495930924</c:v>
                      </c:pt>
                      <c:pt idx="1">
                        <c:v>4353691.222609709</c:v>
                      </c:pt>
                      <c:pt idx="2">
                        <c:v>839837.64853573777</c:v>
                      </c:pt>
                      <c:pt idx="3">
                        <c:v>835115.23209352454</c:v>
                      </c:pt>
                      <c:pt idx="4">
                        <c:v>1847800.2580268579</c:v>
                      </c:pt>
                      <c:pt idx="5">
                        <c:v>954633.26120549871</c:v>
                      </c:pt>
                      <c:pt idx="6">
                        <c:v>712081.60166632757</c:v>
                      </c:pt>
                      <c:pt idx="7">
                        <c:v>375668.80009496631</c:v>
                      </c:pt>
                      <c:pt idx="8">
                        <c:v>545392.18728086527</c:v>
                      </c:pt>
                      <c:pt idx="10">
                        <c:v>1187453.7286333835</c:v>
                      </c:pt>
                      <c:pt idx="12">
                        <c:v>424150.79014844866</c:v>
                      </c:pt>
                      <c:pt idx="13">
                        <c:v>701652.3448916967</c:v>
                      </c:pt>
                      <c:pt idx="14">
                        <c:v>616653.81214380264</c:v>
                      </c:pt>
                      <c:pt idx="15">
                        <c:v>2997692.5984040941</c:v>
                      </c:pt>
                      <c:pt idx="16">
                        <c:v>3069310.4335700106</c:v>
                      </c:pt>
                      <c:pt idx="17">
                        <c:v>3095858.434046282</c:v>
                      </c:pt>
                      <c:pt idx="18">
                        <c:v>2517789.4384182901</c:v>
                      </c:pt>
                      <c:pt idx="19">
                        <c:v>1336308.5129490697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EA-4F8B-A1FE-63093875A3F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Tabelle2!$D$1</c15:sqref>
                        </c15:formulaRef>
                      </c:ext>
                    </c:extLst>
                    <c:strCache>
                      <c:ptCount val="1"/>
                      <c:pt idx="0">
                        <c:v>pP38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91881.997876677822</c:v>
                      </c:pt>
                      <c:pt idx="1">
                        <c:v>992424.2778499244</c:v>
                      </c:pt>
                      <c:pt idx="2">
                        <c:v>125125.76571286206</c:v>
                      </c:pt>
                      <c:pt idx="3">
                        <c:v>883103.66792936251</c:v>
                      </c:pt>
                      <c:pt idx="4">
                        <c:v>909142.56162293407</c:v>
                      </c:pt>
                      <c:pt idx="5">
                        <c:v>389176.47559216066</c:v>
                      </c:pt>
                      <c:pt idx="6">
                        <c:v>144226.88187850572</c:v>
                      </c:pt>
                      <c:pt idx="7">
                        <c:v>420008.1620631651</c:v>
                      </c:pt>
                      <c:pt idx="8">
                        <c:v>314517.16865651903</c:v>
                      </c:pt>
                      <c:pt idx="10">
                        <c:v>446058.31947188935</c:v>
                      </c:pt>
                      <c:pt idx="12">
                        <c:v>174179.35162848386</c:v>
                      </c:pt>
                      <c:pt idx="13">
                        <c:v>64822.170315560761</c:v>
                      </c:pt>
                      <c:pt idx="14">
                        <c:v>330887.20927983546</c:v>
                      </c:pt>
                      <c:pt idx="15">
                        <c:v>137849.54859061565</c:v>
                      </c:pt>
                      <c:pt idx="16">
                        <c:v>201399.64188991641</c:v>
                      </c:pt>
                      <c:pt idx="17">
                        <c:v>373524.75356179773</c:v>
                      </c:pt>
                      <c:pt idx="18">
                        <c:v>239899.93356783819</c:v>
                      </c:pt>
                      <c:pt idx="19">
                        <c:v>125756.54354171053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EA-4F8B-A1FE-63093875A3FC}"/>
                  </c:ext>
                </c:extLst>
              </c15:ser>
            </c15:filteredBarSeries>
          </c:ext>
        </c:extLst>
      </c:barChart>
      <c:catAx>
        <c:axId val="307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8240"/>
        <c:crosses val="autoZero"/>
        <c:auto val="1"/>
        <c:lblAlgn val="ctr"/>
        <c:lblOffset val="100"/>
        <c:noMultiLvlLbl val="0"/>
      </c:catAx>
      <c:valAx>
        <c:axId val="307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024"/>
        <c:crosses val="autoZero"/>
        <c:crossBetween val="between"/>
      </c:valAx>
      <c:valAx>
        <c:axId val="3075528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07554152"/>
        <c:crosses val="max"/>
        <c:crossBetween val="between"/>
      </c:valAx>
      <c:catAx>
        <c:axId val="307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5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21024"/>
        <c:axId val="307528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Tabelle2!$E$1</c15:sqref>
                        </c15:formulaRef>
                      </c:ext>
                    </c:extLst>
                    <c:strCache>
                      <c:ptCount val="1"/>
                      <c:pt idx="0">
                        <c:v>pChk1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47911.09397606206</c:v>
                      </c:pt>
                      <c:pt idx="1">
                        <c:v>58769.559030388169</c:v>
                      </c:pt>
                      <c:pt idx="2">
                        <c:v>26318.775713276442</c:v>
                      </c:pt>
                      <c:pt idx="3">
                        <c:v>24224.259170979494</c:v>
                      </c:pt>
                      <c:pt idx="4">
                        <c:v>24426.922910891331</c:v>
                      </c:pt>
                      <c:pt idx="5">
                        <c:v>129828.05632666632</c:v>
                      </c:pt>
                      <c:pt idx="6">
                        <c:v>40160.964051317998</c:v>
                      </c:pt>
                      <c:pt idx="7">
                        <c:v>22224.963766009849</c:v>
                      </c:pt>
                      <c:pt idx="8">
                        <c:v>45120.51076871244</c:v>
                      </c:pt>
                      <c:pt idx="10">
                        <c:v>56944.467575551651</c:v>
                      </c:pt>
                      <c:pt idx="12">
                        <c:v>27626.881952516833</c:v>
                      </c:pt>
                      <c:pt idx="13">
                        <c:v>24406.455855463399</c:v>
                      </c:pt>
                      <c:pt idx="14">
                        <c:v>74527.002935718221</c:v>
                      </c:pt>
                      <c:pt idx="15">
                        <c:v>26576.523560675272</c:v>
                      </c:pt>
                      <c:pt idx="16">
                        <c:v>30080.92640777363</c:v>
                      </c:pt>
                      <c:pt idx="17">
                        <c:v>29836.907361032387</c:v>
                      </c:pt>
                      <c:pt idx="18">
                        <c:v>36533.073840685938</c:v>
                      </c:pt>
                      <c:pt idx="19">
                        <c:v>29826.387972129374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41-4EE4-8145-104F1F9CAD72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strRef>
              <c:f>Tabelle2!$D$1</c:f>
              <c:strCache>
                <c:ptCount val="1"/>
                <c:pt idx="0">
                  <c:v>pP38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Tabelle2!$H$2:$H$21</c:f>
                <c:numCache>
                  <c:formatCode>General</c:formatCode>
                  <c:ptCount val="20"/>
                  <c:pt idx="0">
                    <c:v>55384.730656731947</c:v>
                  </c:pt>
                  <c:pt idx="1">
                    <c:v>254054.15250323745</c:v>
                  </c:pt>
                  <c:pt idx="2">
                    <c:v>38587.299422298558</c:v>
                  </c:pt>
                  <c:pt idx="3">
                    <c:v>36277.975618967932</c:v>
                  </c:pt>
                  <c:pt idx="4">
                    <c:v>132385.87664139876</c:v>
                  </c:pt>
                  <c:pt idx="5">
                    <c:v>68406.217897101713</c:v>
                  </c:pt>
                  <c:pt idx="6">
                    <c:v>68969.855572550528</c:v>
                  </c:pt>
                  <c:pt idx="7">
                    <c:v>25567.813901000485</c:v>
                  </c:pt>
                  <c:pt idx="8">
                    <c:v>127325.32846499785</c:v>
                  </c:pt>
                  <c:pt idx="10">
                    <c:v>165705.05876113308</c:v>
                  </c:pt>
                  <c:pt idx="12">
                    <c:v>42999.177005136655</c:v>
                  </c:pt>
                  <c:pt idx="13">
                    <c:v>240.52433787812672</c:v>
                  </c:pt>
                  <c:pt idx="14">
                    <c:v>55098.96555125821</c:v>
                  </c:pt>
                  <c:pt idx="15">
                    <c:v>21624.855113599257</c:v>
                  </c:pt>
                  <c:pt idx="16">
                    <c:v>38068.300190503389</c:v>
                  </c:pt>
                  <c:pt idx="17">
                    <c:v>29772.57441754235</c:v>
                  </c:pt>
                  <c:pt idx="18">
                    <c:v>30887.206273005486</c:v>
                  </c:pt>
                  <c:pt idx="19">
                    <c:v>25112.494533727808</c:v>
                  </c:pt>
                </c:numCache>
              </c:numRef>
            </c:plus>
            <c:minus>
              <c:numRef>
                <c:f>Tabelle2!$H$2:$H$21</c:f>
                <c:numCache>
                  <c:formatCode>General</c:formatCode>
                  <c:ptCount val="20"/>
                  <c:pt idx="0">
                    <c:v>55384.730656731947</c:v>
                  </c:pt>
                  <c:pt idx="1">
                    <c:v>254054.15250323745</c:v>
                  </c:pt>
                  <c:pt idx="2">
                    <c:v>38587.299422298558</c:v>
                  </c:pt>
                  <c:pt idx="3">
                    <c:v>36277.975618967932</c:v>
                  </c:pt>
                  <c:pt idx="4">
                    <c:v>132385.87664139876</c:v>
                  </c:pt>
                  <c:pt idx="5">
                    <c:v>68406.217897101713</c:v>
                  </c:pt>
                  <c:pt idx="6">
                    <c:v>68969.855572550528</c:v>
                  </c:pt>
                  <c:pt idx="7">
                    <c:v>25567.813901000485</c:v>
                  </c:pt>
                  <c:pt idx="8">
                    <c:v>127325.32846499785</c:v>
                  </c:pt>
                  <c:pt idx="10">
                    <c:v>165705.05876113308</c:v>
                  </c:pt>
                  <c:pt idx="12">
                    <c:v>42999.177005136655</c:v>
                  </c:pt>
                  <c:pt idx="13">
                    <c:v>240.52433787812672</c:v>
                  </c:pt>
                  <c:pt idx="14">
                    <c:v>55098.96555125821</c:v>
                  </c:pt>
                  <c:pt idx="15">
                    <c:v>21624.855113599257</c:v>
                  </c:pt>
                  <c:pt idx="16">
                    <c:v>38068.300190503389</c:v>
                  </c:pt>
                  <c:pt idx="17">
                    <c:v>29772.57441754235</c:v>
                  </c:pt>
                  <c:pt idx="18">
                    <c:v>30887.206273005486</c:v>
                  </c:pt>
                  <c:pt idx="19">
                    <c:v>25112.494533727808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Tabelle2!$A$2:$A$21</c:f>
              <c:strCache>
                <c:ptCount val="20"/>
                <c:pt idx="0">
                  <c:v>Dld1wt</c:v>
                </c:pt>
                <c:pt idx="1">
                  <c:v>SW48</c:v>
                </c:pt>
                <c:pt idx="2">
                  <c:v>SW837</c:v>
                </c:pt>
                <c:pt idx="3">
                  <c:v>SW948</c:v>
                </c:pt>
                <c:pt idx="4">
                  <c:v>SW403</c:v>
                </c:pt>
                <c:pt idx="5">
                  <c:v>HCT116</c:v>
                </c:pt>
                <c:pt idx="6">
                  <c:v>Dld1mut</c:v>
                </c:pt>
                <c:pt idx="7">
                  <c:v>LS180</c:v>
                </c:pt>
                <c:pt idx="8">
                  <c:v>WiDr</c:v>
                </c:pt>
                <c:pt idx="10">
                  <c:v>Colo205</c:v>
                </c:pt>
                <c:pt idx="12">
                  <c:v>HT29typ</c:v>
                </c:pt>
                <c:pt idx="13">
                  <c:v>SW480</c:v>
                </c:pt>
                <c:pt idx="14">
                  <c:v>SW620</c:v>
                </c:pt>
                <c:pt idx="15">
                  <c:v>Cacowt-dox </c:v>
                </c:pt>
                <c:pt idx="16">
                  <c:v>Cacowt+dox </c:v>
                </c:pt>
                <c:pt idx="17">
                  <c:v>Cacokras-dox </c:v>
                </c:pt>
                <c:pt idx="18">
                  <c:v>Cacokras+dox </c:v>
                </c:pt>
                <c:pt idx="19">
                  <c:v>Caco2</c:v>
                </c:pt>
              </c:strCache>
            </c:strRef>
          </c:cat>
          <c:val>
            <c:numRef>
              <c:f>Tabelle2!$D$2:$D$21</c:f>
              <c:numCache>
                <c:formatCode>General</c:formatCode>
                <c:ptCount val="20"/>
                <c:pt idx="0">
                  <c:v>91881.997876677822</c:v>
                </c:pt>
                <c:pt idx="1">
                  <c:v>992424.2778499244</c:v>
                </c:pt>
                <c:pt idx="2">
                  <c:v>125125.76571286206</c:v>
                </c:pt>
                <c:pt idx="3">
                  <c:v>883103.66792936251</c:v>
                </c:pt>
                <c:pt idx="4">
                  <c:v>909142.56162293407</c:v>
                </c:pt>
                <c:pt idx="5">
                  <c:v>389176.47559216066</c:v>
                </c:pt>
                <c:pt idx="6">
                  <c:v>144226.88187850572</c:v>
                </c:pt>
                <c:pt idx="7">
                  <c:v>420008.1620631651</c:v>
                </c:pt>
                <c:pt idx="8">
                  <c:v>314517.16865651903</c:v>
                </c:pt>
                <c:pt idx="10">
                  <c:v>446058.31947188935</c:v>
                </c:pt>
                <c:pt idx="12">
                  <c:v>174179.35162848386</c:v>
                </c:pt>
                <c:pt idx="13">
                  <c:v>64822.170315560761</c:v>
                </c:pt>
                <c:pt idx="14">
                  <c:v>330887.20927983546</c:v>
                </c:pt>
                <c:pt idx="15">
                  <c:v>137849.54859061565</c:v>
                </c:pt>
                <c:pt idx="16">
                  <c:v>201399.64188991641</c:v>
                </c:pt>
                <c:pt idx="17">
                  <c:v>373524.75356179773</c:v>
                </c:pt>
                <c:pt idx="18">
                  <c:v>239899.93356783819</c:v>
                </c:pt>
                <c:pt idx="19">
                  <c:v>125756.54354171053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F41-4EE4-8145-104F1F9C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554152"/>
        <c:axId val="307552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Tabelle2!$B$1</c15:sqref>
                        </c15:formulaRef>
                      </c:ext>
                    </c:extLst>
                    <c:strCache>
                      <c:ptCount val="1"/>
                      <c:pt idx="0">
                        <c:v>pHSP27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Tabelle2!$F$2:$F$21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460273.34383590147</c:v>
                        </c:pt>
                        <c:pt idx="1">
                          <c:v>249243.88840260875</c:v>
                        </c:pt>
                        <c:pt idx="2">
                          <c:v>236470.82784124292</c:v>
                        </c:pt>
                        <c:pt idx="3">
                          <c:v>199800.85864034211</c:v>
                        </c:pt>
                        <c:pt idx="4">
                          <c:v>79219.303460579715</c:v>
                        </c:pt>
                        <c:pt idx="5">
                          <c:v>181644.17046482017</c:v>
                        </c:pt>
                        <c:pt idx="6">
                          <c:v>178180.68367836211</c:v>
                        </c:pt>
                        <c:pt idx="7">
                          <c:v>151359.99474599917</c:v>
                        </c:pt>
                        <c:pt idx="8">
                          <c:v>131790.91270295213</c:v>
                        </c:pt>
                        <c:pt idx="10">
                          <c:v>67667.222124596155</c:v>
                        </c:pt>
                        <c:pt idx="12">
                          <c:v>11679.379506096428</c:v>
                        </c:pt>
                        <c:pt idx="13">
                          <c:v>43416.967166581904</c:v>
                        </c:pt>
                        <c:pt idx="14">
                          <c:v>64403.353419605723</c:v>
                        </c:pt>
                        <c:pt idx="15">
                          <c:v>36574.3942052856</c:v>
                        </c:pt>
                        <c:pt idx="16">
                          <c:v>27917.828831126175</c:v>
                        </c:pt>
                        <c:pt idx="17">
                          <c:v>5259.7810022896529</c:v>
                        </c:pt>
                        <c:pt idx="18">
                          <c:v>9256.9892769057624</c:v>
                        </c:pt>
                        <c:pt idx="19">
                          <c:v>11936.223547185646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2272973.962495205</c:v>
                      </c:pt>
                      <c:pt idx="1">
                        <c:v>1872115.5246504946</c:v>
                      </c:pt>
                      <c:pt idx="2">
                        <c:v>1478064.2151514934</c:v>
                      </c:pt>
                      <c:pt idx="3">
                        <c:v>1446157.3564381415</c:v>
                      </c:pt>
                      <c:pt idx="4">
                        <c:v>1358854.4241561044</c:v>
                      </c:pt>
                      <c:pt idx="5">
                        <c:v>1330728.9141820436</c:v>
                      </c:pt>
                      <c:pt idx="6">
                        <c:v>1037898.5328032902</c:v>
                      </c:pt>
                      <c:pt idx="7">
                        <c:v>1003171.960865852</c:v>
                      </c:pt>
                      <c:pt idx="8">
                        <c:v>453596.75012102164</c:v>
                      </c:pt>
                      <c:pt idx="10">
                        <c:v>384536.2948066339</c:v>
                      </c:pt>
                      <c:pt idx="12">
                        <c:v>285629.58680698212</c:v>
                      </c:pt>
                      <c:pt idx="13">
                        <c:v>284739.38630117517</c:v>
                      </c:pt>
                      <c:pt idx="14">
                        <c:v>241757.04211504431</c:v>
                      </c:pt>
                      <c:pt idx="15">
                        <c:v>183168.77638023326</c:v>
                      </c:pt>
                      <c:pt idx="16">
                        <c:v>160952.28354799037</c:v>
                      </c:pt>
                      <c:pt idx="17">
                        <c:v>125039.63785874622</c:v>
                      </c:pt>
                      <c:pt idx="18">
                        <c:v>97816.181991534497</c:v>
                      </c:pt>
                      <c:pt idx="19">
                        <c:v>74758.531952537116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41-4EE4-8145-104F1F9CAD7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Tabelle2!$C$1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Tabelle2!$A$2:$A$21</c15:sqref>
                        </c15:formulaRef>
                      </c:ext>
                    </c:extLst>
                    <c:strCache>
                      <c:ptCount val="20"/>
                      <c:pt idx="0">
                        <c:v>Dld1wt</c:v>
                      </c:pt>
                      <c:pt idx="1">
                        <c:v>SW48</c:v>
                      </c:pt>
                      <c:pt idx="2">
                        <c:v>SW837</c:v>
                      </c:pt>
                      <c:pt idx="3">
                        <c:v>SW948</c:v>
                      </c:pt>
                      <c:pt idx="4">
                        <c:v>SW403</c:v>
                      </c:pt>
                      <c:pt idx="5">
                        <c:v>HCT116</c:v>
                      </c:pt>
                      <c:pt idx="6">
                        <c:v>Dld1mut</c:v>
                      </c:pt>
                      <c:pt idx="7">
                        <c:v>LS180</c:v>
                      </c:pt>
                      <c:pt idx="8">
                        <c:v>WiDr</c:v>
                      </c:pt>
                      <c:pt idx="10">
                        <c:v>Colo205</c:v>
                      </c:pt>
                      <c:pt idx="12">
                        <c:v>HT29typ</c:v>
                      </c:pt>
                      <c:pt idx="13">
                        <c:v>SW480</c:v>
                      </c:pt>
                      <c:pt idx="14">
                        <c:v>SW620</c:v>
                      </c:pt>
                      <c:pt idx="15">
                        <c:v>Cacowt-dox </c:v>
                      </c:pt>
                      <c:pt idx="16">
                        <c:v>Cacowt+dox </c:v>
                      </c:pt>
                      <c:pt idx="17">
                        <c:v>Cacokras-dox </c:v>
                      </c:pt>
                      <c:pt idx="18">
                        <c:v>Cacokras+dox </c:v>
                      </c:pt>
                      <c:pt idx="19">
                        <c:v>Caco2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359690.56495930924</c:v>
                      </c:pt>
                      <c:pt idx="1">
                        <c:v>4353691.222609709</c:v>
                      </c:pt>
                      <c:pt idx="2">
                        <c:v>839837.64853573777</c:v>
                      </c:pt>
                      <c:pt idx="3">
                        <c:v>835115.23209352454</c:v>
                      </c:pt>
                      <c:pt idx="4">
                        <c:v>1847800.2580268579</c:v>
                      </c:pt>
                      <c:pt idx="5">
                        <c:v>954633.26120549871</c:v>
                      </c:pt>
                      <c:pt idx="6">
                        <c:v>712081.60166632757</c:v>
                      </c:pt>
                      <c:pt idx="7">
                        <c:v>375668.80009496631</c:v>
                      </c:pt>
                      <c:pt idx="8">
                        <c:v>545392.18728086527</c:v>
                      </c:pt>
                      <c:pt idx="10">
                        <c:v>1187453.7286333835</c:v>
                      </c:pt>
                      <c:pt idx="12">
                        <c:v>424150.79014844866</c:v>
                      </c:pt>
                      <c:pt idx="13">
                        <c:v>701652.3448916967</c:v>
                      </c:pt>
                      <c:pt idx="14">
                        <c:v>616653.81214380264</c:v>
                      </c:pt>
                      <c:pt idx="15">
                        <c:v>2997692.5984040941</c:v>
                      </c:pt>
                      <c:pt idx="16">
                        <c:v>3069310.4335700106</c:v>
                      </c:pt>
                      <c:pt idx="17">
                        <c:v>3095858.434046282</c:v>
                      </c:pt>
                      <c:pt idx="18">
                        <c:v>2517789.4384182901</c:v>
                      </c:pt>
                      <c:pt idx="19">
                        <c:v>1336308.5129490697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41-4EE4-8145-104F1F9CAD72}"/>
                  </c:ext>
                </c:extLst>
              </c15:ser>
            </c15:filteredBarSeries>
          </c:ext>
        </c:extLst>
      </c:barChart>
      <c:catAx>
        <c:axId val="307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8240"/>
        <c:crosses val="autoZero"/>
        <c:auto val="1"/>
        <c:lblAlgn val="ctr"/>
        <c:lblOffset val="100"/>
        <c:noMultiLvlLbl val="0"/>
      </c:catAx>
      <c:valAx>
        <c:axId val="307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024"/>
        <c:crosses val="autoZero"/>
        <c:crossBetween val="between"/>
      </c:valAx>
      <c:valAx>
        <c:axId val="30755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4152"/>
        <c:crosses val="max"/>
        <c:crossBetween val="between"/>
      </c:valAx>
      <c:catAx>
        <c:axId val="307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5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ordered!$L$5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ordered!$K$6:$K$23</c:f>
              <c:strCache>
                <c:ptCount val="18"/>
                <c:pt idx="0">
                  <c:v>Caco2</c:v>
                </c:pt>
                <c:pt idx="1">
                  <c:v>Dld1wt</c:v>
                </c:pt>
                <c:pt idx="2">
                  <c:v>SW48</c:v>
                </c:pt>
                <c:pt idx="3">
                  <c:v>SW707</c:v>
                </c:pt>
                <c:pt idx="5">
                  <c:v>Colo205</c:v>
                </c:pt>
                <c:pt idx="6">
                  <c:v>HT29typ</c:v>
                </c:pt>
                <c:pt idx="7">
                  <c:v>WiDr</c:v>
                </c:pt>
                <c:pt idx="9">
                  <c:v>Colo678</c:v>
                </c:pt>
                <c:pt idx="10">
                  <c:v>SW403</c:v>
                </c:pt>
                <c:pt idx="11">
                  <c:v>SW620</c:v>
                </c:pt>
                <c:pt idx="12">
                  <c:v>HCT116</c:v>
                </c:pt>
                <c:pt idx="13">
                  <c:v>SW480</c:v>
                </c:pt>
                <c:pt idx="14">
                  <c:v>SW837</c:v>
                </c:pt>
                <c:pt idx="15">
                  <c:v>Dld1mut</c:v>
                </c:pt>
                <c:pt idx="16">
                  <c:v>LS180</c:v>
                </c:pt>
                <c:pt idx="17">
                  <c:v>SW948</c:v>
                </c:pt>
              </c:strCache>
            </c:strRef>
          </c:cat>
          <c:val>
            <c:numRef>
              <c:f>ordered!$L$6:$L$23</c:f>
              <c:numCache>
                <c:formatCode>General</c:formatCode>
                <c:ptCount val="18"/>
                <c:pt idx="0">
                  <c:v>74758.531952537116</c:v>
                </c:pt>
                <c:pt idx="1">
                  <c:v>2272973.962495205</c:v>
                </c:pt>
                <c:pt idx="2">
                  <c:v>1872115.5246504946</c:v>
                </c:pt>
                <c:pt idx="3">
                  <c:v>353697.91887320112</c:v>
                </c:pt>
                <c:pt idx="5">
                  <c:v>384536.2948066339</c:v>
                </c:pt>
                <c:pt idx="6">
                  <c:v>285629.58680698212</c:v>
                </c:pt>
                <c:pt idx="7">
                  <c:v>453596.75012102164</c:v>
                </c:pt>
                <c:pt idx="9">
                  <c:v>446939.62589163944</c:v>
                </c:pt>
                <c:pt idx="10">
                  <c:v>1358854.4241561044</c:v>
                </c:pt>
                <c:pt idx="11">
                  <c:v>241757.04211504431</c:v>
                </c:pt>
                <c:pt idx="12">
                  <c:v>1330728.9141820436</c:v>
                </c:pt>
                <c:pt idx="13">
                  <c:v>284739.38630117517</c:v>
                </c:pt>
                <c:pt idx="14">
                  <c:v>1478064.2151514934</c:v>
                </c:pt>
                <c:pt idx="15">
                  <c:v>1037898.5328032902</c:v>
                </c:pt>
                <c:pt idx="16">
                  <c:v>1003171.960865852</c:v>
                </c:pt>
                <c:pt idx="17">
                  <c:v>1446157.3564381415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9CE-AFC0-1666CB00374B}"/>
            </c:ext>
          </c:extLst>
        </c:ser>
        <c:ser>
          <c:idx val="1"/>
          <c:order val="1"/>
          <c:tx>
            <c:strRef>
              <c:f>ordered!$M$5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ordered!$K$6:$K$23</c:f>
              <c:strCache>
                <c:ptCount val="18"/>
                <c:pt idx="0">
                  <c:v>Caco2</c:v>
                </c:pt>
                <c:pt idx="1">
                  <c:v>Dld1wt</c:v>
                </c:pt>
                <c:pt idx="2">
                  <c:v>SW48</c:v>
                </c:pt>
                <c:pt idx="3">
                  <c:v>SW707</c:v>
                </c:pt>
                <c:pt idx="5">
                  <c:v>Colo205</c:v>
                </c:pt>
                <c:pt idx="6">
                  <c:v>HT29typ</c:v>
                </c:pt>
                <c:pt idx="7">
                  <c:v>WiDr</c:v>
                </c:pt>
                <c:pt idx="9">
                  <c:v>Colo678</c:v>
                </c:pt>
                <c:pt idx="10">
                  <c:v>SW403</c:v>
                </c:pt>
                <c:pt idx="11">
                  <c:v>SW620</c:v>
                </c:pt>
                <c:pt idx="12">
                  <c:v>HCT116</c:v>
                </c:pt>
                <c:pt idx="13">
                  <c:v>SW480</c:v>
                </c:pt>
                <c:pt idx="14">
                  <c:v>SW837</c:v>
                </c:pt>
                <c:pt idx="15">
                  <c:v>Dld1mut</c:v>
                </c:pt>
                <c:pt idx="16">
                  <c:v>LS180</c:v>
                </c:pt>
                <c:pt idx="17">
                  <c:v>SW948</c:v>
                </c:pt>
              </c:strCache>
            </c:strRef>
          </c:cat>
          <c:val>
            <c:numRef>
              <c:f>ordered!$M$6:$M$23</c:f>
              <c:numCache>
                <c:formatCode>General</c:formatCode>
                <c:ptCount val="18"/>
                <c:pt idx="0">
                  <c:v>1336308.5129490697</c:v>
                </c:pt>
                <c:pt idx="1">
                  <c:v>359690.56495930924</c:v>
                </c:pt>
                <c:pt idx="2">
                  <c:v>4353691.222609709</c:v>
                </c:pt>
                <c:pt idx="3">
                  <c:v>753029.38434955443</c:v>
                </c:pt>
                <c:pt idx="5">
                  <c:v>1187453.7286333835</c:v>
                </c:pt>
                <c:pt idx="6">
                  <c:v>424150.79014844866</c:v>
                </c:pt>
                <c:pt idx="7">
                  <c:v>545392.18728086527</c:v>
                </c:pt>
                <c:pt idx="9">
                  <c:v>716632.73447171377</c:v>
                </c:pt>
                <c:pt idx="10">
                  <c:v>1847800.2580268579</c:v>
                </c:pt>
                <c:pt idx="11">
                  <c:v>616653.81214380264</c:v>
                </c:pt>
                <c:pt idx="12">
                  <c:v>954633.26120549871</c:v>
                </c:pt>
                <c:pt idx="13">
                  <c:v>701652.3448916967</c:v>
                </c:pt>
                <c:pt idx="14">
                  <c:v>839837.64853573777</c:v>
                </c:pt>
                <c:pt idx="15">
                  <c:v>712081.60166632757</c:v>
                </c:pt>
                <c:pt idx="16">
                  <c:v>375668.80009496631</c:v>
                </c:pt>
                <c:pt idx="17">
                  <c:v>835115.23209352454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9CE-AFC0-1666CB00374B}"/>
            </c:ext>
          </c:extLst>
        </c:ser>
        <c:ser>
          <c:idx val="2"/>
          <c:order val="2"/>
          <c:tx>
            <c:strRef>
              <c:f>ordered!$N$5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ordered!$K$6:$K$23</c:f>
              <c:strCache>
                <c:ptCount val="18"/>
                <c:pt idx="0">
                  <c:v>Caco2</c:v>
                </c:pt>
                <c:pt idx="1">
                  <c:v>Dld1wt</c:v>
                </c:pt>
                <c:pt idx="2">
                  <c:v>SW48</c:v>
                </c:pt>
                <c:pt idx="3">
                  <c:v>SW707</c:v>
                </c:pt>
                <c:pt idx="5">
                  <c:v>Colo205</c:v>
                </c:pt>
                <c:pt idx="6">
                  <c:v>HT29typ</c:v>
                </c:pt>
                <c:pt idx="7">
                  <c:v>WiDr</c:v>
                </c:pt>
                <c:pt idx="9">
                  <c:v>Colo678</c:v>
                </c:pt>
                <c:pt idx="10">
                  <c:v>SW403</c:v>
                </c:pt>
                <c:pt idx="11">
                  <c:v>SW620</c:v>
                </c:pt>
                <c:pt idx="12">
                  <c:v>HCT116</c:v>
                </c:pt>
                <c:pt idx="13">
                  <c:v>SW480</c:v>
                </c:pt>
                <c:pt idx="14">
                  <c:v>SW837</c:v>
                </c:pt>
                <c:pt idx="15">
                  <c:v>Dld1mut</c:v>
                </c:pt>
                <c:pt idx="16">
                  <c:v>LS180</c:v>
                </c:pt>
                <c:pt idx="17">
                  <c:v>SW948</c:v>
                </c:pt>
              </c:strCache>
            </c:strRef>
          </c:cat>
          <c:val>
            <c:numRef>
              <c:f>ordered!$N$6:$N$23</c:f>
              <c:numCache>
                <c:formatCode>General</c:formatCode>
                <c:ptCount val="18"/>
                <c:pt idx="0">
                  <c:v>115673.75645410058</c:v>
                </c:pt>
                <c:pt idx="1">
                  <c:v>94785.247845269012</c:v>
                </c:pt>
                <c:pt idx="2">
                  <c:v>938842</c:v>
                </c:pt>
                <c:pt idx="3">
                  <c:v>350801</c:v>
                </c:pt>
                <c:pt idx="5">
                  <c:v>544361.55837107019</c:v>
                </c:pt>
                <c:pt idx="6">
                  <c:v>172205.13023410912</c:v>
                </c:pt>
                <c:pt idx="7">
                  <c:v>341696</c:v>
                </c:pt>
                <c:pt idx="9">
                  <c:v>44078</c:v>
                </c:pt>
                <c:pt idx="10">
                  <c:v>914671</c:v>
                </c:pt>
                <c:pt idx="11">
                  <c:v>302335</c:v>
                </c:pt>
                <c:pt idx="12">
                  <c:v>413458.44087034487</c:v>
                </c:pt>
                <c:pt idx="13">
                  <c:v>55995</c:v>
                </c:pt>
                <c:pt idx="14">
                  <c:v>139662</c:v>
                </c:pt>
                <c:pt idx="15">
                  <c:v>163730.97781607736</c:v>
                </c:pt>
                <c:pt idx="16">
                  <c:v>381972.84591793251</c:v>
                </c:pt>
                <c:pt idx="17">
                  <c:v>1023498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5-49CE-AFC0-1666CB00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79808"/>
        <c:axId val="708277840"/>
      </c:barChart>
      <c:catAx>
        <c:axId val="70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7840"/>
        <c:crosses val="autoZero"/>
        <c:auto val="1"/>
        <c:lblAlgn val="ctr"/>
        <c:lblOffset val="100"/>
        <c:noMultiLvlLbl val="0"/>
      </c:catAx>
      <c:valAx>
        <c:axId val="708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ordered!$V$14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ordered!$U$15:$U$23</c:f>
              <c:strCache>
                <c:ptCount val="9"/>
                <c:pt idx="0">
                  <c:v>SW948</c:v>
                </c:pt>
                <c:pt idx="1">
                  <c:v>SW480</c:v>
                </c:pt>
                <c:pt idx="2">
                  <c:v>SW403</c:v>
                </c:pt>
                <c:pt idx="3">
                  <c:v>LS180</c:v>
                </c:pt>
                <c:pt idx="4">
                  <c:v>Dld1mut</c:v>
                </c:pt>
                <c:pt idx="5">
                  <c:v>HCT116</c:v>
                </c:pt>
                <c:pt idx="6">
                  <c:v>SW620</c:v>
                </c:pt>
                <c:pt idx="7">
                  <c:v>SW837</c:v>
                </c:pt>
                <c:pt idx="8">
                  <c:v>Colo678</c:v>
                </c:pt>
              </c:strCache>
            </c:strRef>
          </c:cat>
          <c:val>
            <c:numRef>
              <c:f>ordered!$V$15:$V$23</c:f>
              <c:numCache>
                <c:formatCode>General</c:formatCode>
                <c:ptCount val="9"/>
                <c:pt idx="0">
                  <c:v>1446157.3564381415</c:v>
                </c:pt>
                <c:pt idx="1">
                  <c:v>284739.38630117517</c:v>
                </c:pt>
                <c:pt idx="2">
                  <c:v>1358854.4241561044</c:v>
                </c:pt>
                <c:pt idx="3">
                  <c:v>1003171.960865852</c:v>
                </c:pt>
                <c:pt idx="4">
                  <c:v>1037898.5328032902</c:v>
                </c:pt>
                <c:pt idx="5">
                  <c:v>1330728.9141820436</c:v>
                </c:pt>
                <c:pt idx="6">
                  <c:v>241757.04211504431</c:v>
                </c:pt>
                <c:pt idx="7">
                  <c:v>1478064.2151514934</c:v>
                </c:pt>
                <c:pt idx="8">
                  <c:v>446939.62589163944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6E7-AFBB-F9D405CB70D0}"/>
            </c:ext>
          </c:extLst>
        </c:ser>
        <c:ser>
          <c:idx val="1"/>
          <c:order val="1"/>
          <c:tx>
            <c:strRef>
              <c:f>ordered!$W$14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ordered!$U$15:$U$23</c:f>
              <c:strCache>
                <c:ptCount val="9"/>
                <c:pt idx="0">
                  <c:v>SW948</c:v>
                </c:pt>
                <c:pt idx="1">
                  <c:v>SW480</c:v>
                </c:pt>
                <c:pt idx="2">
                  <c:v>SW403</c:v>
                </c:pt>
                <c:pt idx="3">
                  <c:v>LS180</c:v>
                </c:pt>
                <c:pt idx="4">
                  <c:v>Dld1mut</c:v>
                </c:pt>
                <c:pt idx="5">
                  <c:v>HCT116</c:v>
                </c:pt>
                <c:pt idx="6">
                  <c:v>SW620</c:v>
                </c:pt>
                <c:pt idx="7">
                  <c:v>SW837</c:v>
                </c:pt>
                <c:pt idx="8">
                  <c:v>Colo678</c:v>
                </c:pt>
              </c:strCache>
            </c:strRef>
          </c:cat>
          <c:val>
            <c:numRef>
              <c:f>ordered!$W$15:$W$23</c:f>
              <c:numCache>
                <c:formatCode>General</c:formatCode>
                <c:ptCount val="9"/>
                <c:pt idx="0">
                  <c:v>835115.23209352454</c:v>
                </c:pt>
                <c:pt idx="1">
                  <c:v>701652.3448916967</c:v>
                </c:pt>
                <c:pt idx="2">
                  <c:v>1847800.2580268579</c:v>
                </c:pt>
                <c:pt idx="3">
                  <c:v>375668.80009496631</c:v>
                </c:pt>
                <c:pt idx="4">
                  <c:v>712081.60166632757</c:v>
                </c:pt>
                <c:pt idx="5">
                  <c:v>954633.26120549871</c:v>
                </c:pt>
                <c:pt idx="6">
                  <c:v>616653.81214380264</c:v>
                </c:pt>
                <c:pt idx="7">
                  <c:v>839837.64853573777</c:v>
                </c:pt>
                <c:pt idx="8">
                  <c:v>716632.73447171377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6E7-AFBB-F9D405CB70D0}"/>
            </c:ext>
          </c:extLst>
        </c:ser>
        <c:ser>
          <c:idx val="2"/>
          <c:order val="2"/>
          <c:tx>
            <c:strRef>
              <c:f>ordered!$X$14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ordered!$U$15:$U$23</c:f>
              <c:strCache>
                <c:ptCount val="9"/>
                <c:pt idx="0">
                  <c:v>SW948</c:v>
                </c:pt>
                <c:pt idx="1">
                  <c:v>SW480</c:v>
                </c:pt>
                <c:pt idx="2">
                  <c:v>SW403</c:v>
                </c:pt>
                <c:pt idx="3">
                  <c:v>LS180</c:v>
                </c:pt>
                <c:pt idx="4">
                  <c:v>Dld1mut</c:v>
                </c:pt>
                <c:pt idx="5">
                  <c:v>HCT116</c:v>
                </c:pt>
                <c:pt idx="6">
                  <c:v>SW620</c:v>
                </c:pt>
                <c:pt idx="7">
                  <c:v>SW837</c:v>
                </c:pt>
                <c:pt idx="8">
                  <c:v>Colo678</c:v>
                </c:pt>
              </c:strCache>
            </c:strRef>
          </c:cat>
          <c:val>
            <c:numRef>
              <c:f>ordered!$X$15:$X$23</c:f>
              <c:numCache>
                <c:formatCode>General</c:formatCode>
                <c:ptCount val="9"/>
                <c:pt idx="0">
                  <c:v>1023498</c:v>
                </c:pt>
                <c:pt idx="1">
                  <c:v>55995</c:v>
                </c:pt>
                <c:pt idx="2">
                  <c:v>914671</c:v>
                </c:pt>
                <c:pt idx="3">
                  <c:v>381972.84591793251</c:v>
                </c:pt>
                <c:pt idx="4">
                  <c:v>163730.97781607736</c:v>
                </c:pt>
                <c:pt idx="5">
                  <c:v>413458.44087034487</c:v>
                </c:pt>
                <c:pt idx="6">
                  <c:v>302335</c:v>
                </c:pt>
                <c:pt idx="7">
                  <c:v>139662</c:v>
                </c:pt>
                <c:pt idx="8">
                  <c:v>44078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6E7-AFBB-F9D405CB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62096"/>
        <c:axId val="708261112"/>
      </c:barChart>
      <c:catAx>
        <c:axId val="7082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61112"/>
        <c:crosses val="autoZero"/>
        <c:auto val="1"/>
        <c:lblAlgn val="ctr"/>
        <c:lblOffset val="100"/>
        <c:noMultiLvlLbl val="0"/>
      </c:catAx>
      <c:valAx>
        <c:axId val="7082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'pERK pHSP27 pP38 all lines'!$AW$5:$AW$24</c:f>
                <c:numCache>
                  <c:formatCode>General</c:formatCode>
                  <c:ptCount val="20"/>
                  <c:pt idx="0">
                    <c:v>11936.223547185646</c:v>
                  </c:pt>
                  <c:pt idx="1">
                    <c:v>67667.222124596155</c:v>
                  </c:pt>
                  <c:pt idx="2">
                    <c:v>18540.07638236224</c:v>
                  </c:pt>
                  <c:pt idx="3">
                    <c:v>178180.68367836211</c:v>
                  </c:pt>
                  <c:pt idx="4">
                    <c:v>460273.34383590147</c:v>
                  </c:pt>
                  <c:pt idx="5">
                    <c:v>181644.17046482017</c:v>
                  </c:pt>
                  <c:pt idx="6">
                    <c:v>11679.379506096428</c:v>
                  </c:pt>
                  <c:pt idx="7">
                    <c:v>151359.99474599917</c:v>
                  </c:pt>
                  <c:pt idx="8">
                    <c:v>249243.88840260875</c:v>
                  </c:pt>
                  <c:pt idx="9">
                    <c:v>79219.303460579715</c:v>
                  </c:pt>
                  <c:pt idx="10">
                    <c:v>43416.967166581904</c:v>
                  </c:pt>
                  <c:pt idx="11">
                    <c:v>64403.353419605723</c:v>
                  </c:pt>
                  <c:pt idx="12">
                    <c:v>90137.528653660062</c:v>
                  </c:pt>
                  <c:pt idx="13">
                    <c:v>236470.82784124292</c:v>
                  </c:pt>
                  <c:pt idx="14">
                    <c:v>199800.85864034211</c:v>
                  </c:pt>
                  <c:pt idx="15">
                    <c:v>131790.91270295213</c:v>
                  </c:pt>
                  <c:pt idx="16">
                    <c:v>36574.3942052856</c:v>
                  </c:pt>
                  <c:pt idx="17">
                    <c:v>27917.828831126175</c:v>
                  </c:pt>
                  <c:pt idx="18">
                    <c:v>5259.7810022896529</c:v>
                  </c:pt>
                  <c:pt idx="19">
                    <c:v>9256.9892769057624</c:v>
                  </c:pt>
                </c:numCache>
              </c:numRef>
            </c:plus>
            <c:minus>
              <c:numRef>
                <c:f>'pERK pHSP27 pP38 all lines'!$AW$5:$AW$24</c:f>
                <c:numCache>
                  <c:formatCode>General</c:formatCode>
                  <c:ptCount val="20"/>
                  <c:pt idx="0">
                    <c:v>11936.223547185646</c:v>
                  </c:pt>
                  <c:pt idx="1">
                    <c:v>67667.222124596155</c:v>
                  </c:pt>
                  <c:pt idx="2">
                    <c:v>18540.07638236224</c:v>
                  </c:pt>
                  <c:pt idx="3">
                    <c:v>178180.68367836211</c:v>
                  </c:pt>
                  <c:pt idx="4">
                    <c:v>460273.34383590147</c:v>
                  </c:pt>
                  <c:pt idx="5">
                    <c:v>181644.17046482017</c:v>
                  </c:pt>
                  <c:pt idx="6">
                    <c:v>11679.379506096428</c:v>
                  </c:pt>
                  <c:pt idx="7">
                    <c:v>151359.99474599917</c:v>
                  </c:pt>
                  <c:pt idx="8">
                    <c:v>249243.88840260875</c:v>
                  </c:pt>
                  <c:pt idx="9">
                    <c:v>79219.303460579715</c:v>
                  </c:pt>
                  <c:pt idx="10">
                    <c:v>43416.967166581904</c:v>
                  </c:pt>
                  <c:pt idx="11">
                    <c:v>64403.353419605723</c:v>
                  </c:pt>
                  <c:pt idx="12">
                    <c:v>90137.528653660062</c:v>
                  </c:pt>
                  <c:pt idx="13">
                    <c:v>236470.82784124292</c:v>
                  </c:pt>
                  <c:pt idx="14">
                    <c:v>199800.85864034211</c:v>
                  </c:pt>
                  <c:pt idx="15">
                    <c:v>131790.91270295213</c:v>
                  </c:pt>
                  <c:pt idx="16">
                    <c:v>36574.3942052856</c:v>
                  </c:pt>
                  <c:pt idx="17">
                    <c:v>27917.828831126175</c:v>
                  </c:pt>
                  <c:pt idx="18">
                    <c:v>5259.7810022896529</c:v>
                  </c:pt>
                  <c:pt idx="19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'pERK pHSP27 pP38 all lines'!$AS$5:$AS$24</c:f>
              <c:strCache>
                <c:ptCount val="20"/>
                <c:pt idx="0">
                  <c:v>Caco2</c:v>
                </c:pt>
                <c:pt idx="1">
                  <c:v>Colo205</c:v>
                </c:pt>
                <c:pt idx="2">
                  <c:v>Colo678</c:v>
                </c:pt>
                <c:pt idx="3">
                  <c:v>Dld1mut</c:v>
                </c:pt>
                <c:pt idx="4">
                  <c:v>Dld1wt</c:v>
                </c:pt>
                <c:pt idx="5">
                  <c:v>HCT116</c:v>
                </c:pt>
                <c:pt idx="6">
                  <c:v>HT29typ</c:v>
                </c:pt>
                <c:pt idx="7">
                  <c:v>LS180</c:v>
                </c:pt>
                <c:pt idx="8">
                  <c:v>SW48</c:v>
                </c:pt>
                <c:pt idx="9">
                  <c:v>SW403</c:v>
                </c:pt>
                <c:pt idx="10">
                  <c:v>SW480</c:v>
                </c:pt>
                <c:pt idx="11">
                  <c:v>SW620</c:v>
                </c:pt>
                <c:pt idx="12">
                  <c:v>SW707</c:v>
                </c:pt>
                <c:pt idx="13">
                  <c:v>SW837</c:v>
                </c:pt>
                <c:pt idx="14">
                  <c:v>SW948</c:v>
                </c:pt>
                <c:pt idx="15">
                  <c:v>WiDr</c:v>
                </c:pt>
                <c:pt idx="16">
                  <c:v>Cacowt-dox </c:v>
                </c:pt>
                <c:pt idx="17">
                  <c:v>Cacowt+dox </c:v>
                </c:pt>
                <c:pt idx="18">
                  <c:v>Cacokras-dox </c:v>
                </c:pt>
                <c:pt idx="19">
                  <c:v>Cacokras+dox </c:v>
                </c:pt>
              </c:strCache>
            </c:strRef>
          </c:cat>
          <c:val>
            <c:numRef>
              <c:f>'pERK pHSP27 pP38 all lines'!$AT$5:$AT$24</c:f>
              <c:numCache>
                <c:formatCode>General</c:formatCode>
                <c:ptCount val="20"/>
                <c:pt idx="0">
                  <c:v>74758.531952537116</c:v>
                </c:pt>
                <c:pt idx="1">
                  <c:v>384536.2948066339</c:v>
                </c:pt>
                <c:pt idx="2">
                  <c:v>446939.62589163944</c:v>
                </c:pt>
                <c:pt idx="3">
                  <c:v>1037898.5328032902</c:v>
                </c:pt>
                <c:pt idx="4">
                  <c:v>2272973.962495205</c:v>
                </c:pt>
                <c:pt idx="5">
                  <c:v>1330728.9141820436</c:v>
                </c:pt>
                <c:pt idx="6">
                  <c:v>285629.58680698212</c:v>
                </c:pt>
                <c:pt idx="7">
                  <c:v>1003171.960865852</c:v>
                </c:pt>
                <c:pt idx="8">
                  <c:v>1872115.5246504946</c:v>
                </c:pt>
                <c:pt idx="9">
                  <c:v>1358854.4241561044</c:v>
                </c:pt>
                <c:pt idx="10">
                  <c:v>284739.38630117517</c:v>
                </c:pt>
                <c:pt idx="11">
                  <c:v>241757.04211504431</c:v>
                </c:pt>
                <c:pt idx="12">
                  <c:v>353697.91887320112</c:v>
                </c:pt>
                <c:pt idx="13">
                  <c:v>1478064.2151514934</c:v>
                </c:pt>
                <c:pt idx="14">
                  <c:v>1446157.3564381415</c:v>
                </c:pt>
                <c:pt idx="15">
                  <c:v>453596.75012102164</c:v>
                </c:pt>
                <c:pt idx="16">
                  <c:v>183168.77638023326</c:v>
                </c:pt>
                <c:pt idx="17">
                  <c:v>160952.28354799037</c:v>
                </c:pt>
                <c:pt idx="18">
                  <c:v>125039.63785874622</c:v>
                </c:pt>
                <c:pt idx="19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239-ACAC-B4592BED27E2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'pERK pHSP27 pP38 all lines'!$AY$5:$AY$24</c:f>
                <c:numCache>
                  <c:formatCode>General</c:formatCode>
                  <c:ptCount val="20"/>
                  <c:pt idx="0">
                    <c:v>25112.494533727808</c:v>
                  </c:pt>
                  <c:pt idx="1">
                    <c:v>165705.05876113308</c:v>
                  </c:pt>
                  <c:pt idx="2">
                    <c:v>11731.871926216414</c:v>
                  </c:pt>
                  <c:pt idx="3">
                    <c:v>68969.855572550528</c:v>
                  </c:pt>
                  <c:pt idx="4">
                    <c:v>55384.730656731947</c:v>
                  </c:pt>
                  <c:pt idx="5">
                    <c:v>68406.217897101713</c:v>
                  </c:pt>
                  <c:pt idx="6">
                    <c:v>42999.177005136655</c:v>
                  </c:pt>
                  <c:pt idx="7">
                    <c:v>25567.813901000485</c:v>
                  </c:pt>
                  <c:pt idx="8">
                    <c:v>254054.15250323745</c:v>
                  </c:pt>
                  <c:pt idx="9">
                    <c:v>132385.87664139876</c:v>
                  </c:pt>
                  <c:pt idx="10">
                    <c:v>240.52433787812672</c:v>
                  </c:pt>
                  <c:pt idx="11">
                    <c:v>55098.96555125821</c:v>
                  </c:pt>
                  <c:pt idx="12">
                    <c:v>66086.709713156233</c:v>
                  </c:pt>
                  <c:pt idx="13">
                    <c:v>38587.299422298558</c:v>
                  </c:pt>
                  <c:pt idx="14">
                    <c:v>36277.975618967932</c:v>
                  </c:pt>
                  <c:pt idx="15">
                    <c:v>127325.32846499785</c:v>
                  </c:pt>
                  <c:pt idx="16">
                    <c:v>21624.855113599257</c:v>
                  </c:pt>
                  <c:pt idx="17">
                    <c:v>38068.300190503389</c:v>
                  </c:pt>
                  <c:pt idx="18">
                    <c:v>29772.57441754235</c:v>
                  </c:pt>
                  <c:pt idx="19">
                    <c:v>30887.206273005486</c:v>
                  </c:pt>
                </c:numCache>
              </c:numRef>
            </c:plus>
            <c:minus>
              <c:numRef>
                <c:f>'pERK pHSP27 pP38 all lines'!$AY$5:$AY$24</c:f>
                <c:numCache>
                  <c:formatCode>General</c:formatCode>
                  <c:ptCount val="20"/>
                  <c:pt idx="0">
                    <c:v>25112.494533727808</c:v>
                  </c:pt>
                  <c:pt idx="1">
                    <c:v>165705.05876113308</c:v>
                  </c:pt>
                  <c:pt idx="2">
                    <c:v>11731.871926216414</c:v>
                  </c:pt>
                  <c:pt idx="3">
                    <c:v>68969.855572550528</c:v>
                  </c:pt>
                  <c:pt idx="4">
                    <c:v>55384.730656731947</c:v>
                  </c:pt>
                  <c:pt idx="5">
                    <c:v>68406.217897101713</c:v>
                  </c:pt>
                  <c:pt idx="6">
                    <c:v>42999.177005136655</c:v>
                  </c:pt>
                  <c:pt idx="7">
                    <c:v>25567.813901000485</c:v>
                  </c:pt>
                  <c:pt idx="8">
                    <c:v>254054.15250323745</c:v>
                  </c:pt>
                  <c:pt idx="9">
                    <c:v>132385.87664139876</c:v>
                  </c:pt>
                  <c:pt idx="10">
                    <c:v>240.52433787812672</c:v>
                  </c:pt>
                  <c:pt idx="11">
                    <c:v>55098.96555125821</c:v>
                  </c:pt>
                  <c:pt idx="12">
                    <c:v>66086.709713156233</c:v>
                  </c:pt>
                  <c:pt idx="13">
                    <c:v>38587.299422298558</c:v>
                  </c:pt>
                  <c:pt idx="14">
                    <c:v>36277.975618967932</c:v>
                  </c:pt>
                  <c:pt idx="15">
                    <c:v>127325.32846499785</c:v>
                  </c:pt>
                  <c:pt idx="16">
                    <c:v>21624.855113599257</c:v>
                  </c:pt>
                  <c:pt idx="17">
                    <c:v>38068.300190503389</c:v>
                  </c:pt>
                  <c:pt idx="18">
                    <c:v>29772.57441754235</c:v>
                  </c:pt>
                  <c:pt idx="19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'pERK pHSP27 pP38 all lines'!$AV$5:$AV$24</c:f>
              <c:numCache>
                <c:formatCode>General</c:formatCode>
                <c:ptCount val="20"/>
                <c:pt idx="0">
                  <c:v>125756.54354171053</c:v>
                </c:pt>
                <c:pt idx="1">
                  <c:v>446058.31947188935</c:v>
                </c:pt>
                <c:pt idx="2">
                  <c:v>53231.3949574363</c:v>
                </c:pt>
                <c:pt idx="3">
                  <c:v>144226.88187850572</c:v>
                </c:pt>
                <c:pt idx="4">
                  <c:v>91881.997876677822</c:v>
                </c:pt>
                <c:pt idx="5">
                  <c:v>389176.47559216066</c:v>
                </c:pt>
                <c:pt idx="6">
                  <c:v>174179.35162848386</c:v>
                </c:pt>
                <c:pt idx="7">
                  <c:v>420008.1620631651</c:v>
                </c:pt>
                <c:pt idx="8">
                  <c:v>992424.2778499244</c:v>
                </c:pt>
                <c:pt idx="9">
                  <c:v>909142.56162293407</c:v>
                </c:pt>
                <c:pt idx="10">
                  <c:v>64822.170315560761</c:v>
                </c:pt>
                <c:pt idx="11">
                  <c:v>330887.20927983546</c:v>
                </c:pt>
                <c:pt idx="12">
                  <c:v>334424.55085062375</c:v>
                </c:pt>
                <c:pt idx="13">
                  <c:v>125125.76571286206</c:v>
                </c:pt>
                <c:pt idx="14">
                  <c:v>883103.66792936251</c:v>
                </c:pt>
                <c:pt idx="15">
                  <c:v>314517.16865651903</c:v>
                </c:pt>
                <c:pt idx="16">
                  <c:v>137849.54859061565</c:v>
                </c:pt>
                <c:pt idx="17">
                  <c:v>201399.64188991641</c:v>
                </c:pt>
                <c:pt idx="18">
                  <c:v>373524.75356179773</c:v>
                </c:pt>
                <c:pt idx="19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A-4239-ACAC-B4592BED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'pERK pHSP27 pP38 all lines'!$AU$4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'pERK pHSP27 pP38 all lines'!$AX$5:$AX$24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200626.05817044032</c:v>
                        </c:pt>
                        <c:pt idx="1">
                          <c:v>124268.85028759533</c:v>
                        </c:pt>
                        <c:pt idx="2">
                          <c:v>435639.16224285954</c:v>
                        </c:pt>
                        <c:pt idx="3">
                          <c:v>497744.36947000079</c:v>
                        </c:pt>
                        <c:pt idx="4">
                          <c:v>192365.10616784255</c:v>
                        </c:pt>
                        <c:pt idx="5">
                          <c:v>137856.50209055631</c:v>
                        </c:pt>
                        <c:pt idx="6">
                          <c:v>224545.18300215746</c:v>
                        </c:pt>
                        <c:pt idx="7">
                          <c:v>99315.853138338396</c:v>
                        </c:pt>
                        <c:pt idx="8">
                          <c:v>765642.28864653874</c:v>
                        </c:pt>
                        <c:pt idx="9">
                          <c:v>808719.96086791519</c:v>
                        </c:pt>
                        <c:pt idx="10">
                          <c:v>29707.872777068591</c:v>
                        </c:pt>
                        <c:pt idx="11">
                          <c:v>172464.7559745246</c:v>
                        </c:pt>
                        <c:pt idx="12">
                          <c:v>485092.45518515783</c:v>
                        </c:pt>
                        <c:pt idx="13">
                          <c:v>402779.80166646314</c:v>
                        </c:pt>
                        <c:pt idx="14">
                          <c:v>186279.52611678111</c:v>
                        </c:pt>
                        <c:pt idx="15">
                          <c:v>113947.40529054514</c:v>
                        </c:pt>
                        <c:pt idx="16">
                          <c:v>567001.84253628773</c:v>
                        </c:pt>
                        <c:pt idx="17">
                          <c:v>269994.15727262414</c:v>
                        </c:pt>
                        <c:pt idx="18">
                          <c:v>309842.24190670229</c:v>
                        </c:pt>
                        <c:pt idx="19">
                          <c:v>65017.210751364779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'pERK pHSP27 pP38 all lines'!$AX$5:$AX$24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200626.05817044032</c:v>
                        </c:pt>
                        <c:pt idx="1">
                          <c:v>124268.85028759533</c:v>
                        </c:pt>
                        <c:pt idx="2">
                          <c:v>435639.16224285954</c:v>
                        </c:pt>
                        <c:pt idx="3">
                          <c:v>497744.36947000079</c:v>
                        </c:pt>
                        <c:pt idx="4">
                          <c:v>192365.10616784255</c:v>
                        </c:pt>
                        <c:pt idx="5">
                          <c:v>137856.50209055631</c:v>
                        </c:pt>
                        <c:pt idx="6">
                          <c:v>224545.18300215746</c:v>
                        </c:pt>
                        <c:pt idx="7">
                          <c:v>99315.853138338396</c:v>
                        </c:pt>
                        <c:pt idx="8">
                          <c:v>765642.28864653874</c:v>
                        </c:pt>
                        <c:pt idx="9">
                          <c:v>808719.96086791519</c:v>
                        </c:pt>
                        <c:pt idx="10">
                          <c:v>29707.872777068591</c:v>
                        </c:pt>
                        <c:pt idx="11">
                          <c:v>172464.7559745246</c:v>
                        </c:pt>
                        <c:pt idx="12">
                          <c:v>485092.45518515783</c:v>
                        </c:pt>
                        <c:pt idx="13">
                          <c:v>402779.80166646314</c:v>
                        </c:pt>
                        <c:pt idx="14">
                          <c:v>186279.52611678111</c:v>
                        </c:pt>
                        <c:pt idx="15">
                          <c:v>113947.40529054514</c:v>
                        </c:pt>
                        <c:pt idx="16">
                          <c:v>567001.84253628773</c:v>
                        </c:pt>
                        <c:pt idx="17">
                          <c:v>269994.15727262414</c:v>
                        </c:pt>
                        <c:pt idx="18">
                          <c:v>309842.24190670229</c:v>
                        </c:pt>
                        <c:pt idx="19">
                          <c:v>65017.210751364779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'pERK pHSP27 pP38 all lines'!$AS$5:$AS$24</c15:sqref>
                        </c15:formulaRef>
                      </c:ext>
                    </c:extLst>
                    <c:strCache>
                      <c:ptCount val="20"/>
                      <c:pt idx="0">
                        <c:v>Caco2</c:v>
                      </c:pt>
                      <c:pt idx="1">
                        <c:v>Colo205</c:v>
                      </c:pt>
                      <c:pt idx="2">
                        <c:v>Colo678</c:v>
                      </c:pt>
                      <c:pt idx="3">
                        <c:v>Dld1mut</c:v>
                      </c:pt>
                      <c:pt idx="4">
                        <c:v>Dld1wt</c:v>
                      </c:pt>
                      <c:pt idx="5">
                        <c:v>HCT116</c:v>
                      </c:pt>
                      <c:pt idx="6">
                        <c:v>HT29typ</c:v>
                      </c:pt>
                      <c:pt idx="7">
                        <c:v>LS180</c:v>
                      </c:pt>
                      <c:pt idx="8">
                        <c:v>SW48</c:v>
                      </c:pt>
                      <c:pt idx="9">
                        <c:v>SW403</c:v>
                      </c:pt>
                      <c:pt idx="10">
                        <c:v>SW480</c:v>
                      </c:pt>
                      <c:pt idx="11">
                        <c:v>SW620</c:v>
                      </c:pt>
                      <c:pt idx="12">
                        <c:v>SW707</c:v>
                      </c:pt>
                      <c:pt idx="13">
                        <c:v>SW837</c:v>
                      </c:pt>
                      <c:pt idx="14">
                        <c:v>SW948</c:v>
                      </c:pt>
                      <c:pt idx="15">
                        <c:v>WiDr</c:v>
                      </c:pt>
                      <c:pt idx="16">
                        <c:v>Cacowt-dox </c:v>
                      </c:pt>
                      <c:pt idx="17">
                        <c:v>Cacowt+dox </c:v>
                      </c:pt>
                      <c:pt idx="18">
                        <c:v>Cacokras-dox </c:v>
                      </c:pt>
                      <c:pt idx="19">
                        <c:v>Cacokras+dox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'pERK pHSP27 pP38 all lines'!$AU$5:$AU$24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1336308.5129490697</c:v>
                      </c:pt>
                      <c:pt idx="1">
                        <c:v>1187453.7286333835</c:v>
                      </c:pt>
                      <c:pt idx="2">
                        <c:v>716632.73447171377</c:v>
                      </c:pt>
                      <c:pt idx="3">
                        <c:v>712081.60166632757</c:v>
                      </c:pt>
                      <c:pt idx="4">
                        <c:v>359690.56495930924</c:v>
                      </c:pt>
                      <c:pt idx="5">
                        <c:v>954633.26120549871</c:v>
                      </c:pt>
                      <c:pt idx="6">
                        <c:v>424150.79014844866</c:v>
                      </c:pt>
                      <c:pt idx="7">
                        <c:v>375668.80009496631</c:v>
                      </c:pt>
                      <c:pt idx="8">
                        <c:v>4353691.222609709</c:v>
                      </c:pt>
                      <c:pt idx="9">
                        <c:v>1847800.2580268579</c:v>
                      </c:pt>
                      <c:pt idx="10">
                        <c:v>701652.3448916967</c:v>
                      </c:pt>
                      <c:pt idx="11">
                        <c:v>616653.81214380264</c:v>
                      </c:pt>
                      <c:pt idx="12">
                        <c:v>753029.38434955443</c:v>
                      </c:pt>
                      <c:pt idx="13">
                        <c:v>839837.64853573777</c:v>
                      </c:pt>
                      <c:pt idx="14">
                        <c:v>835115.23209352454</c:v>
                      </c:pt>
                      <c:pt idx="15">
                        <c:v>545392.18728086527</c:v>
                      </c:pt>
                      <c:pt idx="16">
                        <c:v>2997692.5984040941</c:v>
                      </c:pt>
                      <c:pt idx="17">
                        <c:v>3069310.4335700106</c:v>
                      </c:pt>
                      <c:pt idx="18">
                        <c:v>3095858.434046282</c:v>
                      </c:pt>
                      <c:pt idx="19">
                        <c:v>2517789.4384182901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5A-4239-ACAC-B4592BED27E2}"/>
                  </c:ext>
                </c:extLst>
              </c15:ser>
            </c15:filteredBarSeries>
          </c:ext>
        </c:extLst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ordered!$AE$5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ordered!$AD$6:$AD$21</c:f>
              <c:strCache>
                <c:ptCount val="16"/>
                <c:pt idx="0">
                  <c:v>Caco2</c:v>
                </c:pt>
                <c:pt idx="1">
                  <c:v>Colo205</c:v>
                </c:pt>
                <c:pt idx="2">
                  <c:v>Dld1wt</c:v>
                </c:pt>
                <c:pt idx="3">
                  <c:v>Dld1mut</c:v>
                </c:pt>
                <c:pt idx="4">
                  <c:v>HT29typ</c:v>
                </c:pt>
                <c:pt idx="5">
                  <c:v>SW403</c:v>
                </c:pt>
                <c:pt idx="6">
                  <c:v>SW480</c:v>
                </c:pt>
                <c:pt idx="7">
                  <c:v>SW620</c:v>
                </c:pt>
                <c:pt idx="8">
                  <c:v>SW837</c:v>
                </c:pt>
                <c:pt idx="9">
                  <c:v>SW948</c:v>
                </c:pt>
                <c:pt idx="10">
                  <c:v>WiDr</c:v>
                </c:pt>
                <c:pt idx="12">
                  <c:v>LS180</c:v>
                </c:pt>
                <c:pt idx="13">
                  <c:v>SW48</c:v>
                </c:pt>
                <c:pt idx="14">
                  <c:v>HCT116</c:v>
                </c:pt>
                <c:pt idx="15">
                  <c:v>Colo678</c:v>
                </c:pt>
              </c:strCache>
            </c:strRef>
          </c:cat>
          <c:val>
            <c:numRef>
              <c:f>ordered!$AE$6:$AE$21</c:f>
              <c:numCache>
                <c:formatCode>General</c:formatCode>
                <c:ptCount val="16"/>
                <c:pt idx="0">
                  <c:v>74758.531952537116</c:v>
                </c:pt>
                <c:pt idx="1">
                  <c:v>384536.2948066339</c:v>
                </c:pt>
                <c:pt idx="2">
                  <c:v>2272973.962495205</c:v>
                </c:pt>
                <c:pt idx="3">
                  <c:v>1037898.5328032902</c:v>
                </c:pt>
                <c:pt idx="4">
                  <c:v>285629.58680698212</c:v>
                </c:pt>
                <c:pt idx="5">
                  <c:v>1358854.4241561044</c:v>
                </c:pt>
                <c:pt idx="6">
                  <c:v>284739.38630117517</c:v>
                </c:pt>
                <c:pt idx="7">
                  <c:v>241757.04211504431</c:v>
                </c:pt>
                <c:pt idx="8">
                  <c:v>1478064.2151514934</c:v>
                </c:pt>
                <c:pt idx="9">
                  <c:v>1446157.3564381415</c:v>
                </c:pt>
                <c:pt idx="10">
                  <c:v>453596.75012102164</c:v>
                </c:pt>
                <c:pt idx="12">
                  <c:v>1003171.960865852</c:v>
                </c:pt>
                <c:pt idx="13">
                  <c:v>1872115.5246504946</c:v>
                </c:pt>
                <c:pt idx="14">
                  <c:v>1330728.9141820436</c:v>
                </c:pt>
                <c:pt idx="15">
                  <c:v>446939.62589163944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D-44EB-9E96-EE55D779BF8E}"/>
            </c:ext>
          </c:extLst>
        </c:ser>
        <c:ser>
          <c:idx val="1"/>
          <c:order val="1"/>
          <c:tx>
            <c:strRef>
              <c:f>ordered!$AF$5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ordered!$AD$6:$AD$21</c:f>
              <c:strCache>
                <c:ptCount val="16"/>
                <c:pt idx="0">
                  <c:v>Caco2</c:v>
                </c:pt>
                <c:pt idx="1">
                  <c:v>Colo205</c:v>
                </c:pt>
                <c:pt idx="2">
                  <c:v>Dld1wt</c:v>
                </c:pt>
                <c:pt idx="3">
                  <c:v>Dld1mut</c:v>
                </c:pt>
                <c:pt idx="4">
                  <c:v>HT29typ</c:v>
                </c:pt>
                <c:pt idx="5">
                  <c:v>SW403</c:v>
                </c:pt>
                <c:pt idx="6">
                  <c:v>SW480</c:v>
                </c:pt>
                <c:pt idx="7">
                  <c:v>SW620</c:v>
                </c:pt>
                <c:pt idx="8">
                  <c:v>SW837</c:v>
                </c:pt>
                <c:pt idx="9">
                  <c:v>SW948</c:v>
                </c:pt>
                <c:pt idx="10">
                  <c:v>WiDr</c:v>
                </c:pt>
                <c:pt idx="12">
                  <c:v>LS180</c:v>
                </c:pt>
                <c:pt idx="13">
                  <c:v>SW48</c:v>
                </c:pt>
                <c:pt idx="14">
                  <c:v>HCT116</c:v>
                </c:pt>
                <c:pt idx="15">
                  <c:v>Colo678</c:v>
                </c:pt>
              </c:strCache>
            </c:strRef>
          </c:cat>
          <c:val>
            <c:numRef>
              <c:f>ordered!$AF$6:$AF$21</c:f>
              <c:numCache>
                <c:formatCode>General</c:formatCode>
                <c:ptCount val="16"/>
                <c:pt idx="0">
                  <c:v>1336308.5129490697</c:v>
                </c:pt>
                <c:pt idx="1">
                  <c:v>1187453.7286333835</c:v>
                </c:pt>
                <c:pt idx="2">
                  <c:v>359690.56495930924</c:v>
                </c:pt>
                <c:pt idx="3">
                  <c:v>712081.60166632757</c:v>
                </c:pt>
                <c:pt idx="4">
                  <c:v>424150.79014844866</c:v>
                </c:pt>
                <c:pt idx="5">
                  <c:v>1847800.2580268579</c:v>
                </c:pt>
                <c:pt idx="6">
                  <c:v>701652.3448916967</c:v>
                </c:pt>
                <c:pt idx="7">
                  <c:v>616653.81214380264</c:v>
                </c:pt>
                <c:pt idx="8">
                  <c:v>839837.64853573777</c:v>
                </c:pt>
                <c:pt idx="9">
                  <c:v>835115.23209352454</c:v>
                </c:pt>
                <c:pt idx="10">
                  <c:v>545392.18728086527</c:v>
                </c:pt>
                <c:pt idx="12">
                  <c:v>375668.80009496631</c:v>
                </c:pt>
                <c:pt idx="13">
                  <c:v>4353691.222609709</c:v>
                </c:pt>
                <c:pt idx="14">
                  <c:v>954633.26120549871</c:v>
                </c:pt>
                <c:pt idx="15">
                  <c:v>716632.73447171377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D-44EB-9E96-EE55D779BF8E}"/>
            </c:ext>
          </c:extLst>
        </c:ser>
        <c:ser>
          <c:idx val="2"/>
          <c:order val="2"/>
          <c:tx>
            <c:strRef>
              <c:f>ordered!$AG$5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ordered!$AD$6:$AD$21</c:f>
              <c:strCache>
                <c:ptCount val="16"/>
                <c:pt idx="0">
                  <c:v>Caco2</c:v>
                </c:pt>
                <c:pt idx="1">
                  <c:v>Colo205</c:v>
                </c:pt>
                <c:pt idx="2">
                  <c:v>Dld1wt</c:v>
                </c:pt>
                <c:pt idx="3">
                  <c:v>Dld1mut</c:v>
                </c:pt>
                <c:pt idx="4">
                  <c:v>HT29typ</c:v>
                </c:pt>
                <c:pt idx="5">
                  <c:v>SW403</c:v>
                </c:pt>
                <c:pt idx="6">
                  <c:v>SW480</c:v>
                </c:pt>
                <c:pt idx="7">
                  <c:v>SW620</c:v>
                </c:pt>
                <c:pt idx="8">
                  <c:v>SW837</c:v>
                </c:pt>
                <c:pt idx="9">
                  <c:v>SW948</c:v>
                </c:pt>
                <c:pt idx="10">
                  <c:v>WiDr</c:v>
                </c:pt>
                <c:pt idx="12">
                  <c:v>LS180</c:v>
                </c:pt>
                <c:pt idx="13">
                  <c:v>SW48</c:v>
                </c:pt>
                <c:pt idx="14">
                  <c:v>HCT116</c:v>
                </c:pt>
                <c:pt idx="15">
                  <c:v>Colo678</c:v>
                </c:pt>
              </c:strCache>
            </c:strRef>
          </c:cat>
          <c:val>
            <c:numRef>
              <c:f>ordered!$AG$6:$AG$21</c:f>
              <c:numCache>
                <c:formatCode>General</c:formatCode>
                <c:ptCount val="16"/>
                <c:pt idx="0">
                  <c:v>115673.75645410058</c:v>
                </c:pt>
                <c:pt idx="1">
                  <c:v>544361.55837107019</c:v>
                </c:pt>
                <c:pt idx="2">
                  <c:v>94785.247845269012</c:v>
                </c:pt>
                <c:pt idx="3">
                  <c:v>163730.97781607736</c:v>
                </c:pt>
                <c:pt idx="4">
                  <c:v>172205.13023410912</c:v>
                </c:pt>
                <c:pt idx="5">
                  <c:v>914671</c:v>
                </c:pt>
                <c:pt idx="6">
                  <c:v>55995</c:v>
                </c:pt>
                <c:pt idx="7">
                  <c:v>302335</c:v>
                </c:pt>
                <c:pt idx="8">
                  <c:v>139662</c:v>
                </c:pt>
                <c:pt idx="9">
                  <c:v>1023498</c:v>
                </c:pt>
                <c:pt idx="10">
                  <c:v>341696</c:v>
                </c:pt>
                <c:pt idx="12">
                  <c:v>381972.84591793251</c:v>
                </c:pt>
                <c:pt idx="13">
                  <c:v>938842</c:v>
                </c:pt>
                <c:pt idx="14">
                  <c:v>413458.44087034487</c:v>
                </c:pt>
                <c:pt idx="15">
                  <c:v>44078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D-44EB-9E96-EE55D779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37168"/>
        <c:axId val="708237496"/>
      </c:barChart>
      <c:catAx>
        <c:axId val="7082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7496"/>
        <c:crosses val="autoZero"/>
        <c:auto val="1"/>
        <c:lblAlgn val="ctr"/>
        <c:lblOffset val="100"/>
        <c:noMultiLvlLbl val="0"/>
      </c:catAx>
      <c:valAx>
        <c:axId val="7082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lines'!$AT$8:$AT$9,'pERK pHSP27 pP38 all lines'!$AT$21:$AT$24)</c:f>
              <c:numCache>
                <c:formatCode>General</c:formatCode>
                <c:ptCount val="7"/>
                <c:pt idx="0">
                  <c:v>74758.531952537116</c:v>
                </c:pt>
                <c:pt idx="1">
                  <c:v>1037898.5328032902</c:v>
                </c:pt>
                <c:pt idx="2">
                  <c:v>2272973.962495205</c:v>
                </c:pt>
                <c:pt idx="3">
                  <c:v>183168.77638023326</c:v>
                </c:pt>
                <c:pt idx="4">
                  <c:v>160952.28354799037</c:v>
                </c:pt>
                <c:pt idx="5">
                  <c:v>125039.63785874622</c:v>
                </c:pt>
                <c:pt idx="6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0-4B28-8AF6-30FC275A160F}"/>
            </c:ext>
          </c:extLst>
        </c:ser>
        <c:ser>
          <c:idx val="1"/>
          <c:order val="1"/>
          <c:tx>
            <c:strRef>
              <c:f>'pERK pHSP27 pP38 all lines'!$AU$4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lines'!$AU$5:$AU$24</c15:sqref>
                  </c15:fullRef>
                </c:ext>
              </c:extLst>
              <c:f>('pERK pHSP27 pP38 all lines'!$AU$5,'pERK pHSP27 pP38 all lines'!$AU$8:$AU$9,'pERK pHSP27 pP38 all lines'!$AU$21:$AU$24)</c:f>
              <c:numCache>
                <c:formatCode>General</c:formatCode>
                <c:ptCount val="7"/>
                <c:pt idx="0">
                  <c:v>1336308.5129490697</c:v>
                </c:pt>
                <c:pt idx="1">
                  <c:v>712081.60166632757</c:v>
                </c:pt>
                <c:pt idx="2">
                  <c:v>359690.56495930924</c:v>
                </c:pt>
                <c:pt idx="3">
                  <c:v>2997692.5984040941</c:v>
                </c:pt>
                <c:pt idx="4">
                  <c:v>3069310.4335700106</c:v>
                </c:pt>
                <c:pt idx="5">
                  <c:v>3095858.434046282</c:v>
                </c:pt>
                <c:pt idx="6">
                  <c:v>2517789.4384182901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0-4B28-8AF6-30FC275A160F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Caco2</c:v>
              </c:pt>
              <c:pt idx="1">
                <c:v>Dld1mut</c:v>
              </c:pt>
              <c:pt idx="2">
                <c:v>Dld1wt</c:v>
              </c:pt>
              <c:pt idx="3">
                <c:v>Cacowt-dox </c:v>
              </c:pt>
              <c:pt idx="4">
                <c:v>Cacowt+dox </c:v>
              </c:pt>
              <c:pt idx="5">
                <c:v>Cacokras-dox </c:v>
              </c:pt>
              <c:pt idx="6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lines'!$AV$8:$AV$9,'pERK pHSP27 pP38 all lines'!$AV$21:$AV$24)</c:f>
              <c:numCache>
                <c:formatCode>General</c:formatCode>
                <c:ptCount val="7"/>
                <c:pt idx="0">
                  <c:v>125756.54354171053</c:v>
                </c:pt>
                <c:pt idx="1">
                  <c:v>144226.88187850572</c:v>
                </c:pt>
                <c:pt idx="2">
                  <c:v>91881.997876677822</c:v>
                </c:pt>
                <c:pt idx="3">
                  <c:v>137849.54859061565</c:v>
                </c:pt>
                <c:pt idx="4">
                  <c:v>201399.64188991641</c:v>
                </c:pt>
                <c:pt idx="5">
                  <c:v>373524.75356179773</c:v>
                </c:pt>
                <c:pt idx="6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0-4B28-8AF6-30FC275A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lines'!$AS$21:$AS$24)</c:f>
              <c:strCache>
                <c:ptCount val="5"/>
                <c:pt idx="0">
                  <c:v>Caco2</c:v>
                </c:pt>
                <c:pt idx="1">
                  <c:v>Cacowt-dox </c:v>
                </c:pt>
                <c:pt idx="2">
                  <c:v>Cacowt+dox </c:v>
                </c:pt>
                <c:pt idx="3">
                  <c:v>Cacokras-dox </c:v>
                </c:pt>
                <c:pt idx="4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lines'!$AT$21:$AT$24)</c:f>
              <c:numCache>
                <c:formatCode>General</c:formatCode>
                <c:ptCount val="5"/>
                <c:pt idx="0">
                  <c:v>74758.531952537116</c:v>
                </c:pt>
                <c:pt idx="1">
                  <c:v>183168.77638023326</c:v>
                </c:pt>
                <c:pt idx="2">
                  <c:v>160952.28354799037</c:v>
                </c:pt>
                <c:pt idx="3">
                  <c:v>125039.63785874622</c:v>
                </c:pt>
                <c:pt idx="4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8-4735-9329-ACA737E2B9AD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Caco2</c:v>
              </c:pt>
              <c:pt idx="1">
                <c:v>Cacowt-dox </c:v>
              </c:pt>
              <c:pt idx="2">
                <c:v>Cacowt+dox </c:v>
              </c:pt>
              <c:pt idx="3">
                <c:v>Cacokras-dox </c:v>
              </c:pt>
              <c:pt idx="4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lines'!$AV$21:$AV$24)</c:f>
              <c:numCache>
                <c:formatCode>General</c:formatCode>
                <c:ptCount val="5"/>
                <c:pt idx="0">
                  <c:v>125756.54354171053</c:v>
                </c:pt>
                <c:pt idx="1">
                  <c:v>137849.54859061565</c:v>
                </c:pt>
                <c:pt idx="2">
                  <c:v>201399.64188991641</c:v>
                </c:pt>
                <c:pt idx="3">
                  <c:v>373524.75356179773</c:v>
                </c:pt>
                <c:pt idx="4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8-4735-9329-ACA737E2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'pERK pHSP27 pP38 all lines'!$AU$4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'pERK pHSP27 pP38 all lines'!$AS$5:$AS$24</c15:sqref>
                        </c15:fullRef>
                        <c15:formulaRef>
                          <c15:sqref>('pERK pHSP27 pP38 all lines'!$AS$5,'pERK pHSP27 pP38 all lines'!$AS$21:$AS$24)</c15:sqref>
                        </c15:formulaRef>
                      </c:ext>
                    </c:extLst>
                    <c:strCache>
                      <c:ptCount val="5"/>
                      <c:pt idx="0">
                        <c:v>Caco2</c:v>
                      </c:pt>
                      <c:pt idx="1">
                        <c:v>Cacowt-dox </c:v>
                      </c:pt>
                      <c:pt idx="2">
                        <c:v>Cacowt+dox </c:v>
                      </c:pt>
                      <c:pt idx="3">
                        <c:v>Cacokras-dox </c:v>
                      </c:pt>
                      <c:pt idx="4">
                        <c:v>Cacokras+dox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'pERK pHSP27 pP38 all lines'!$AU$5:$AU$24</c15:sqref>
                        </c15:fullRef>
                        <c15:formulaRef>
                          <c15:sqref>('pERK pHSP27 pP38 all lines'!$AU$5,'pERK pHSP27 pP38 all lines'!$AU$21:$AU$24)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1336308.5129490697</c:v>
                      </c:pt>
                      <c:pt idx="1">
                        <c:v>2997692.5984040941</c:v>
                      </c:pt>
                      <c:pt idx="2">
                        <c:v>3069310.4335700106</c:v>
                      </c:pt>
                      <c:pt idx="3">
                        <c:v>3095858.434046282</c:v>
                      </c:pt>
                      <c:pt idx="4">
                        <c:v>2517789.4384182901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C8-4735-9329-ACA737E2B9AD}"/>
                  </c:ext>
                </c:extLst>
              </c15:ser>
            </c15:filteredBarSeries>
          </c:ext>
        </c:extLst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lines'!$AT$8:$AT$9,'pERK pHSP27 pP38 all lines'!$AT$21:$AT$24)</c:f>
              <c:numCache>
                <c:formatCode>General</c:formatCode>
                <c:ptCount val="7"/>
                <c:pt idx="0">
                  <c:v>74758.531952537116</c:v>
                </c:pt>
                <c:pt idx="1">
                  <c:v>1037898.5328032902</c:v>
                </c:pt>
                <c:pt idx="2">
                  <c:v>2272973.962495205</c:v>
                </c:pt>
                <c:pt idx="3">
                  <c:v>183168.77638023326</c:v>
                </c:pt>
                <c:pt idx="4">
                  <c:v>160952.28354799037</c:v>
                </c:pt>
                <c:pt idx="5">
                  <c:v>125039.63785874622</c:v>
                </c:pt>
                <c:pt idx="6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6C5-8496-40DB86DA7F21}"/>
            </c:ext>
          </c:extLst>
        </c:ser>
        <c:ser>
          <c:idx val="1"/>
          <c:order val="1"/>
          <c:tx>
            <c:strRef>
              <c:f>'pERK pHSP27 pP38 all lines'!$AU$4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lines'!$AU$5:$AU$24</c15:sqref>
                  </c15:fullRef>
                </c:ext>
              </c:extLst>
              <c:f>('pERK pHSP27 pP38 all lines'!$AU$5,'pERK pHSP27 pP38 all lines'!$AU$8:$AU$9,'pERK pHSP27 pP38 all lines'!$AU$21:$AU$24)</c:f>
              <c:numCache>
                <c:formatCode>General</c:formatCode>
                <c:ptCount val="7"/>
                <c:pt idx="0">
                  <c:v>1336308.5129490697</c:v>
                </c:pt>
                <c:pt idx="1">
                  <c:v>712081.60166632757</c:v>
                </c:pt>
                <c:pt idx="2">
                  <c:v>359690.56495930924</c:v>
                </c:pt>
                <c:pt idx="3">
                  <c:v>2997692.5984040941</c:v>
                </c:pt>
                <c:pt idx="4">
                  <c:v>3069310.4335700106</c:v>
                </c:pt>
                <c:pt idx="5">
                  <c:v>3095858.434046282</c:v>
                </c:pt>
                <c:pt idx="6">
                  <c:v>2517789.4384182901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6C5-8496-40DB86DA7F21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Caco2</c:v>
              </c:pt>
              <c:pt idx="1">
                <c:v>Dld1mut</c:v>
              </c:pt>
              <c:pt idx="2">
                <c:v>Dld1wt</c:v>
              </c:pt>
              <c:pt idx="3">
                <c:v>Cacowt-dox </c:v>
              </c:pt>
              <c:pt idx="4">
                <c:v>Cacowt+dox </c:v>
              </c:pt>
              <c:pt idx="5">
                <c:v>Cacokras-dox </c:v>
              </c:pt>
              <c:pt idx="6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lines'!$AV$8:$AV$9,'pERK pHSP27 pP38 all lines'!$AV$21:$AV$24)</c:f>
              <c:numCache>
                <c:formatCode>General</c:formatCode>
                <c:ptCount val="7"/>
                <c:pt idx="0">
                  <c:v>125756.54354171053</c:v>
                </c:pt>
                <c:pt idx="1">
                  <c:v>144226.88187850572</c:v>
                </c:pt>
                <c:pt idx="2">
                  <c:v>91881.997876677822</c:v>
                </c:pt>
                <c:pt idx="3">
                  <c:v>137849.54859061565</c:v>
                </c:pt>
                <c:pt idx="4">
                  <c:v>201399.64188991641</c:v>
                </c:pt>
                <c:pt idx="5">
                  <c:v>373524.75356179773</c:v>
                </c:pt>
                <c:pt idx="6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2-46C5-8496-40DB86DA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lines'!$AS$21:$AS$24)</c:f>
              <c:strCache>
                <c:ptCount val="5"/>
                <c:pt idx="0">
                  <c:v>Caco2</c:v>
                </c:pt>
                <c:pt idx="1">
                  <c:v>Cacowt-dox </c:v>
                </c:pt>
                <c:pt idx="2">
                  <c:v>Cacowt+dox </c:v>
                </c:pt>
                <c:pt idx="3">
                  <c:v>Cacokras-dox </c:v>
                </c:pt>
                <c:pt idx="4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lines'!$AT$21:$AT$24)</c:f>
              <c:numCache>
                <c:formatCode>General</c:formatCode>
                <c:ptCount val="5"/>
                <c:pt idx="0">
                  <c:v>74758.531952537116</c:v>
                </c:pt>
                <c:pt idx="1">
                  <c:v>183168.77638023326</c:v>
                </c:pt>
                <c:pt idx="2">
                  <c:v>160952.28354799037</c:v>
                </c:pt>
                <c:pt idx="3">
                  <c:v>125039.63785874622</c:v>
                </c:pt>
                <c:pt idx="4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7DD-A4A7-9B37F8EF877F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Caco2</c:v>
              </c:pt>
              <c:pt idx="1">
                <c:v>Cacowt-dox </c:v>
              </c:pt>
              <c:pt idx="2">
                <c:v>Cacowt+dox </c:v>
              </c:pt>
              <c:pt idx="3">
                <c:v>Cacokras-dox </c:v>
              </c:pt>
              <c:pt idx="4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lines'!$AV$21:$AV$24)</c:f>
              <c:numCache>
                <c:formatCode>General</c:formatCode>
                <c:ptCount val="5"/>
                <c:pt idx="0">
                  <c:v>125756.54354171053</c:v>
                </c:pt>
                <c:pt idx="1">
                  <c:v>137849.54859061565</c:v>
                </c:pt>
                <c:pt idx="2">
                  <c:v>201399.64188991641</c:v>
                </c:pt>
                <c:pt idx="3">
                  <c:v>373524.75356179773</c:v>
                </c:pt>
                <c:pt idx="4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7DD-A4A7-9B37F8EF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'pERK pHSP27 pP38 all lines'!$AU$4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'pERK pHSP27 pP38 all lines'!$AS$5:$AS$24</c15:sqref>
                        </c15:fullRef>
                        <c15:formulaRef>
                          <c15:sqref>('pERK pHSP27 pP38 all lines'!$AS$5,'pERK pHSP27 pP38 all lines'!$AS$21:$AS$24)</c15:sqref>
                        </c15:formulaRef>
                      </c:ext>
                    </c:extLst>
                    <c:strCache>
                      <c:ptCount val="5"/>
                      <c:pt idx="0">
                        <c:v>Caco2</c:v>
                      </c:pt>
                      <c:pt idx="1">
                        <c:v>Cacowt-dox </c:v>
                      </c:pt>
                      <c:pt idx="2">
                        <c:v>Cacowt+dox </c:v>
                      </c:pt>
                      <c:pt idx="3">
                        <c:v>Cacokras-dox </c:v>
                      </c:pt>
                      <c:pt idx="4">
                        <c:v>Cacokras+dox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'pERK pHSP27 pP38 all lines'!$AU$5:$AU$24</c15:sqref>
                        </c15:fullRef>
                        <c15:formulaRef>
                          <c15:sqref>('pERK pHSP27 pP38 all lines'!$AU$5,'pERK pHSP27 pP38 all lines'!$AU$21:$AU$24)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1336308.5129490697</c:v>
                      </c:pt>
                      <c:pt idx="1">
                        <c:v>2997692.5984040941</c:v>
                      </c:pt>
                      <c:pt idx="2">
                        <c:v>3069310.4335700106</c:v>
                      </c:pt>
                      <c:pt idx="3">
                        <c:v>3095858.434046282</c:v>
                      </c:pt>
                      <c:pt idx="4">
                        <c:v>2517789.4384182901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D73-47DD-A4A7-9B37F8EF877F}"/>
                  </c:ext>
                </c:extLst>
              </c15:ser>
            </c15:filteredBarSeries>
          </c:ext>
        </c:extLst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lines'!$AW$8:$AW$9,'pERK pHSP27 pP38 all lines'!$AW$21:$AW$24)</c:f>
                <c:numCache>
                  <c:formatCode>General</c:formatCode>
                  <c:ptCount val="7"/>
                  <c:pt idx="0">
                    <c:v>11936.223547185646</c:v>
                  </c:pt>
                  <c:pt idx="1">
                    <c:v>178180.68367836211</c:v>
                  </c:pt>
                  <c:pt idx="2">
                    <c:v>460273.34383590147</c:v>
                  </c:pt>
                  <c:pt idx="3">
                    <c:v>36574.3942052856</c:v>
                  </c:pt>
                  <c:pt idx="4">
                    <c:v>27917.828831126175</c:v>
                  </c:pt>
                  <c:pt idx="5">
                    <c:v>5259.7810022896529</c:v>
                  </c:pt>
                  <c:pt idx="6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lines'!$AT$8:$AT$9,'pERK pHSP27 pP38 all lines'!$AT$21:$AT$24)</c:f>
              <c:numCache>
                <c:formatCode>General</c:formatCode>
                <c:ptCount val="7"/>
                <c:pt idx="0">
                  <c:v>74758.531952537116</c:v>
                </c:pt>
                <c:pt idx="1">
                  <c:v>1037898.5328032902</c:v>
                </c:pt>
                <c:pt idx="2">
                  <c:v>2272973.962495205</c:v>
                </c:pt>
                <c:pt idx="3">
                  <c:v>183168.77638023326</c:v>
                </c:pt>
                <c:pt idx="4">
                  <c:v>160952.28354799037</c:v>
                </c:pt>
                <c:pt idx="5">
                  <c:v>125039.63785874622</c:v>
                </c:pt>
                <c:pt idx="6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0A2-AE41-B2D4A9205D65}"/>
            </c:ext>
          </c:extLst>
        </c:ser>
        <c:ser>
          <c:idx val="1"/>
          <c:order val="1"/>
          <c:tx>
            <c:strRef>
              <c:f>'pERK pHSP27 pP38 all lines'!$AU$4</c:f>
              <c:strCache>
                <c:ptCount val="1"/>
                <c:pt idx="0">
                  <c:v>pERK1/2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lines'!$AX$5:$AX$24</c15:sqref>
                    </c15:fullRef>
                  </c:ext>
                </c:extLst>
                <c:f>('pERK pHSP27 pP38 all lines'!$AX$5,'pERK pHSP27 pP38 all lines'!$AX$8:$AX$9,'pERK pHSP27 pP38 all lines'!$AX$21:$AX$24)</c:f>
                <c:numCache>
                  <c:formatCode>General</c:formatCode>
                  <c:ptCount val="7"/>
                  <c:pt idx="0">
                    <c:v>200626.05817044032</c:v>
                  </c:pt>
                  <c:pt idx="1">
                    <c:v>497744.36947000079</c:v>
                  </c:pt>
                  <c:pt idx="2">
                    <c:v>192365.10616784255</c:v>
                  </c:pt>
                  <c:pt idx="3">
                    <c:v>567001.84253628773</c:v>
                  </c:pt>
                  <c:pt idx="4">
                    <c:v>269994.15727262414</c:v>
                  </c:pt>
                  <c:pt idx="5">
                    <c:v>309842.24190670229</c:v>
                  </c:pt>
                  <c:pt idx="6">
                    <c:v>65017.210751364779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lines'!$AS$8:$AS$9,'pERK pHSP27 pP38 all lines'!$AS$21:$AS$24)</c:f>
              <c:strCache>
                <c:ptCount val="7"/>
                <c:pt idx="0">
                  <c:v>Caco2</c:v>
                </c:pt>
                <c:pt idx="1">
                  <c:v>Dld1mut</c:v>
                </c:pt>
                <c:pt idx="2">
                  <c:v>Dld1wt</c:v>
                </c:pt>
                <c:pt idx="3">
                  <c:v>Cacowt-dox </c:v>
                </c:pt>
                <c:pt idx="4">
                  <c:v>Cacowt+dox </c:v>
                </c:pt>
                <c:pt idx="5">
                  <c:v>Cacokras-dox </c:v>
                </c:pt>
                <c:pt idx="6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lines'!$AU$5:$AU$24</c15:sqref>
                  </c15:fullRef>
                </c:ext>
              </c:extLst>
              <c:f>('pERK pHSP27 pP38 all lines'!$AU$5,'pERK pHSP27 pP38 all lines'!$AU$8:$AU$9,'pERK pHSP27 pP38 all lines'!$AU$21:$AU$24)</c:f>
              <c:numCache>
                <c:formatCode>General</c:formatCode>
                <c:ptCount val="7"/>
                <c:pt idx="0">
                  <c:v>1336308.5129490697</c:v>
                </c:pt>
                <c:pt idx="1">
                  <c:v>712081.60166632757</c:v>
                </c:pt>
                <c:pt idx="2">
                  <c:v>359690.56495930924</c:v>
                </c:pt>
                <c:pt idx="3">
                  <c:v>2997692.5984040941</c:v>
                </c:pt>
                <c:pt idx="4">
                  <c:v>3069310.4335700106</c:v>
                </c:pt>
                <c:pt idx="5">
                  <c:v>3095858.434046282</c:v>
                </c:pt>
                <c:pt idx="6">
                  <c:v>2517789.4384182901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0A2-AE41-B2D4A9205D65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lines'!$AY$8:$AY$9,'pERK pHSP27 pP38 all lines'!$AY$21:$AY$24)</c:f>
                <c:numCache>
                  <c:formatCode>General</c:formatCode>
                  <c:ptCount val="7"/>
                  <c:pt idx="0">
                    <c:v>25112.494533727808</c:v>
                  </c:pt>
                  <c:pt idx="1">
                    <c:v>68969.855572550528</c:v>
                  </c:pt>
                  <c:pt idx="2">
                    <c:v>55384.730656731947</c:v>
                  </c:pt>
                  <c:pt idx="3">
                    <c:v>21624.855113599257</c:v>
                  </c:pt>
                  <c:pt idx="4">
                    <c:v>38068.300190503389</c:v>
                  </c:pt>
                  <c:pt idx="5">
                    <c:v>29772.57441754235</c:v>
                  </c:pt>
                  <c:pt idx="6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Caco2</c:v>
              </c:pt>
              <c:pt idx="1">
                <c:v>Dld1mut</c:v>
              </c:pt>
              <c:pt idx="2">
                <c:v>Dld1wt</c:v>
              </c:pt>
              <c:pt idx="3">
                <c:v>Cacowt-dox </c:v>
              </c:pt>
              <c:pt idx="4">
                <c:v>Cacowt+dox </c:v>
              </c:pt>
              <c:pt idx="5">
                <c:v>Cacokras-dox </c:v>
              </c:pt>
              <c:pt idx="6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lines'!$AV$8:$AV$9,'pERK pHSP27 pP38 all lines'!$AV$21:$AV$24)</c:f>
              <c:numCache>
                <c:formatCode>General</c:formatCode>
                <c:ptCount val="7"/>
                <c:pt idx="0">
                  <c:v>125756.54354171053</c:v>
                </c:pt>
                <c:pt idx="1">
                  <c:v>144226.88187850572</c:v>
                </c:pt>
                <c:pt idx="2">
                  <c:v>91881.997876677822</c:v>
                </c:pt>
                <c:pt idx="3">
                  <c:v>137849.54859061565</c:v>
                </c:pt>
                <c:pt idx="4">
                  <c:v>201399.64188991641</c:v>
                </c:pt>
                <c:pt idx="5">
                  <c:v>373524.75356179773</c:v>
                </c:pt>
                <c:pt idx="6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D-40A2-AE41-B2D4A920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'pERK pHSP27 pP38 all lines'!$AT$4</c:f>
              <c:strCache>
                <c:ptCount val="1"/>
                <c:pt idx="0">
                  <c:v>pHSP27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lines'!$AW$5:$AW$24</c15:sqref>
                    </c15:fullRef>
                  </c:ext>
                </c:extLst>
                <c:f>('pERK pHSP27 pP38 all lines'!$AW$5,'pERK pHSP27 pP38 all lines'!$AW$21:$AW$24)</c:f>
                <c:numCache>
                  <c:formatCode>General</c:formatCode>
                  <c:ptCount val="5"/>
                  <c:pt idx="0">
                    <c:v>11936.223547185646</c:v>
                  </c:pt>
                  <c:pt idx="1">
                    <c:v>36574.3942052856</c:v>
                  </c:pt>
                  <c:pt idx="2">
                    <c:v>27917.828831126175</c:v>
                  </c:pt>
                  <c:pt idx="3">
                    <c:v>5259.7810022896529</c:v>
                  </c:pt>
                  <c:pt idx="4">
                    <c:v>9256.9892769057624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'pERK pHSP27 pP38 all lines'!$AS$5:$AS$24</c15:sqref>
                  </c15:fullRef>
                </c:ext>
              </c:extLst>
              <c:f>('pERK pHSP27 pP38 all lines'!$AS$5,'pERK pHSP27 pP38 all lines'!$AS$21:$AS$24)</c:f>
              <c:strCache>
                <c:ptCount val="5"/>
                <c:pt idx="0">
                  <c:v>Caco2</c:v>
                </c:pt>
                <c:pt idx="1">
                  <c:v>Cacowt-dox </c:v>
                </c:pt>
                <c:pt idx="2">
                  <c:v>Cacowt+dox </c:v>
                </c:pt>
                <c:pt idx="3">
                  <c:v>Cacokras-dox </c:v>
                </c:pt>
                <c:pt idx="4">
                  <c:v>Cacokras+dox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lines'!$AT$5:$AT$24</c15:sqref>
                  </c15:fullRef>
                </c:ext>
              </c:extLst>
              <c:f>('pERK pHSP27 pP38 all lines'!$AT$5,'pERK pHSP27 pP38 all lines'!$AT$21:$AT$24)</c:f>
              <c:numCache>
                <c:formatCode>General</c:formatCode>
                <c:ptCount val="5"/>
                <c:pt idx="0">
                  <c:v>74758.531952537116</c:v>
                </c:pt>
                <c:pt idx="1">
                  <c:v>183168.77638023326</c:v>
                </c:pt>
                <c:pt idx="2">
                  <c:v>160952.28354799037</c:v>
                </c:pt>
                <c:pt idx="3">
                  <c:v>125039.63785874622</c:v>
                </c:pt>
                <c:pt idx="4">
                  <c:v>97816.181991534497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131-AD9B-FA364325F589}"/>
            </c:ext>
          </c:extLst>
        </c:ser>
        <c:ser>
          <c:idx val="2"/>
          <c:order val="2"/>
          <c:tx>
            <c:strRef>
              <c:f>'pERK pHSP27 pP38 all lines'!$AV$4</c:f>
              <c:strCache>
                <c:ptCount val="1"/>
                <c:pt idx="0">
                  <c:v>pP38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'pERK pHSP27 pP38 all lines'!$AY$5:$AY$24</c15:sqref>
                    </c15:fullRef>
                  </c:ext>
                </c:extLst>
                <c:f>('pERK pHSP27 pP38 all lines'!$AY$5,'pERK pHSP27 pP38 all lines'!$AY$21:$AY$24)</c:f>
                <c:numCache>
                  <c:formatCode>General</c:formatCode>
                  <c:ptCount val="5"/>
                  <c:pt idx="0">
                    <c:v>25112.494533727808</c:v>
                  </c:pt>
                  <c:pt idx="1">
                    <c:v>21624.855113599257</c:v>
                  </c:pt>
                  <c:pt idx="2">
                    <c:v>38068.300190503389</c:v>
                  </c:pt>
                  <c:pt idx="3">
                    <c:v>29772.57441754235</c:v>
                  </c:pt>
                  <c:pt idx="4">
                    <c:v>30887.206273005486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Caco2</c:v>
              </c:pt>
              <c:pt idx="1">
                <c:v>Cacowt-dox </c:v>
              </c:pt>
              <c:pt idx="2">
                <c:v>Cacowt+dox </c:v>
              </c:pt>
              <c:pt idx="3">
                <c:v>Cacokras-dox </c:v>
              </c:pt>
              <c:pt idx="4">
                <c:v>Cacokras+dox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'pERK pHSP27 pP38 all lines'!$AV$5:$AV$24</c15:sqref>
                  </c15:fullRef>
                </c:ext>
              </c:extLst>
              <c:f>('pERK pHSP27 pP38 all lines'!$AV$5,'pERK pHSP27 pP38 all lines'!$AV$21:$AV$24)</c:f>
              <c:numCache>
                <c:formatCode>General</c:formatCode>
                <c:ptCount val="5"/>
                <c:pt idx="0">
                  <c:v>125756.54354171053</c:v>
                </c:pt>
                <c:pt idx="1">
                  <c:v>137849.54859061565</c:v>
                </c:pt>
                <c:pt idx="2">
                  <c:v>201399.64188991641</c:v>
                </c:pt>
                <c:pt idx="3">
                  <c:v>373524.75356179773</c:v>
                </c:pt>
                <c:pt idx="4">
                  <c:v>239899.93356783819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E-4131-AD9B-FA364325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82056"/>
        <c:axId val="253082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'pERK pHSP27 pP38 all lines'!$AU$4</c15:sqref>
                        </c15:formulaRef>
                      </c:ext>
                    </c:extLst>
                    <c:strCache>
                      <c:ptCount val="1"/>
                      <c:pt idx="0">
                        <c:v>pERK1/2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'pERK pHSP27 pP38 all lines'!$AX$5:$AX$24</c15:sqref>
                          </c15:fullRef>
                          <c15:formulaRef>
                            <c15:sqref>('pERK pHSP27 pP38 all lines'!$AX$5,'pERK pHSP27 pP38 all lines'!$AX$21:$AX$24)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200626.05817044032</c:v>
                        </c:pt>
                        <c:pt idx="1">
                          <c:v>567001.84253628773</c:v>
                        </c:pt>
                        <c:pt idx="2">
                          <c:v>269994.15727262414</c:v>
                        </c:pt>
                        <c:pt idx="3">
                          <c:v>309842.24190670229</c:v>
                        </c:pt>
                        <c:pt idx="4">
                          <c:v>65017.210751364779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'pERK pHSP27 pP38 all lines'!$AS$5:$AS$24</c15:sqref>
                        </c15:fullRef>
                        <c15:formulaRef>
                          <c15:sqref>('pERK pHSP27 pP38 all lines'!$AS$5,'pERK pHSP27 pP38 all lines'!$AS$21:$AS$24)</c15:sqref>
                        </c15:formulaRef>
                      </c:ext>
                    </c:extLst>
                    <c:strCache>
                      <c:ptCount val="5"/>
                      <c:pt idx="0">
                        <c:v>Caco2</c:v>
                      </c:pt>
                      <c:pt idx="1">
                        <c:v>Cacowt-dox </c:v>
                      </c:pt>
                      <c:pt idx="2">
                        <c:v>Cacowt+dox </c:v>
                      </c:pt>
                      <c:pt idx="3">
                        <c:v>Cacokras-dox </c:v>
                      </c:pt>
                      <c:pt idx="4">
                        <c:v>Cacokras+dox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'pERK pHSP27 pP38 all lines'!$AU$5:$AU$24</c15:sqref>
                        </c15:fullRef>
                        <c15:formulaRef>
                          <c15:sqref>('pERK pHSP27 pP38 all lines'!$AU$5,'pERK pHSP27 pP38 all lines'!$AU$21:$AU$24)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1336308.5129490697</c:v>
                      </c:pt>
                      <c:pt idx="1">
                        <c:v>2997692.5984040941</c:v>
                      </c:pt>
                      <c:pt idx="2">
                        <c:v>3069310.4335700106</c:v>
                      </c:pt>
                      <c:pt idx="3">
                        <c:v>3095858.434046282</c:v>
                      </c:pt>
                      <c:pt idx="4">
                        <c:v>2517789.4384182901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BCE-4131-AD9B-FA364325F589}"/>
                  </c:ext>
                </c:extLst>
              </c15:ser>
            </c15:filteredBarSeries>
          </c:ext>
        </c:extLst>
      </c:barChart>
      <c:catAx>
        <c:axId val="2530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712"/>
        <c:crosses val="autoZero"/>
        <c:auto val="1"/>
        <c:lblAlgn val="ctr"/>
        <c:lblOffset val="100"/>
        <c:noMultiLvlLbl val="0"/>
      </c:catAx>
      <c:valAx>
        <c:axId val="2530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'pChk1 all lines'!$Z$21:$Z$24</c:f>
                <c:numCache>
                  <c:formatCode>General</c:formatCode>
                  <c:ptCount val="4"/>
                  <c:pt idx="0">
                    <c:v>2733.1347102535728</c:v>
                  </c:pt>
                  <c:pt idx="1">
                    <c:v>7017.8798335744495</c:v>
                  </c:pt>
                  <c:pt idx="2">
                    <c:v>6930.413582873548</c:v>
                  </c:pt>
                  <c:pt idx="3">
                    <c:v>1180.9970508834474</c:v>
                  </c:pt>
                </c:numCache>
              </c:numRef>
            </c:plus>
            <c:minus>
              <c:numRef>
                <c:f>'pChk1 all lines'!$Z$21:$Z$24</c:f>
                <c:numCache>
                  <c:formatCode>General</c:formatCode>
                  <c:ptCount val="4"/>
                  <c:pt idx="0">
                    <c:v>2733.1347102535728</c:v>
                  </c:pt>
                  <c:pt idx="1">
                    <c:v>7017.8798335744495</c:v>
                  </c:pt>
                  <c:pt idx="2">
                    <c:v>6930.413582873548</c:v>
                  </c:pt>
                  <c:pt idx="3">
                    <c:v>1180.9970508834474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'pChk1 all lines'!$X$21:$X$24</c:f>
              <c:strCache>
                <c:ptCount val="4"/>
                <c:pt idx="0">
                  <c:v>Cacowt-dox </c:v>
                </c:pt>
                <c:pt idx="1">
                  <c:v>Cacowt+dox </c:v>
                </c:pt>
                <c:pt idx="2">
                  <c:v>Cacokras-dox </c:v>
                </c:pt>
                <c:pt idx="3">
                  <c:v>Cacokras+dox </c:v>
                </c:pt>
              </c:strCache>
            </c:strRef>
          </c:cat>
          <c:val>
            <c:numRef>
              <c:f>'pChk1 all lines'!$Y$21:$Y$24</c:f>
              <c:numCache>
                <c:formatCode>General</c:formatCode>
                <c:ptCount val="4"/>
                <c:pt idx="0">
                  <c:v>26576.523560675272</c:v>
                </c:pt>
                <c:pt idx="1">
                  <c:v>30080.92640777363</c:v>
                </c:pt>
                <c:pt idx="2">
                  <c:v>29836.907361032387</c:v>
                </c:pt>
                <c:pt idx="3">
                  <c:v>36533.073840685938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E7-911B-C2795232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00256"/>
        <c:axId val="544295008"/>
      </c:barChart>
      <c:catAx>
        <c:axId val="5443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5008"/>
        <c:crosses val="autoZero"/>
        <c:auto val="1"/>
        <c:lblAlgn val="ctr"/>
        <c:lblOffset val="100"/>
        <c:noMultiLvlLbl val="0"/>
      </c:catAx>
      <c:valAx>
        <c:axId val="544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133349</xdr:colOff>
      <xdr:row>32</xdr:row>
      <xdr:rowOff>95250</xdr:rowOff>
    </xdr:from>
    <xdr:to>
      <xdr:col>50</xdr:col>
      <xdr:colOff>123824</xdr:colOff>
      <xdr:row>60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63</xdr:row>
      <xdr:rowOff>0</xdr:rowOff>
    </xdr:from>
    <xdr:to>
      <xdr:col>49</xdr:col>
      <xdr:colOff>600075</xdr:colOff>
      <xdr:row>91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94</xdr:row>
      <xdr:rowOff>0</xdr:rowOff>
    </xdr:from>
    <xdr:to>
      <xdr:col>49</xdr:col>
      <xdr:colOff>600075</xdr:colOff>
      <xdr:row>122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124</xdr:row>
      <xdr:rowOff>0</xdr:rowOff>
    </xdr:from>
    <xdr:to>
      <xdr:col>49</xdr:col>
      <xdr:colOff>600075</xdr:colOff>
      <xdr:row>152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94</xdr:row>
      <xdr:rowOff>0</xdr:rowOff>
    </xdr:from>
    <xdr:to>
      <xdr:col>26</xdr:col>
      <xdr:colOff>0</xdr:colOff>
      <xdr:row>122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124</xdr:row>
      <xdr:rowOff>0</xdr:rowOff>
    </xdr:from>
    <xdr:to>
      <xdr:col>26</xdr:col>
      <xdr:colOff>0</xdr:colOff>
      <xdr:row>152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94</xdr:row>
      <xdr:rowOff>0</xdr:rowOff>
    </xdr:from>
    <xdr:to>
      <xdr:col>26</xdr:col>
      <xdr:colOff>0</xdr:colOff>
      <xdr:row>122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124</xdr:row>
      <xdr:rowOff>0</xdr:rowOff>
    </xdr:from>
    <xdr:to>
      <xdr:col>26</xdr:col>
      <xdr:colOff>0</xdr:colOff>
      <xdr:row>152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304800</xdr:colOff>
      <xdr:row>26</xdr:row>
      <xdr:rowOff>28575</xdr:rowOff>
    </xdr:from>
    <xdr:to>
      <xdr:col>27</xdr:col>
      <xdr:colOff>0</xdr:colOff>
      <xdr:row>40</xdr:row>
      <xdr:rowOff>104775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1285875</xdr:colOff>
      <xdr:row>25</xdr:row>
      <xdr:rowOff>104775</xdr:rowOff>
    </xdr:from>
    <xdr:to>
      <xdr:col>9</xdr:col>
      <xdr:colOff>238125</xdr:colOff>
      <xdr:row>39</xdr:row>
      <xdr:rowOff>180975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104775</xdr:colOff>
      <xdr:row>25</xdr:row>
      <xdr:rowOff>133350</xdr:rowOff>
    </xdr:from>
    <xdr:to>
      <xdr:col>17</xdr:col>
      <xdr:colOff>409575</xdr:colOff>
      <xdr:row>40</xdr:row>
      <xdr:rowOff>19050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590549</xdr:colOff>
      <xdr:row>42</xdr:row>
      <xdr:rowOff>76200</xdr:rowOff>
    </xdr:from>
    <xdr:to>
      <xdr:col>28</xdr:col>
      <xdr:colOff>85724</xdr:colOff>
      <xdr:row>83</xdr:row>
      <xdr:rowOff>57150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0</xdr:row>
      <xdr:rowOff>47625</xdr:rowOff>
    </xdr:from>
    <xdr:to>
      <xdr:col>20</xdr:col>
      <xdr:colOff>561974</xdr:colOff>
      <xdr:row>33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10</xdr:col>
      <xdr:colOff>28575</xdr:colOff>
      <xdr:row>61</xdr:row>
      <xdr:rowOff>85725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28575</xdr:colOff>
      <xdr:row>69</xdr:row>
      <xdr:rowOff>85725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28575</xdr:colOff>
      <xdr:row>97</xdr:row>
      <xdr:rowOff>85725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21</xdr:col>
      <xdr:colOff>28575</xdr:colOff>
      <xdr:row>105</xdr:row>
      <xdr:rowOff>85725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23</xdr:row>
      <xdr:rowOff>28574</xdr:rowOff>
    </xdr:from>
    <xdr:to>
      <xdr:col>18</xdr:col>
      <xdr:colOff>742950</xdr:colOff>
      <xdr:row>48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576262</xdr:colOff>
      <xdr:row>25</xdr:row>
      <xdr:rowOff>123825</xdr:rowOff>
    </xdr:from>
    <xdr:to>
      <xdr:col>26</xdr:col>
      <xdr:colOff>576262</xdr:colOff>
      <xdr:row>40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252411</xdr:colOff>
      <xdr:row>23</xdr:row>
      <xdr:rowOff>28575</xdr:rowOff>
    </xdr:from>
    <xdr:to>
      <xdr:col>38</xdr:col>
      <xdr:colOff>180974</xdr:colOff>
      <xdr:row>43</xdr:row>
      <xdr:rowOff>180975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Y25"/>
  <sheetViews>
    <sheetView topLeftCell="Y28" workbookViewId="0">
      <selection activeCell="AZ33" sqref="AZ33"/>
    </sheetView>
  </sheetViews>
  <sheetFormatPr baseColWidth="10" defaultColWidth="9.140625" defaultRowHeight="15" x14ac:dyDescent="0.25"/>
  <cols>
    <col min="2" max="2" width="20.28515625" customWidth="1"/>
  </cols>
  <sheetData>
    <row r="3" spans="2:51" x14ac:dyDescent="0.25">
      <c r="B3">
        <v>1</v>
      </c>
      <c r="E3" s="1" t="s">
        <v>95</v>
      </c>
      <c r="G3" s="1" t="s">
        <v>96</v>
      </c>
      <c r="I3">
        <v>2</v>
      </c>
      <c r="L3" s="1" t="s">
        <v>97</v>
      </c>
      <c r="N3" s="1" t="s">
        <v>98</v>
      </c>
      <c r="P3">
        <v>3</v>
      </c>
      <c r="S3" s="1" t="s">
        <v>99</v>
      </c>
      <c r="U3" s="1" t="s">
        <v>100</v>
      </c>
      <c r="AT3" t="s">
        <v>112</v>
      </c>
    </row>
    <row r="4" spans="2:51" x14ac:dyDescent="0.25">
      <c r="B4" t="s">
        <v>0</v>
      </c>
      <c r="C4" t="s">
        <v>1</v>
      </c>
      <c r="D4" t="s">
        <v>2</v>
      </c>
      <c r="E4" t="s">
        <v>3</v>
      </c>
      <c r="F4" t="s">
        <v>93</v>
      </c>
      <c r="G4" t="s">
        <v>3</v>
      </c>
      <c r="I4" t="s">
        <v>0</v>
      </c>
      <c r="J4" t="s">
        <v>1</v>
      </c>
      <c r="K4" t="s">
        <v>2</v>
      </c>
      <c r="L4" t="s">
        <v>3</v>
      </c>
      <c r="M4" t="s">
        <v>93</v>
      </c>
      <c r="N4" t="s">
        <v>3</v>
      </c>
      <c r="P4" t="s">
        <v>0</v>
      </c>
      <c r="Q4" t="s">
        <v>1</v>
      </c>
      <c r="R4" t="s">
        <v>2</v>
      </c>
      <c r="S4" t="s">
        <v>3</v>
      </c>
      <c r="T4" t="s">
        <v>93</v>
      </c>
      <c r="U4" t="s">
        <v>3</v>
      </c>
      <c r="W4" t="s">
        <v>102</v>
      </c>
      <c r="X4" t="s">
        <v>103</v>
      </c>
      <c r="Y4" t="s">
        <v>94</v>
      </c>
      <c r="Z4" t="s">
        <v>101</v>
      </c>
      <c r="AA4" t="s">
        <v>104</v>
      </c>
      <c r="AB4" t="s">
        <v>105</v>
      </c>
      <c r="AC4" t="s">
        <v>107</v>
      </c>
      <c r="AD4" t="s">
        <v>106</v>
      </c>
      <c r="AF4" t="s">
        <v>64</v>
      </c>
      <c r="AG4" t="s">
        <v>65</v>
      </c>
      <c r="AH4" t="s">
        <v>66</v>
      </c>
      <c r="AJ4" t="s">
        <v>67</v>
      </c>
      <c r="AK4" t="s">
        <v>69</v>
      </c>
      <c r="AL4" t="s">
        <v>68</v>
      </c>
      <c r="AN4" t="s">
        <v>108</v>
      </c>
      <c r="AO4" t="s">
        <v>110</v>
      </c>
      <c r="AP4" t="s">
        <v>109</v>
      </c>
      <c r="AT4" t="s">
        <v>1</v>
      </c>
      <c r="AU4" t="s">
        <v>90</v>
      </c>
      <c r="AV4" t="s">
        <v>93</v>
      </c>
      <c r="AW4" t="s">
        <v>91</v>
      </c>
      <c r="AX4" t="s">
        <v>92</v>
      </c>
      <c r="AY4" t="s">
        <v>111</v>
      </c>
    </row>
    <row r="5" spans="2:51" x14ac:dyDescent="0.25">
      <c r="B5" t="s">
        <v>4</v>
      </c>
      <c r="C5">
        <v>80049</v>
      </c>
      <c r="D5">
        <v>1565725</v>
      </c>
      <c r="E5">
        <v>2842042</v>
      </c>
      <c r="F5">
        <v>136069</v>
      </c>
      <c r="G5">
        <v>1972688</v>
      </c>
      <c r="I5" t="s">
        <v>20</v>
      </c>
      <c r="J5">
        <v>62452</v>
      </c>
      <c r="K5">
        <v>1196208</v>
      </c>
      <c r="L5">
        <v>3124892</v>
      </c>
      <c r="M5">
        <v>95744</v>
      </c>
      <c r="N5">
        <v>1924250</v>
      </c>
      <c r="P5" t="s">
        <v>48</v>
      </c>
      <c r="Q5">
        <v>79769</v>
      </c>
      <c r="R5">
        <v>1226265</v>
      </c>
      <c r="S5">
        <v>2733944</v>
      </c>
      <c r="T5">
        <v>134086</v>
      </c>
      <c r="U5">
        <v>3074956</v>
      </c>
      <c r="W5">
        <f t="shared" ref="W5:W24" si="0">AVERAGE(E5,L5,S5)</f>
        <v>2900292.6666666665</v>
      </c>
      <c r="X5">
        <f>AVERAGE(G5,N5,U5)</f>
        <v>2323964.6666666665</v>
      </c>
      <c r="Y5">
        <f>W5/E5</f>
        <v>1.0204960611654108</v>
      </c>
      <c r="Z5">
        <f>X5/G5</f>
        <v>1.1780700580460095</v>
      </c>
      <c r="AA5">
        <f t="shared" ref="AA5:AA24" si="1">W5/L5</f>
        <v>0.92812572935853987</v>
      </c>
      <c r="AB5">
        <f>X5/N5</f>
        <v>1.2077249144688407</v>
      </c>
      <c r="AC5">
        <f>W5/S5</f>
        <v>1.0608456744785799</v>
      </c>
      <c r="AD5">
        <f>X5/U5</f>
        <v>0.75577168150265128</v>
      </c>
      <c r="AF5">
        <f t="shared" ref="AF5:AF24" si="2">C5*Y5</f>
        <v>81689.689200229972</v>
      </c>
      <c r="AG5">
        <f t="shared" ref="AG5:AG24" si="3">J5*AA5</f>
        <v>57963.308049899533</v>
      </c>
      <c r="AH5">
        <f>Q5*AC5</f>
        <v>84622.598607481836</v>
      </c>
      <c r="AJ5">
        <f t="shared" ref="AJ5:AJ24" si="4">D5*Y5</f>
        <v>1597816.1953682129</v>
      </c>
      <c r="AK5">
        <f t="shared" ref="AK5:AK24" si="5">K5*AA5</f>
        <v>1110231.4224645202</v>
      </c>
      <c r="AL5">
        <f>R5*AC5</f>
        <v>1300877.9210144759</v>
      </c>
      <c r="AN5">
        <f>F5*Z5</f>
        <v>160298.81472826246</v>
      </c>
      <c r="AO5">
        <f>M5*AB5</f>
        <v>115632.41421090468</v>
      </c>
      <c r="AP5">
        <f>T5*AD5</f>
        <v>101338.40168596451</v>
      </c>
      <c r="AS5" t="s">
        <v>70</v>
      </c>
      <c r="AT5">
        <f>AVERAGE(AF5:AH5)</f>
        <v>74758.531952537116</v>
      </c>
      <c r="AU5">
        <f>AVERAGE(AJ5:AL5)</f>
        <v>1336308.5129490697</v>
      </c>
      <c r="AV5">
        <f>AVERAGE(AN5:AP5)</f>
        <v>125756.54354171053</v>
      </c>
      <c r="AW5">
        <f>_xlfn.STDEV.P(AF5:AH5)</f>
        <v>11936.223547185646</v>
      </c>
      <c r="AX5">
        <f>_xlfn.STDEV.P(AJ5:AL5)</f>
        <v>200626.05817044032</v>
      </c>
      <c r="AY5">
        <f>_xlfn.STDEV.P(AN5:AP5)</f>
        <v>25112.494533727808</v>
      </c>
    </row>
    <row r="6" spans="2:51" x14ac:dyDescent="0.25">
      <c r="B6" t="s">
        <v>5</v>
      </c>
      <c r="C6">
        <v>359056</v>
      </c>
      <c r="D6">
        <v>1008881</v>
      </c>
      <c r="E6">
        <v>1780770</v>
      </c>
      <c r="F6">
        <v>447515</v>
      </c>
      <c r="G6">
        <v>1693270</v>
      </c>
      <c r="I6" t="s">
        <v>21</v>
      </c>
      <c r="J6">
        <v>397723</v>
      </c>
      <c r="K6">
        <v>1215802</v>
      </c>
      <c r="L6">
        <v>1956200</v>
      </c>
      <c r="M6">
        <v>648557</v>
      </c>
      <c r="N6">
        <v>2219346</v>
      </c>
      <c r="P6" t="s">
        <v>49</v>
      </c>
      <c r="Q6">
        <v>361093</v>
      </c>
      <c r="R6">
        <v>1281682</v>
      </c>
      <c r="S6">
        <v>2669446</v>
      </c>
      <c r="T6">
        <v>227492</v>
      </c>
      <c r="U6">
        <v>2147458</v>
      </c>
      <c r="W6">
        <f>AVERAGE(E6,L6,S6)</f>
        <v>2135472</v>
      </c>
      <c r="X6">
        <f t="shared" ref="X6:X24" si="6">AVERAGE(G6,N6,U6)</f>
        <v>2020024.6666666667</v>
      </c>
      <c r="Y6">
        <f t="shared" ref="Y6:Y24" si="7">W6/E6</f>
        <v>1.1991846223824525</v>
      </c>
      <c r="Z6">
        <f t="shared" ref="Z6:Z24" si="8">X6/G6</f>
        <v>1.1929725718087882</v>
      </c>
      <c r="AA6">
        <f t="shared" si="1"/>
        <v>1.0916429812902566</v>
      </c>
      <c r="AB6">
        <f t="shared" ref="AB6:AB24" si="9">X6/N6</f>
        <v>0.91018915782697551</v>
      </c>
      <c r="AC6">
        <f t="shared" ref="AC6:AC24" si="10">W6/S6</f>
        <v>0.79996823310904208</v>
      </c>
      <c r="AD6">
        <f t="shared" ref="AD6:AD24" si="11">X6/U6</f>
        <v>0.94065852122214577</v>
      </c>
      <c r="AF6">
        <f t="shared" si="2"/>
        <v>430574.43377415388</v>
      </c>
      <c r="AG6">
        <f t="shared" si="3"/>
        <v>434171.52144770476</v>
      </c>
      <c r="AH6">
        <f t="shared" ref="AH6:AH24" si="12">Q6*AC6</f>
        <v>288862.9291980433</v>
      </c>
      <c r="AJ6">
        <f t="shared" si="4"/>
        <v>1209834.5810138311</v>
      </c>
      <c r="AK6">
        <f t="shared" si="5"/>
        <v>1327221.7199386565</v>
      </c>
      <c r="AL6">
        <f t="shared" ref="AL6:AL24" si="13">R6*AC6</f>
        <v>1025304.8849476633</v>
      </c>
      <c r="AN6">
        <f t="shared" ref="AN6:AN24" si="14">F6*Z6</f>
        <v>533873.12047300988</v>
      </c>
      <c r="AO6">
        <f t="shared" ref="AO6:AO24" si="15">M6*AB6</f>
        <v>590309.5496327898</v>
      </c>
      <c r="AP6">
        <f t="shared" ref="AP6:AP24" si="16">T6*AD6</f>
        <v>213992.2883098684</v>
      </c>
      <c r="AS6" t="s">
        <v>71</v>
      </c>
      <c r="AT6">
        <f t="shared" ref="AT6:AT24" si="17">AVERAGE(AF6:AH6)</f>
        <v>384536.2948066339</v>
      </c>
      <c r="AU6">
        <f t="shared" ref="AU6:AU24" si="18">AVERAGE(AJ6:AL6)</f>
        <v>1187453.7286333835</v>
      </c>
      <c r="AV6">
        <f t="shared" ref="AV6:AV24" si="19">AVERAGE(AN6:AP6)</f>
        <v>446058.31947188935</v>
      </c>
      <c r="AW6">
        <f t="shared" ref="AW6:AW24" si="20">_xlfn.STDEV.P(AF6:AH6)</f>
        <v>67667.222124596155</v>
      </c>
      <c r="AX6">
        <f t="shared" ref="AX6:AX24" si="21">_xlfn.STDEV.P(AJ6:AL6)</f>
        <v>124268.85028759533</v>
      </c>
      <c r="AY6">
        <f t="shared" ref="AY6:AY24" si="22">_xlfn.STDEV.P(AN6:AP6)</f>
        <v>165705.05876113308</v>
      </c>
    </row>
    <row r="7" spans="2:51" x14ac:dyDescent="0.25">
      <c r="B7" t="s">
        <v>6</v>
      </c>
      <c r="C7">
        <v>364277</v>
      </c>
      <c r="D7">
        <v>1067096</v>
      </c>
      <c r="E7">
        <v>1004818</v>
      </c>
      <c r="F7">
        <v>50164</v>
      </c>
      <c r="G7">
        <v>1564598</v>
      </c>
      <c r="I7" t="s">
        <v>22</v>
      </c>
      <c r="J7">
        <v>441998</v>
      </c>
      <c r="K7">
        <v>426355</v>
      </c>
      <c r="L7">
        <v>1191411</v>
      </c>
      <c r="M7">
        <v>44078</v>
      </c>
      <c r="N7">
        <v>1131061</v>
      </c>
      <c r="P7" t="s">
        <v>50</v>
      </c>
      <c r="Q7">
        <v>525858</v>
      </c>
      <c r="R7">
        <v>462050</v>
      </c>
      <c r="S7">
        <v>1563906</v>
      </c>
      <c r="T7">
        <v>61307</v>
      </c>
      <c r="U7">
        <v>1133803</v>
      </c>
      <c r="W7">
        <f t="shared" si="0"/>
        <v>1253378.3333333333</v>
      </c>
      <c r="X7">
        <f t="shared" si="6"/>
        <v>1276487.3333333333</v>
      </c>
      <c r="Y7">
        <f t="shared" si="7"/>
        <v>1.2473685118432725</v>
      </c>
      <c r="Z7">
        <f t="shared" si="8"/>
        <v>0.81585642659221935</v>
      </c>
      <c r="AA7">
        <f t="shared" si="1"/>
        <v>1.0520117183183078</v>
      </c>
      <c r="AB7">
        <f t="shared" si="9"/>
        <v>1.1285751461091251</v>
      </c>
      <c r="AC7">
        <f t="shared" si="10"/>
        <v>0.80144096469566151</v>
      </c>
      <c r="AD7">
        <f t="shared" si="11"/>
        <v>1.1258457892008871</v>
      </c>
      <c r="AF7">
        <f t="shared" si="2"/>
        <v>454387.65938873176</v>
      </c>
      <c r="AG7">
        <f t="shared" si="3"/>
        <v>464987.07547325536</v>
      </c>
      <c r="AH7">
        <f t="shared" si="12"/>
        <v>421444.14281293115</v>
      </c>
      <c r="AJ7">
        <f t="shared" si="4"/>
        <v>1331061.9495139087</v>
      </c>
      <c r="AK7">
        <f t="shared" si="5"/>
        <v>448530.45616360212</v>
      </c>
      <c r="AL7">
        <f t="shared" si="13"/>
        <v>370305.79773763038</v>
      </c>
      <c r="AN7">
        <f t="shared" si="14"/>
        <v>40926.621783572089</v>
      </c>
      <c r="AO7">
        <f t="shared" si="15"/>
        <v>49745.335290198018</v>
      </c>
      <c r="AP7">
        <f t="shared" si="16"/>
        <v>69022.227798538777</v>
      </c>
      <c r="AS7" t="s">
        <v>72</v>
      </c>
      <c r="AT7">
        <f t="shared" si="17"/>
        <v>446939.62589163944</v>
      </c>
      <c r="AU7">
        <f t="shared" si="18"/>
        <v>716632.73447171377</v>
      </c>
      <c r="AV7">
        <f t="shared" si="19"/>
        <v>53231.3949574363</v>
      </c>
      <c r="AW7">
        <f t="shared" si="20"/>
        <v>18540.07638236224</v>
      </c>
      <c r="AX7">
        <f t="shared" si="21"/>
        <v>435639.16224285954</v>
      </c>
      <c r="AY7">
        <f t="shared" si="22"/>
        <v>11731.871926216414</v>
      </c>
    </row>
    <row r="8" spans="2:51" x14ac:dyDescent="0.25">
      <c r="B8" t="s">
        <v>7</v>
      </c>
      <c r="C8">
        <v>823423</v>
      </c>
      <c r="D8">
        <v>573041</v>
      </c>
      <c r="E8">
        <v>3206813</v>
      </c>
      <c r="F8">
        <v>126494</v>
      </c>
      <c r="G8">
        <v>3493099</v>
      </c>
      <c r="I8" t="s">
        <v>23</v>
      </c>
      <c r="J8">
        <v>1127328</v>
      </c>
      <c r="K8">
        <v>1178377</v>
      </c>
      <c r="L8">
        <v>3492008</v>
      </c>
      <c r="M8">
        <v>197386</v>
      </c>
      <c r="N8">
        <v>3209752</v>
      </c>
      <c r="P8" t="s">
        <v>51</v>
      </c>
      <c r="Q8">
        <v>1082488</v>
      </c>
      <c r="R8">
        <v>139119</v>
      </c>
      <c r="S8">
        <v>5093725</v>
      </c>
      <c r="T8">
        <v>78085</v>
      </c>
      <c r="U8">
        <v>4624542</v>
      </c>
      <c r="W8">
        <f t="shared" si="0"/>
        <v>3930848.6666666665</v>
      </c>
      <c r="X8">
        <f t="shared" si="6"/>
        <v>3775797.6666666665</v>
      </c>
      <c r="Y8">
        <f t="shared" si="7"/>
        <v>1.2257804451543219</v>
      </c>
      <c r="Z8">
        <f t="shared" si="8"/>
        <v>1.0809306196780184</v>
      </c>
      <c r="AA8">
        <f t="shared" si="1"/>
        <v>1.1256700061015514</v>
      </c>
      <c r="AB8">
        <f t="shared" si="9"/>
        <v>1.1763518386051839</v>
      </c>
      <c r="AC8">
        <f t="shared" si="10"/>
        <v>0.77170413924321912</v>
      </c>
      <c r="AD8">
        <f t="shared" si="11"/>
        <v>0.81646953723561522</v>
      </c>
      <c r="AF8">
        <f t="shared" si="2"/>
        <v>1009335.8114903072</v>
      </c>
      <c r="AG8">
        <f t="shared" si="3"/>
        <v>1268999.3166384497</v>
      </c>
      <c r="AH8">
        <f t="shared" si="12"/>
        <v>835360.47028111375</v>
      </c>
      <c r="AJ8">
        <f t="shared" si="4"/>
        <v>702422.45207167778</v>
      </c>
      <c r="AK8">
        <f t="shared" si="5"/>
        <v>1326463.6447799278</v>
      </c>
      <c r="AL8">
        <f t="shared" si="13"/>
        <v>107358.7081473774</v>
      </c>
      <c r="AN8">
        <f t="shared" si="14"/>
        <v>136731.23780555127</v>
      </c>
      <c r="AO8">
        <f t="shared" si="15"/>
        <v>232195.38401492283</v>
      </c>
      <c r="AP8">
        <f t="shared" si="16"/>
        <v>63754.023815043016</v>
      </c>
      <c r="AS8" t="s">
        <v>73</v>
      </c>
      <c r="AT8">
        <f t="shared" si="17"/>
        <v>1037898.5328032902</v>
      </c>
      <c r="AU8">
        <f t="shared" si="18"/>
        <v>712081.60166632757</v>
      </c>
      <c r="AV8">
        <f t="shared" si="19"/>
        <v>144226.88187850572</v>
      </c>
      <c r="AW8">
        <f t="shared" si="20"/>
        <v>178180.68367836211</v>
      </c>
      <c r="AX8">
        <f t="shared" si="21"/>
        <v>497744.36947000079</v>
      </c>
      <c r="AY8">
        <f t="shared" si="22"/>
        <v>68969.855572550528</v>
      </c>
    </row>
    <row r="9" spans="2:51" x14ac:dyDescent="0.25">
      <c r="B9" t="s">
        <v>8</v>
      </c>
      <c r="C9">
        <v>2091147</v>
      </c>
      <c r="D9">
        <v>253399</v>
      </c>
      <c r="E9">
        <v>4329578</v>
      </c>
      <c r="F9">
        <v>36153</v>
      </c>
      <c r="G9">
        <v>3473241</v>
      </c>
      <c r="I9" t="s">
        <v>24</v>
      </c>
      <c r="J9">
        <v>2293644</v>
      </c>
      <c r="K9">
        <v>512831</v>
      </c>
      <c r="L9">
        <v>4021044</v>
      </c>
      <c r="M9">
        <v>149906</v>
      </c>
      <c r="N9">
        <v>3274674</v>
      </c>
      <c r="P9" t="s">
        <v>52</v>
      </c>
      <c r="Q9">
        <v>2157369</v>
      </c>
      <c r="R9">
        <v>219164</v>
      </c>
      <c r="S9">
        <v>6311383</v>
      </c>
      <c r="T9">
        <v>80562</v>
      </c>
      <c r="U9">
        <v>4270240</v>
      </c>
      <c r="W9">
        <f t="shared" si="0"/>
        <v>4887335</v>
      </c>
      <c r="X9">
        <f t="shared" si="6"/>
        <v>3672718.3333333335</v>
      </c>
      <c r="Y9">
        <f t="shared" si="7"/>
        <v>1.1288247953957637</v>
      </c>
      <c r="Z9">
        <f t="shared" si="8"/>
        <v>1.0574326208095934</v>
      </c>
      <c r="AA9">
        <f t="shared" si="1"/>
        <v>1.21543932371792</v>
      </c>
      <c r="AB9">
        <f t="shared" si="9"/>
        <v>1.1215523540154939</v>
      </c>
      <c r="AC9">
        <f t="shared" si="10"/>
        <v>0.77436831198486922</v>
      </c>
      <c r="AD9">
        <f t="shared" si="11"/>
        <v>0.86007304819713493</v>
      </c>
      <c r="AF9">
        <f>C9*Y9</f>
        <v>2360538.5844174651</v>
      </c>
      <c r="AG9">
        <f t="shared" si="3"/>
        <v>2787785.1122096647</v>
      </c>
      <c r="AH9">
        <f t="shared" si="12"/>
        <v>1670598.1908584854</v>
      </c>
      <c r="AJ9">
        <f t="shared" si="4"/>
        <v>286043.07432849112</v>
      </c>
      <c r="AK9">
        <f t="shared" si="5"/>
        <v>623314.96382158459</v>
      </c>
      <c r="AL9">
        <f t="shared" si="13"/>
        <v>169713.65672785186</v>
      </c>
      <c r="AN9">
        <f t="shared" si="14"/>
        <v>38229.361540129234</v>
      </c>
      <c r="AO9">
        <f t="shared" si="15"/>
        <v>168127.42718104663</v>
      </c>
      <c r="AP9">
        <f t="shared" si="16"/>
        <v>69289.204908857588</v>
      </c>
      <c r="AS9" t="s">
        <v>74</v>
      </c>
      <c r="AT9">
        <f>AVERAGE(AF9:AH9)</f>
        <v>2272973.962495205</v>
      </c>
      <c r="AU9">
        <f t="shared" si="18"/>
        <v>359690.56495930924</v>
      </c>
      <c r="AV9">
        <f t="shared" si="19"/>
        <v>91881.997876677822</v>
      </c>
      <c r="AW9">
        <f t="shared" si="20"/>
        <v>460273.34383590147</v>
      </c>
      <c r="AX9">
        <f t="shared" si="21"/>
        <v>192365.10616784255</v>
      </c>
      <c r="AY9">
        <f t="shared" si="22"/>
        <v>55384.730656731947</v>
      </c>
    </row>
    <row r="10" spans="2:51" x14ac:dyDescent="0.25">
      <c r="B10" t="s">
        <v>9</v>
      </c>
      <c r="C10">
        <v>1178113</v>
      </c>
      <c r="D10">
        <v>860341</v>
      </c>
      <c r="E10">
        <v>2648657</v>
      </c>
      <c r="F10">
        <v>464829</v>
      </c>
      <c r="G10">
        <v>2229884</v>
      </c>
      <c r="I10" t="s">
        <v>25</v>
      </c>
      <c r="J10">
        <v>1511347</v>
      </c>
      <c r="K10">
        <v>780232</v>
      </c>
      <c r="L10">
        <v>2648462</v>
      </c>
      <c r="M10">
        <v>361005</v>
      </c>
      <c r="N10">
        <v>2273491</v>
      </c>
      <c r="P10" t="s">
        <v>53</v>
      </c>
      <c r="Q10">
        <v>1280583</v>
      </c>
      <c r="R10">
        <v>1249626</v>
      </c>
      <c r="S10">
        <v>3035332</v>
      </c>
      <c r="T10">
        <v>335156</v>
      </c>
      <c r="U10">
        <v>2430652</v>
      </c>
      <c r="W10">
        <f t="shared" si="0"/>
        <v>2777483.6666666665</v>
      </c>
      <c r="X10">
        <f t="shared" si="6"/>
        <v>2311342.3333333335</v>
      </c>
      <c r="Y10">
        <f t="shared" si="7"/>
        <v>1.0486384860956577</v>
      </c>
      <c r="Z10">
        <f t="shared" si="8"/>
        <v>1.0365303008288025</v>
      </c>
      <c r="AA10">
        <f t="shared" si="1"/>
        <v>1.0487156948699534</v>
      </c>
      <c r="AB10">
        <f t="shared" si="9"/>
        <v>1.0166489919394155</v>
      </c>
      <c r="AC10">
        <f t="shared" si="10"/>
        <v>0.91505102791611148</v>
      </c>
      <c r="AD10">
        <f t="shared" si="11"/>
        <v>0.9509145419966879</v>
      </c>
      <c r="AF10">
        <f t="shared" si="2"/>
        <v>1235414.6327696135</v>
      </c>
      <c r="AG10">
        <f t="shared" si="3"/>
        <v>1584973.3192946194</v>
      </c>
      <c r="AH10">
        <f t="shared" si="12"/>
        <v>1171798.7904818978</v>
      </c>
      <c r="AJ10">
        <f t="shared" si="4"/>
        <v>902186.68376602419</v>
      </c>
      <c r="AK10">
        <f t="shared" si="5"/>
        <v>818241.54403977352</v>
      </c>
      <c r="AL10">
        <f t="shared" si="13"/>
        <v>1143471.5558106988</v>
      </c>
      <c r="AN10">
        <f t="shared" si="14"/>
        <v>481809.34320395143</v>
      </c>
      <c r="AO10">
        <f t="shared" si="15"/>
        <v>367015.3693350887</v>
      </c>
      <c r="AP10">
        <f t="shared" si="16"/>
        <v>318704.71423744195</v>
      </c>
      <c r="AS10" t="s">
        <v>75</v>
      </c>
      <c r="AT10">
        <f t="shared" si="17"/>
        <v>1330728.9141820436</v>
      </c>
      <c r="AU10">
        <f t="shared" si="18"/>
        <v>954633.26120549871</v>
      </c>
      <c r="AV10">
        <f t="shared" si="19"/>
        <v>389176.47559216066</v>
      </c>
      <c r="AW10">
        <f t="shared" si="20"/>
        <v>181644.17046482017</v>
      </c>
      <c r="AX10">
        <f t="shared" si="21"/>
        <v>137856.50209055631</v>
      </c>
      <c r="AY10">
        <f t="shared" si="22"/>
        <v>68406.217897101713</v>
      </c>
    </row>
    <row r="11" spans="2:51" x14ac:dyDescent="0.25">
      <c r="B11" t="s">
        <v>10</v>
      </c>
      <c r="C11">
        <v>294118</v>
      </c>
      <c r="D11">
        <v>713393</v>
      </c>
      <c r="E11">
        <v>2970980</v>
      </c>
      <c r="F11">
        <v>225870</v>
      </c>
      <c r="G11">
        <v>2863195</v>
      </c>
      <c r="I11" t="s">
        <v>26</v>
      </c>
      <c r="J11">
        <v>269066</v>
      </c>
      <c r="K11">
        <v>182096</v>
      </c>
      <c r="L11">
        <v>2863299</v>
      </c>
      <c r="M11">
        <v>121076</v>
      </c>
      <c r="N11">
        <v>2715328</v>
      </c>
      <c r="P11" t="s">
        <v>54</v>
      </c>
      <c r="Q11">
        <v>292376</v>
      </c>
      <c r="R11">
        <v>378135</v>
      </c>
      <c r="S11">
        <v>3264184</v>
      </c>
      <c r="T11">
        <v>175342</v>
      </c>
      <c r="U11">
        <v>3287025</v>
      </c>
      <c r="W11">
        <f t="shared" si="0"/>
        <v>3032821</v>
      </c>
      <c r="X11">
        <f t="shared" si="6"/>
        <v>2955182.6666666665</v>
      </c>
      <c r="Y11">
        <f t="shared" si="7"/>
        <v>1.0208150172670298</v>
      </c>
      <c r="Z11">
        <f t="shared" si="8"/>
        <v>1.0321276289832395</v>
      </c>
      <c r="AA11">
        <f t="shared" si="1"/>
        <v>1.0592051336587622</v>
      </c>
      <c r="AB11">
        <f t="shared" si="9"/>
        <v>1.088333588673879</v>
      </c>
      <c r="AC11">
        <f t="shared" si="10"/>
        <v>0.92912072358666054</v>
      </c>
      <c r="AD11">
        <f t="shared" si="11"/>
        <v>0.89904477960060136</v>
      </c>
      <c r="AF11">
        <f t="shared" si="2"/>
        <v>300240.07124854426</v>
      </c>
      <c r="AG11">
        <f t="shared" si="3"/>
        <v>284996.08849302854</v>
      </c>
      <c r="AH11">
        <f t="shared" si="12"/>
        <v>271652.60067937349</v>
      </c>
      <c r="AJ11">
        <f t="shared" si="4"/>
        <v>728242.28761317825</v>
      </c>
      <c r="AK11">
        <f t="shared" si="5"/>
        <v>192877.01801872597</v>
      </c>
      <c r="AL11">
        <f t="shared" si="13"/>
        <v>351333.06481344189</v>
      </c>
      <c r="AN11">
        <f t="shared" si="14"/>
        <v>233126.66755844431</v>
      </c>
      <c r="AO11">
        <f t="shared" si="15"/>
        <v>131771.07758227858</v>
      </c>
      <c r="AP11">
        <f t="shared" si="16"/>
        <v>157640.30974472864</v>
      </c>
      <c r="AS11" t="s">
        <v>76</v>
      </c>
      <c r="AT11">
        <f t="shared" si="17"/>
        <v>285629.58680698212</v>
      </c>
      <c r="AU11">
        <f t="shared" si="18"/>
        <v>424150.79014844866</v>
      </c>
      <c r="AV11">
        <f t="shared" si="19"/>
        <v>174179.35162848386</v>
      </c>
      <c r="AW11">
        <f t="shared" si="20"/>
        <v>11679.379506096428</v>
      </c>
      <c r="AX11">
        <f t="shared" si="21"/>
        <v>224545.18300215746</v>
      </c>
      <c r="AY11">
        <f t="shared" si="22"/>
        <v>42999.177005136655</v>
      </c>
    </row>
    <row r="12" spans="2:51" x14ac:dyDescent="0.25">
      <c r="B12" t="s">
        <v>11</v>
      </c>
      <c r="C12">
        <v>1160336</v>
      </c>
      <c r="D12">
        <v>324647</v>
      </c>
      <c r="E12">
        <v>4224243</v>
      </c>
      <c r="F12">
        <v>403831</v>
      </c>
      <c r="G12">
        <v>3463365</v>
      </c>
      <c r="I12" t="s">
        <v>27</v>
      </c>
      <c r="J12">
        <v>1106940</v>
      </c>
      <c r="K12">
        <v>299537</v>
      </c>
      <c r="L12">
        <v>3978997</v>
      </c>
      <c r="M12">
        <v>352262</v>
      </c>
      <c r="N12">
        <v>2609474</v>
      </c>
      <c r="P12" t="s">
        <v>55</v>
      </c>
      <c r="Q12">
        <v>755527</v>
      </c>
      <c r="R12">
        <v>494011</v>
      </c>
      <c r="S12">
        <v>3844085</v>
      </c>
      <c r="T12">
        <v>498203</v>
      </c>
      <c r="U12">
        <v>3839241</v>
      </c>
      <c r="W12">
        <f t="shared" si="0"/>
        <v>4015775</v>
      </c>
      <c r="X12">
        <f t="shared" si="6"/>
        <v>3304026.6666666665</v>
      </c>
      <c r="Y12">
        <f t="shared" si="7"/>
        <v>0.95064961935191705</v>
      </c>
      <c r="Z12">
        <f t="shared" si="8"/>
        <v>0.95399320217957584</v>
      </c>
      <c r="AA12">
        <f t="shared" si="1"/>
        <v>1.0092430328547621</v>
      </c>
      <c r="AB12">
        <f t="shared" si="9"/>
        <v>1.2661657738941512</v>
      </c>
      <c r="AC12">
        <f t="shared" si="10"/>
        <v>1.0446634244560149</v>
      </c>
      <c r="AD12">
        <f t="shared" si="11"/>
        <v>0.86059371283716402</v>
      </c>
      <c r="AF12">
        <f t="shared" si="2"/>
        <v>1103072.9767203261</v>
      </c>
      <c r="AG12">
        <f t="shared" si="3"/>
        <v>1117171.4827882503</v>
      </c>
      <c r="AH12">
        <f t="shared" si="12"/>
        <v>789271.42308897956</v>
      </c>
      <c r="AJ12">
        <f t="shared" si="4"/>
        <v>308625.54697374179</v>
      </c>
      <c r="AK12">
        <f t="shared" si="5"/>
        <v>302305.63033221691</v>
      </c>
      <c r="AL12">
        <f t="shared" si="13"/>
        <v>516075.22297894035</v>
      </c>
      <c r="AN12">
        <f t="shared" si="14"/>
        <v>385252.02882938029</v>
      </c>
      <c r="AO12">
        <f t="shared" si="15"/>
        <v>446022.08784350147</v>
      </c>
      <c r="AP12">
        <f t="shared" si="16"/>
        <v>428750.3695166136</v>
      </c>
      <c r="AS12" t="s">
        <v>77</v>
      </c>
      <c r="AT12">
        <f t="shared" si="17"/>
        <v>1003171.960865852</v>
      </c>
      <c r="AU12">
        <f t="shared" si="18"/>
        <v>375668.80009496631</v>
      </c>
      <c r="AV12">
        <f t="shared" si="19"/>
        <v>420008.1620631651</v>
      </c>
      <c r="AW12">
        <f t="shared" si="20"/>
        <v>151359.99474599917</v>
      </c>
      <c r="AX12">
        <f t="shared" si="21"/>
        <v>99315.853138338396</v>
      </c>
      <c r="AY12">
        <f t="shared" si="22"/>
        <v>25567.813901000485</v>
      </c>
    </row>
    <row r="13" spans="2:51" x14ac:dyDescent="0.25">
      <c r="B13" t="s">
        <v>12</v>
      </c>
      <c r="C13">
        <v>1534221</v>
      </c>
      <c r="D13">
        <v>4153263</v>
      </c>
      <c r="E13">
        <v>2541823</v>
      </c>
      <c r="F13">
        <v>938842</v>
      </c>
      <c r="G13">
        <v>2283455</v>
      </c>
      <c r="I13" t="s">
        <v>40</v>
      </c>
      <c r="J13">
        <v>2328683</v>
      </c>
      <c r="K13">
        <v>4454756</v>
      </c>
      <c r="L13">
        <v>3690061</v>
      </c>
      <c r="M13">
        <v>1066320</v>
      </c>
      <c r="N13">
        <v>2198667</v>
      </c>
      <c r="P13" t="s">
        <v>56</v>
      </c>
      <c r="Q13">
        <v>1706462</v>
      </c>
      <c r="R13">
        <v>4080053</v>
      </c>
      <c r="S13">
        <v>3712807</v>
      </c>
      <c r="T13">
        <v>828663</v>
      </c>
      <c r="U13">
        <v>3306876</v>
      </c>
      <c r="W13">
        <f t="shared" si="0"/>
        <v>3314897</v>
      </c>
      <c r="X13">
        <f t="shared" si="6"/>
        <v>2596332.6666666665</v>
      </c>
      <c r="Y13">
        <f t="shared" si="7"/>
        <v>1.3041415550964799</v>
      </c>
      <c r="Z13">
        <f t="shared" si="8"/>
        <v>1.1370194142939829</v>
      </c>
      <c r="AA13">
        <f t="shared" si="1"/>
        <v>0.89833121999880217</v>
      </c>
      <c r="AB13">
        <f t="shared" si="9"/>
        <v>1.1808667099959504</v>
      </c>
      <c r="AC13">
        <f t="shared" si="10"/>
        <v>0.89282771768098912</v>
      </c>
      <c r="AD13">
        <f t="shared" si="11"/>
        <v>0.78513154610776648</v>
      </c>
      <c r="AF13">
        <f t="shared" si="2"/>
        <v>2000841.3608016765</v>
      </c>
      <c r="AG13">
        <f t="shared" si="3"/>
        <v>2091928.6403804705</v>
      </c>
      <c r="AH13">
        <f t="shared" si="12"/>
        <v>1523576.5727693362</v>
      </c>
      <c r="AJ13">
        <f t="shared" si="4"/>
        <v>5416442.8675446715</v>
      </c>
      <c r="AK13">
        <f t="shared" si="5"/>
        <v>4001846.3922769842</v>
      </c>
      <c r="AL13">
        <f t="shared" si="13"/>
        <v>3642784.4080074728</v>
      </c>
      <c r="AN13">
        <f t="shared" si="14"/>
        <v>1067481.5809545915</v>
      </c>
      <c r="AO13">
        <f t="shared" si="15"/>
        <v>1259181.7902028819</v>
      </c>
      <c r="AP13">
        <f t="shared" si="16"/>
        <v>650609.46239230013</v>
      </c>
      <c r="AS13" t="s">
        <v>78</v>
      </c>
      <c r="AT13">
        <f t="shared" si="17"/>
        <v>1872115.5246504946</v>
      </c>
      <c r="AU13">
        <f t="shared" si="18"/>
        <v>4353691.222609709</v>
      </c>
      <c r="AV13">
        <f t="shared" si="19"/>
        <v>992424.2778499244</v>
      </c>
      <c r="AW13">
        <f t="shared" si="20"/>
        <v>249243.88840260875</v>
      </c>
      <c r="AX13">
        <f t="shared" si="21"/>
        <v>765642.28864653874</v>
      </c>
      <c r="AY13">
        <f t="shared" si="22"/>
        <v>254054.15250323745</v>
      </c>
    </row>
    <row r="14" spans="2:51" x14ac:dyDescent="0.25">
      <c r="B14" t="s">
        <v>13</v>
      </c>
      <c r="C14">
        <v>978336</v>
      </c>
      <c r="D14">
        <v>1996654</v>
      </c>
      <c r="E14">
        <v>2548288</v>
      </c>
      <c r="F14">
        <v>914671</v>
      </c>
      <c r="G14">
        <v>2843539</v>
      </c>
      <c r="I14" t="s">
        <v>41</v>
      </c>
      <c r="J14">
        <v>2198500</v>
      </c>
      <c r="K14">
        <v>2920705</v>
      </c>
      <c r="L14">
        <v>5414327</v>
      </c>
      <c r="M14">
        <v>974162</v>
      </c>
      <c r="N14">
        <v>3242050</v>
      </c>
      <c r="P14" t="s">
        <v>57</v>
      </c>
      <c r="Q14">
        <v>966832</v>
      </c>
      <c r="R14">
        <v>631469</v>
      </c>
      <c r="S14">
        <v>2746765</v>
      </c>
      <c r="T14">
        <v>804666</v>
      </c>
      <c r="U14">
        <v>3564873</v>
      </c>
      <c r="W14">
        <f t="shared" si="0"/>
        <v>3569793.3333333335</v>
      </c>
      <c r="X14">
        <f t="shared" si="6"/>
        <v>3216820.6666666665</v>
      </c>
      <c r="Y14">
        <f t="shared" si="7"/>
        <v>1.4008594528300309</v>
      </c>
      <c r="Z14">
        <f t="shared" si="8"/>
        <v>1.1312736229981957</v>
      </c>
      <c r="AA14">
        <f t="shared" si="1"/>
        <v>0.65932355643339113</v>
      </c>
      <c r="AB14">
        <f t="shared" si="9"/>
        <v>0.99221809246207382</v>
      </c>
      <c r="AC14">
        <f t="shared" si="10"/>
        <v>1.2996355106218891</v>
      </c>
      <c r="AD14">
        <f t="shared" si="11"/>
        <v>0.90236613384731135</v>
      </c>
      <c r="AF14">
        <f t="shared" si="2"/>
        <v>1370511.2336439211</v>
      </c>
      <c r="AG14">
        <f t="shared" si="3"/>
        <v>1449522.8388188104</v>
      </c>
      <c r="AH14">
        <f t="shared" si="12"/>
        <v>1256529.2000055823</v>
      </c>
      <c r="AJ14">
        <f t="shared" si="4"/>
        <v>2797031.6299308925</v>
      </c>
      <c r="AK14">
        <f t="shared" si="5"/>
        <v>1925689.6078927875</v>
      </c>
      <c r="AL14">
        <f t="shared" si="13"/>
        <v>820679.53625689365</v>
      </c>
      <c r="AN14">
        <f t="shared" si="14"/>
        <v>1034743.1760213827</v>
      </c>
      <c r="AO14">
        <f t="shared" si="15"/>
        <v>966581.16138903878</v>
      </c>
      <c r="AP14">
        <f t="shared" si="16"/>
        <v>726103.34745838062</v>
      </c>
      <c r="AS14" t="s">
        <v>79</v>
      </c>
      <c r="AT14">
        <f t="shared" si="17"/>
        <v>1358854.4241561044</v>
      </c>
      <c r="AU14">
        <f t="shared" si="18"/>
        <v>1847800.2580268579</v>
      </c>
      <c r="AV14">
        <f t="shared" si="19"/>
        <v>909142.56162293407</v>
      </c>
      <c r="AW14">
        <f t="shared" si="20"/>
        <v>79219.303460579715</v>
      </c>
      <c r="AX14">
        <f t="shared" si="21"/>
        <v>808719.96086791519</v>
      </c>
      <c r="AY14">
        <f t="shared" si="22"/>
        <v>132385.87664139876</v>
      </c>
    </row>
    <row r="15" spans="2:51" x14ac:dyDescent="0.25">
      <c r="B15" t="s">
        <v>14</v>
      </c>
      <c r="C15">
        <v>225634</v>
      </c>
      <c r="D15">
        <v>726622</v>
      </c>
      <c r="E15">
        <v>1460860</v>
      </c>
      <c r="F15">
        <v>55995</v>
      </c>
      <c r="G15">
        <v>1330710</v>
      </c>
      <c r="I15" t="s">
        <v>42</v>
      </c>
      <c r="J15">
        <v>387633</v>
      </c>
      <c r="K15">
        <v>808726</v>
      </c>
      <c r="L15">
        <v>1716337</v>
      </c>
      <c r="M15">
        <v>79852</v>
      </c>
      <c r="N15">
        <v>1884384</v>
      </c>
      <c r="P15" t="s">
        <v>58</v>
      </c>
      <c r="Q15">
        <v>249123</v>
      </c>
      <c r="R15">
        <v>573656</v>
      </c>
      <c r="S15">
        <v>1279207</v>
      </c>
      <c r="T15">
        <v>58731</v>
      </c>
      <c r="U15">
        <v>1397782</v>
      </c>
      <c r="W15">
        <f t="shared" si="0"/>
        <v>1485468</v>
      </c>
      <c r="X15">
        <f t="shared" si="6"/>
        <v>1537625.3333333333</v>
      </c>
      <c r="Y15">
        <f t="shared" si="7"/>
        <v>1.0168448721985679</v>
      </c>
      <c r="Z15">
        <f t="shared" si="8"/>
        <v>1.1554924313586983</v>
      </c>
      <c r="AA15">
        <f t="shared" si="1"/>
        <v>0.86548737223517291</v>
      </c>
      <c r="AB15">
        <f t="shared" si="9"/>
        <v>0.81598301266267026</v>
      </c>
      <c r="AC15">
        <f t="shared" si="10"/>
        <v>1.1612413002743105</v>
      </c>
      <c r="AD15">
        <f t="shared" si="11"/>
        <v>1.1000465976334888</v>
      </c>
      <c r="AF15">
        <f t="shared" si="2"/>
        <v>229434.77589365168</v>
      </c>
      <c r="AG15">
        <f t="shared" si="3"/>
        <v>335491.46656163677</v>
      </c>
      <c r="AH15">
        <f t="shared" si="12"/>
        <v>289291.91644823703</v>
      </c>
      <c r="AJ15">
        <f t="shared" si="4"/>
        <v>738861.85472666775</v>
      </c>
      <c r="AK15">
        <f t="shared" si="5"/>
        <v>699942.14059826243</v>
      </c>
      <c r="AL15">
        <f t="shared" si="13"/>
        <v>666153.03935015982</v>
      </c>
      <c r="AN15">
        <f t="shared" si="14"/>
        <v>64701.798693930308</v>
      </c>
      <c r="AO15">
        <f t="shared" si="15"/>
        <v>65157.875527139542</v>
      </c>
      <c r="AP15">
        <f t="shared" si="16"/>
        <v>64606.836725612433</v>
      </c>
      <c r="AS15" t="s">
        <v>80</v>
      </c>
      <c r="AT15">
        <f t="shared" si="17"/>
        <v>284739.38630117517</v>
      </c>
      <c r="AU15">
        <f t="shared" si="18"/>
        <v>701652.3448916967</v>
      </c>
      <c r="AV15">
        <f t="shared" si="19"/>
        <v>64822.170315560761</v>
      </c>
      <c r="AW15">
        <f t="shared" si="20"/>
        <v>43416.967166581904</v>
      </c>
      <c r="AX15">
        <f t="shared" si="21"/>
        <v>29707.872777068591</v>
      </c>
      <c r="AY15">
        <f t="shared" si="22"/>
        <v>240.52433787812672</v>
      </c>
    </row>
    <row r="16" spans="2:51" x14ac:dyDescent="0.25">
      <c r="B16" t="s">
        <v>15</v>
      </c>
      <c r="C16">
        <v>117516</v>
      </c>
      <c r="D16">
        <v>533415</v>
      </c>
      <c r="E16">
        <v>2011298</v>
      </c>
      <c r="F16">
        <v>302335</v>
      </c>
      <c r="G16">
        <v>2303954</v>
      </c>
      <c r="I16" t="s">
        <v>43</v>
      </c>
      <c r="J16">
        <v>350709</v>
      </c>
      <c r="K16">
        <v>486814</v>
      </c>
      <c r="L16">
        <v>3349064</v>
      </c>
      <c r="M16">
        <v>267975</v>
      </c>
      <c r="N16">
        <v>2552133</v>
      </c>
      <c r="P16" t="s">
        <v>59</v>
      </c>
      <c r="Q16">
        <v>282811</v>
      </c>
      <c r="R16">
        <v>735024</v>
      </c>
      <c r="S16">
        <v>2449927</v>
      </c>
      <c r="T16">
        <v>426042</v>
      </c>
      <c r="U16">
        <v>2684762</v>
      </c>
      <c r="W16">
        <f t="shared" si="0"/>
        <v>2603429.6666666665</v>
      </c>
      <c r="X16">
        <f t="shared" si="6"/>
        <v>2513616.3333333335</v>
      </c>
      <c r="Y16">
        <f t="shared" si="7"/>
        <v>1.2944027521862331</v>
      </c>
      <c r="Z16">
        <f>X16/G16</f>
        <v>1.0910010934824799</v>
      </c>
      <c r="AA16">
        <f t="shared" si="1"/>
        <v>0.77736038089050152</v>
      </c>
      <c r="AB16">
        <f t="shared" si="9"/>
        <v>0.98490804880989102</v>
      </c>
      <c r="AC16">
        <f t="shared" si="10"/>
        <v>1.0626560165534182</v>
      </c>
      <c r="AD16">
        <f t="shared" si="11"/>
        <v>0.93625294656782743</v>
      </c>
      <c r="AF16">
        <f t="shared" si="2"/>
        <v>152113.03382591737</v>
      </c>
      <c r="AG16">
        <f t="shared" si="3"/>
        <v>272627.28182172688</v>
      </c>
      <c r="AH16">
        <f t="shared" si="12"/>
        <v>300530.81069748878</v>
      </c>
      <c r="AJ16">
        <f t="shared" si="4"/>
        <v>690453.84405741957</v>
      </c>
      <c r="AK16">
        <f t="shared" si="5"/>
        <v>378429.91646282858</v>
      </c>
      <c r="AL16">
        <f t="shared" si="13"/>
        <v>781077.67591115972</v>
      </c>
      <c r="AN16">
        <f t="shared" si="14"/>
        <v>329847.81559802557</v>
      </c>
      <c r="AO16">
        <f t="shared" si="15"/>
        <v>263930.73437983054</v>
      </c>
      <c r="AP16">
        <f t="shared" si="16"/>
        <v>398883.07786165032</v>
      </c>
      <c r="AS16" t="s">
        <v>81</v>
      </c>
      <c r="AT16">
        <f t="shared" si="17"/>
        <v>241757.04211504431</v>
      </c>
      <c r="AU16">
        <f t="shared" si="18"/>
        <v>616653.81214380264</v>
      </c>
      <c r="AV16">
        <f t="shared" si="19"/>
        <v>330887.20927983546</v>
      </c>
      <c r="AW16">
        <f t="shared" si="20"/>
        <v>64403.353419605723</v>
      </c>
      <c r="AX16">
        <f t="shared" si="21"/>
        <v>172464.7559745246</v>
      </c>
      <c r="AY16">
        <f t="shared" si="22"/>
        <v>55098.96555125821</v>
      </c>
    </row>
    <row r="17" spans="2:51" x14ac:dyDescent="0.25">
      <c r="B17" t="s">
        <v>16</v>
      </c>
      <c r="C17">
        <v>265879</v>
      </c>
      <c r="D17">
        <v>1636576</v>
      </c>
      <c r="E17">
        <v>2586380</v>
      </c>
      <c r="F17">
        <v>350801</v>
      </c>
      <c r="G17">
        <v>1408981</v>
      </c>
      <c r="I17" t="s">
        <v>44</v>
      </c>
      <c r="J17">
        <v>455047</v>
      </c>
      <c r="K17">
        <v>521218</v>
      </c>
      <c r="L17">
        <v>2294977</v>
      </c>
      <c r="M17">
        <v>376341</v>
      </c>
      <c r="N17">
        <v>2023741</v>
      </c>
      <c r="P17" t="s">
        <v>60</v>
      </c>
      <c r="Q17">
        <v>319709</v>
      </c>
      <c r="R17">
        <v>265582</v>
      </c>
      <c r="S17">
        <v>1896433</v>
      </c>
      <c r="T17">
        <v>258914</v>
      </c>
      <c r="U17">
        <v>1664232</v>
      </c>
      <c r="W17">
        <f t="shared" si="0"/>
        <v>2259263.3333333335</v>
      </c>
      <c r="X17">
        <f t="shared" si="6"/>
        <v>1698984.6666666667</v>
      </c>
      <c r="Y17">
        <f t="shared" si="7"/>
        <v>0.87352335439236828</v>
      </c>
      <c r="Z17">
        <f t="shared" si="8"/>
        <v>1.2058251081218745</v>
      </c>
      <c r="AA17">
        <f t="shared" si="1"/>
        <v>0.9844383335141631</v>
      </c>
      <c r="AB17">
        <f t="shared" si="9"/>
        <v>0.83952673126979527</v>
      </c>
      <c r="AC17">
        <f t="shared" si="10"/>
        <v>1.1913225161834526</v>
      </c>
      <c r="AD17">
        <f t="shared" si="11"/>
        <v>1.020882104578368</v>
      </c>
      <c r="AF17">
        <f t="shared" si="2"/>
        <v>232251.51594248848</v>
      </c>
      <c r="AG17">
        <f t="shared" si="3"/>
        <v>447965.7103506194</v>
      </c>
      <c r="AH17">
        <f t="shared" si="12"/>
        <v>380876.53032649547</v>
      </c>
      <c r="AJ17">
        <f t="shared" si="4"/>
        <v>1429587.3572380445</v>
      </c>
      <c r="AK17">
        <f t="shared" si="5"/>
        <v>513106.97931758506</v>
      </c>
      <c r="AL17">
        <f t="shared" si="13"/>
        <v>316393.81649303372</v>
      </c>
      <c r="AN17">
        <f t="shared" si="14"/>
        <v>423004.65375426167</v>
      </c>
      <c r="AO17">
        <f t="shared" si="15"/>
        <v>315948.32957280602</v>
      </c>
      <c r="AP17">
        <f t="shared" si="16"/>
        <v>264320.66922480357</v>
      </c>
      <c r="AS17" t="s">
        <v>82</v>
      </c>
      <c r="AT17">
        <f t="shared" si="17"/>
        <v>353697.91887320112</v>
      </c>
      <c r="AU17">
        <f t="shared" si="18"/>
        <v>753029.38434955443</v>
      </c>
      <c r="AV17">
        <f t="shared" si="19"/>
        <v>334424.55085062375</v>
      </c>
      <c r="AW17">
        <f t="shared" si="20"/>
        <v>90137.528653660062</v>
      </c>
      <c r="AX17">
        <f t="shared" si="21"/>
        <v>485092.45518515783</v>
      </c>
      <c r="AY17">
        <f t="shared" si="22"/>
        <v>66086.709713156233</v>
      </c>
    </row>
    <row r="18" spans="2:51" x14ac:dyDescent="0.25">
      <c r="B18" t="s">
        <v>17</v>
      </c>
      <c r="C18">
        <v>1353795</v>
      </c>
      <c r="D18">
        <v>963334</v>
      </c>
      <c r="E18">
        <v>1633247</v>
      </c>
      <c r="F18">
        <v>139662</v>
      </c>
      <c r="G18">
        <v>1610661</v>
      </c>
      <c r="I18" t="s">
        <v>45</v>
      </c>
      <c r="J18">
        <v>1724449</v>
      </c>
      <c r="K18">
        <v>1161834</v>
      </c>
      <c r="L18">
        <v>1744649</v>
      </c>
      <c r="M18">
        <v>134468</v>
      </c>
      <c r="N18">
        <v>1062796</v>
      </c>
      <c r="P18" t="s">
        <v>61</v>
      </c>
      <c r="Q18">
        <v>1316988</v>
      </c>
      <c r="R18">
        <v>305862</v>
      </c>
      <c r="S18">
        <v>1982614</v>
      </c>
      <c r="T18">
        <v>86007</v>
      </c>
      <c r="U18">
        <v>1471688</v>
      </c>
      <c r="W18">
        <f t="shared" si="0"/>
        <v>1786836.6666666667</v>
      </c>
      <c r="X18">
        <f t="shared" si="6"/>
        <v>1381715</v>
      </c>
      <c r="Y18">
        <f t="shared" si="7"/>
        <v>1.0940394604531138</v>
      </c>
      <c r="Z18">
        <f t="shared" si="8"/>
        <v>0.85785587407902719</v>
      </c>
      <c r="AA18">
        <f t="shared" si="1"/>
        <v>1.0241811772262883</v>
      </c>
      <c r="AB18">
        <f t="shared" si="9"/>
        <v>1.3000754613303023</v>
      </c>
      <c r="AC18">
        <f t="shared" si="10"/>
        <v>0.90125292501044918</v>
      </c>
      <c r="AD18">
        <f t="shared" si="11"/>
        <v>0.93886407988649767</v>
      </c>
      <c r="AF18">
        <f t="shared" si="2"/>
        <v>1481105.1513641232</v>
      </c>
      <c r="AG18">
        <f t="shared" si="3"/>
        <v>1766148.2068866957</v>
      </c>
      <c r="AH18">
        <f t="shared" si="12"/>
        <v>1186939.2872036614</v>
      </c>
      <c r="AJ18">
        <f t="shared" si="4"/>
        <v>1053925.40959614</v>
      </c>
      <c r="AK18">
        <f t="shared" si="5"/>
        <v>1189928.5138615274</v>
      </c>
      <c r="AL18">
        <f t="shared" si="13"/>
        <v>275659.02214954601</v>
      </c>
      <c r="AN18">
        <f t="shared" si="14"/>
        <v>119809.8670856251</v>
      </c>
      <c r="AO18">
        <f t="shared" si="15"/>
        <v>174818.54713416309</v>
      </c>
      <c r="AP18">
        <f t="shared" si="16"/>
        <v>80748.882918798001</v>
      </c>
      <c r="AS18" t="s">
        <v>83</v>
      </c>
      <c r="AT18">
        <f t="shared" si="17"/>
        <v>1478064.2151514934</v>
      </c>
      <c r="AU18">
        <f t="shared" si="18"/>
        <v>839837.64853573777</v>
      </c>
      <c r="AV18">
        <f t="shared" si="19"/>
        <v>125125.76571286206</v>
      </c>
      <c r="AW18">
        <f t="shared" si="20"/>
        <v>236470.82784124292</v>
      </c>
      <c r="AX18">
        <f t="shared" si="21"/>
        <v>402779.80166646314</v>
      </c>
      <c r="AY18">
        <f t="shared" si="22"/>
        <v>38587.299422298558</v>
      </c>
    </row>
    <row r="19" spans="2:51" x14ac:dyDescent="0.25">
      <c r="B19" t="s">
        <v>18</v>
      </c>
      <c r="C19">
        <v>1310611</v>
      </c>
      <c r="D19">
        <v>1145245</v>
      </c>
      <c r="E19">
        <v>3420907</v>
      </c>
      <c r="F19">
        <v>1023498</v>
      </c>
      <c r="G19">
        <v>3183628</v>
      </c>
      <c r="I19" t="s">
        <v>46</v>
      </c>
      <c r="J19">
        <v>1706916</v>
      </c>
      <c r="K19">
        <v>685944</v>
      </c>
      <c r="L19">
        <v>3250850</v>
      </c>
      <c r="M19">
        <v>734945</v>
      </c>
      <c r="N19">
        <v>2522081</v>
      </c>
      <c r="P19" t="s">
        <v>62</v>
      </c>
      <c r="Q19">
        <v>1313282</v>
      </c>
      <c r="R19">
        <v>690772</v>
      </c>
      <c r="S19">
        <v>3169629</v>
      </c>
      <c r="T19">
        <v>900927</v>
      </c>
      <c r="U19">
        <v>2877078</v>
      </c>
      <c r="W19">
        <f t="shared" si="0"/>
        <v>3280462</v>
      </c>
      <c r="X19">
        <f t="shared" si="6"/>
        <v>2860929</v>
      </c>
      <c r="Y19">
        <f t="shared" si="7"/>
        <v>0.95894509847826903</v>
      </c>
      <c r="Z19">
        <f t="shared" si="8"/>
        <v>0.89863796900894199</v>
      </c>
      <c r="AA19">
        <f t="shared" si="1"/>
        <v>1.0091090022609472</v>
      </c>
      <c r="AB19">
        <f t="shared" si="9"/>
        <v>1.1343525445852056</v>
      </c>
      <c r="AC19">
        <f t="shared" si="10"/>
        <v>1.0349671838565333</v>
      </c>
      <c r="AD19">
        <f t="shared" si="11"/>
        <v>0.99438701349077085</v>
      </c>
      <c r="AF19">
        <f t="shared" si="2"/>
        <v>1256803.9944617026</v>
      </c>
      <c r="AG19">
        <f t="shared" si="3"/>
        <v>1722464.301703247</v>
      </c>
      <c r="AH19">
        <f t="shared" si="12"/>
        <v>1359203.7731494757</v>
      </c>
      <c r="AJ19">
        <f t="shared" si="4"/>
        <v>1098227.0793067452</v>
      </c>
      <c r="AK19">
        <f t="shared" si="5"/>
        <v>692192.26544688316</v>
      </c>
      <c r="AL19">
        <f t="shared" si="13"/>
        <v>714926.35152694525</v>
      </c>
      <c r="AN19">
        <f t="shared" si="14"/>
        <v>919754.16400471411</v>
      </c>
      <c r="AO19">
        <f t="shared" si="15"/>
        <v>833686.73088017397</v>
      </c>
      <c r="AP19">
        <f t="shared" si="16"/>
        <v>895870.10890319967</v>
      </c>
      <c r="AS19" t="s">
        <v>84</v>
      </c>
      <c r="AT19">
        <f t="shared" si="17"/>
        <v>1446157.3564381415</v>
      </c>
      <c r="AU19">
        <f t="shared" si="18"/>
        <v>835115.23209352454</v>
      </c>
      <c r="AV19">
        <f t="shared" si="19"/>
        <v>883103.66792936251</v>
      </c>
      <c r="AW19">
        <f t="shared" si="20"/>
        <v>199800.85864034211</v>
      </c>
      <c r="AX19">
        <f t="shared" si="21"/>
        <v>186279.52611678111</v>
      </c>
      <c r="AY19">
        <f t="shared" si="22"/>
        <v>36277.975618967932</v>
      </c>
    </row>
    <row r="20" spans="2:51" x14ac:dyDescent="0.25">
      <c r="B20" t="s">
        <v>19</v>
      </c>
      <c r="C20">
        <v>292246</v>
      </c>
      <c r="D20">
        <v>471063</v>
      </c>
      <c r="E20">
        <v>1798692</v>
      </c>
      <c r="F20">
        <v>341696</v>
      </c>
      <c r="G20">
        <v>2446692</v>
      </c>
      <c r="I20" t="s">
        <v>47</v>
      </c>
      <c r="J20">
        <v>818763</v>
      </c>
      <c r="K20">
        <v>493714</v>
      </c>
      <c r="L20">
        <v>2984640</v>
      </c>
      <c r="M20">
        <v>416955</v>
      </c>
      <c r="N20">
        <v>2309400</v>
      </c>
      <c r="P20" t="s">
        <v>63</v>
      </c>
      <c r="Q20">
        <v>325001</v>
      </c>
      <c r="R20">
        <v>606467</v>
      </c>
      <c r="S20">
        <v>2203463</v>
      </c>
      <c r="T20">
        <v>157996</v>
      </c>
      <c r="U20">
        <v>2731521</v>
      </c>
      <c r="W20">
        <f t="shared" si="0"/>
        <v>2328931.6666666665</v>
      </c>
      <c r="X20">
        <f t="shared" si="6"/>
        <v>2495871</v>
      </c>
      <c r="Y20">
        <f t="shared" si="7"/>
        <v>1.2947918079730529</v>
      </c>
      <c r="Z20">
        <f t="shared" si="8"/>
        <v>1.020100200597378</v>
      </c>
      <c r="AA20">
        <f t="shared" si="1"/>
        <v>0.78030572084628846</v>
      </c>
      <c r="AB20">
        <f t="shared" si="9"/>
        <v>1.0807443491816056</v>
      </c>
      <c r="AC20">
        <f t="shared" si="10"/>
        <v>1.0569415808963738</v>
      </c>
      <c r="AD20">
        <f t="shared" si="11"/>
        <v>0.91372938373894985</v>
      </c>
      <c r="AF20">
        <f t="shared" si="2"/>
        <v>378397.72671289282</v>
      </c>
      <c r="AG20">
        <f t="shared" si="3"/>
        <v>638885.45291726966</v>
      </c>
      <c r="AH20">
        <f t="shared" si="12"/>
        <v>343507.07073290239</v>
      </c>
      <c r="AJ20">
        <f t="shared" si="4"/>
        <v>609928.51343921025</v>
      </c>
      <c r="AK20">
        <f t="shared" si="5"/>
        <v>385247.85866190447</v>
      </c>
      <c r="AL20">
        <f t="shared" si="13"/>
        <v>641000.1897414811</v>
      </c>
      <c r="AN20">
        <f t="shared" si="14"/>
        <v>348564.15814332169</v>
      </c>
      <c r="AO20">
        <f t="shared" si="15"/>
        <v>450621.76011301635</v>
      </c>
      <c r="AP20">
        <f t="shared" si="16"/>
        <v>144365.58771321911</v>
      </c>
      <c r="AS20" t="s">
        <v>85</v>
      </c>
      <c r="AT20">
        <f t="shared" si="17"/>
        <v>453596.75012102164</v>
      </c>
      <c r="AU20">
        <f t="shared" si="18"/>
        <v>545392.18728086527</v>
      </c>
      <c r="AV20">
        <f t="shared" si="19"/>
        <v>314517.16865651903</v>
      </c>
      <c r="AW20">
        <f t="shared" si="20"/>
        <v>131790.91270295213</v>
      </c>
      <c r="AX20">
        <f t="shared" si="21"/>
        <v>113947.40529054514</v>
      </c>
      <c r="AY20">
        <f t="shared" si="22"/>
        <v>127325.32846499785</v>
      </c>
    </row>
    <row r="21" spans="2:51" x14ac:dyDescent="0.25">
      <c r="B21" t="s">
        <v>28</v>
      </c>
      <c r="C21">
        <v>203008</v>
      </c>
      <c r="D21">
        <v>3546429</v>
      </c>
      <c r="E21">
        <v>4076226</v>
      </c>
      <c r="F21">
        <v>158320</v>
      </c>
      <c r="G21">
        <v>3283661</v>
      </c>
      <c r="I21" t="s">
        <v>32</v>
      </c>
      <c r="J21">
        <v>110466</v>
      </c>
      <c r="K21">
        <v>1981951</v>
      </c>
      <c r="L21">
        <v>3603312</v>
      </c>
      <c r="M21">
        <v>107008</v>
      </c>
      <c r="N21">
        <v>3283177</v>
      </c>
      <c r="P21" t="s">
        <v>36</v>
      </c>
      <c r="Q21">
        <v>247106</v>
      </c>
      <c r="R21">
        <v>3505108</v>
      </c>
      <c r="S21">
        <v>5218454</v>
      </c>
      <c r="T21">
        <v>148479</v>
      </c>
      <c r="U21">
        <v>3548273</v>
      </c>
      <c r="W21">
        <f t="shared" si="0"/>
        <v>4299330.666666667</v>
      </c>
      <c r="X21">
        <f t="shared" si="6"/>
        <v>3371703.6666666665</v>
      </c>
      <c r="Y21">
        <f t="shared" si="7"/>
        <v>1.0547331444985304</v>
      </c>
      <c r="Z21">
        <f t="shared" si="8"/>
        <v>1.0268123495898835</v>
      </c>
      <c r="AA21">
        <f t="shared" si="1"/>
        <v>1.1931608105727916</v>
      </c>
      <c r="AB21">
        <f t="shared" si="9"/>
        <v>1.0269637204045552</v>
      </c>
      <c r="AC21">
        <f t="shared" si="10"/>
        <v>0.82387056907403355</v>
      </c>
      <c r="AD21">
        <f t="shared" si="11"/>
        <v>0.95023795143909906</v>
      </c>
      <c r="AF21">
        <f t="shared" si="2"/>
        <v>214119.26619835765</v>
      </c>
      <c r="AG21">
        <f t="shared" si="3"/>
        <v>131803.70210073399</v>
      </c>
      <c r="AH21">
        <f t="shared" si="12"/>
        <v>203583.36084160814</v>
      </c>
      <c r="AJ21">
        <f t="shared" si="4"/>
        <v>3740536.2109107785</v>
      </c>
      <c r="AK21">
        <f t="shared" si="5"/>
        <v>2364786.2616755548</v>
      </c>
      <c r="AL21">
        <f t="shared" si="13"/>
        <v>2887755.3226259477</v>
      </c>
      <c r="AN21">
        <f t="shared" si="14"/>
        <v>162564.93118707035</v>
      </c>
      <c r="AO21">
        <f t="shared" si="15"/>
        <v>109893.33379305064</v>
      </c>
      <c r="AP21">
        <f t="shared" si="16"/>
        <v>141090.380791726</v>
      </c>
      <c r="AS21" t="s">
        <v>86</v>
      </c>
      <c r="AT21">
        <f t="shared" si="17"/>
        <v>183168.77638023326</v>
      </c>
      <c r="AU21">
        <f t="shared" si="18"/>
        <v>2997692.5984040941</v>
      </c>
      <c r="AV21">
        <f>AVERAGE(AN21:AP21)</f>
        <v>137849.54859061565</v>
      </c>
      <c r="AW21">
        <f t="shared" si="20"/>
        <v>36574.3942052856</v>
      </c>
      <c r="AX21">
        <f t="shared" si="21"/>
        <v>567001.84253628773</v>
      </c>
      <c r="AY21">
        <f t="shared" si="22"/>
        <v>21624.855113599257</v>
      </c>
    </row>
    <row r="22" spans="2:51" x14ac:dyDescent="0.25">
      <c r="B22" t="s">
        <v>29</v>
      </c>
      <c r="C22">
        <v>203131</v>
      </c>
      <c r="D22">
        <v>3543748</v>
      </c>
      <c r="E22">
        <v>4448740</v>
      </c>
      <c r="F22">
        <v>168482</v>
      </c>
      <c r="G22">
        <v>3296170</v>
      </c>
      <c r="I22" t="s">
        <v>33</v>
      </c>
      <c r="J22">
        <v>192174</v>
      </c>
      <c r="K22">
        <v>3609728</v>
      </c>
      <c r="L22">
        <v>4563219</v>
      </c>
      <c r="M22">
        <v>258641</v>
      </c>
      <c r="N22">
        <v>3628081</v>
      </c>
      <c r="P22" t="s">
        <v>37</v>
      </c>
      <c r="Q22">
        <v>98594</v>
      </c>
      <c r="R22">
        <v>2165380</v>
      </c>
      <c r="S22">
        <v>3308780</v>
      </c>
      <c r="T22">
        <v>177321</v>
      </c>
      <c r="U22">
        <v>3786096</v>
      </c>
      <c r="W22">
        <f t="shared" si="0"/>
        <v>4106913</v>
      </c>
      <c r="X22">
        <f t="shared" si="6"/>
        <v>3570115.6666666665</v>
      </c>
      <c r="Y22">
        <f t="shared" si="7"/>
        <v>0.92316318777901163</v>
      </c>
      <c r="Z22">
        <f t="shared" si="8"/>
        <v>1.0831102966978847</v>
      </c>
      <c r="AA22">
        <f t="shared" si="1"/>
        <v>0.9000034843824064</v>
      </c>
      <c r="AB22">
        <f t="shared" si="9"/>
        <v>0.98402314244545985</v>
      </c>
      <c r="AC22">
        <f t="shared" si="10"/>
        <v>1.241216702228616</v>
      </c>
      <c r="AD22">
        <f t="shared" si="11"/>
        <v>0.94295434311931514</v>
      </c>
      <c r="AF22">
        <f t="shared" si="2"/>
        <v>187523.0614967384</v>
      </c>
      <c r="AG22">
        <f t="shared" si="3"/>
        <v>172957.26960770457</v>
      </c>
      <c r="AH22">
        <f t="shared" si="12"/>
        <v>122376.51953952816</v>
      </c>
      <c r="AJ22">
        <f t="shared" si="4"/>
        <v>3271457.7003654968</v>
      </c>
      <c r="AK22">
        <f t="shared" si="5"/>
        <v>3248767.777672735</v>
      </c>
      <c r="AL22">
        <f t="shared" si="13"/>
        <v>2687705.8226718004</v>
      </c>
      <c r="AN22">
        <f t="shared" si="14"/>
        <v>182484.58900825301</v>
      </c>
      <c r="AO22">
        <f t="shared" si="15"/>
        <v>254508.72958523617</v>
      </c>
      <c r="AP22">
        <f t="shared" si="16"/>
        <v>167205.60707626009</v>
      </c>
      <c r="AS22" t="s">
        <v>87</v>
      </c>
      <c r="AT22">
        <f t="shared" si="17"/>
        <v>160952.28354799037</v>
      </c>
      <c r="AU22">
        <f t="shared" si="18"/>
        <v>3069310.4335700106</v>
      </c>
      <c r="AV22">
        <f t="shared" si="19"/>
        <v>201399.64188991641</v>
      </c>
      <c r="AW22">
        <f t="shared" si="20"/>
        <v>27917.828831126175</v>
      </c>
      <c r="AX22">
        <f t="shared" si="21"/>
        <v>269994.15727262414</v>
      </c>
      <c r="AY22">
        <f t="shared" si="22"/>
        <v>38068.300190503389</v>
      </c>
    </row>
    <row r="23" spans="2:51" x14ac:dyDescent="0.25">
      <c r="B23" t="s">
        <v>30</v>
      </c>
      <c r="C23">
        <v>111729</v>
      </c>
      <c r="D23">
        <v>3106403</v>
      </c>
      <c r="E23">
        <v>3808492</v>
      </c>
      <c r="F23">
        <v>318755</v>
      </c>
      <c r="G23">
        <v>2965299</v>
      </c>
      <c r="I23" t="s">
        <v>34</v>
      </c>
      <c r="J23">
        <v>140061</v>
      </c>
      <c r="K23">
        <v>3131775</v>
      </c>
      <c r="L23">
        <v>4657090</v>
      </c>
      <c r="M23">
        <v>367667</v>
      </c>
      <c r="N23">
        <v>3567675</v>
      </c>
      <c r="P23" t="s">
        <v>38</v>
      </c>
      <c r="Q23">
        <v>123154</v>
      </c>
      <c r="R23">
        <v>2971533</v>
      </c>
      <c r="S23">
        <v>4526086</v>
      </c>
      <c r="T23">
        <v>435981</v>
      </c>
      <c r="U23">
        <v>3523980</v>
      </c>
      <c r="W23">
        <f>AVERAGE(E23,L23,S23)</f>
        <v>4330556</v>
      </c>
      <c r="X23">
        <f>AVERAGE(G23,N23,U23)</f>
        <v>3352318</v>
      </c>
      <c r="Y23">
        <f t="shared" si="7"/>
        <v>1.1370789278276021</v>
      </c>
      <c r="Z23">
        <f t="shared" si="8"/>
        <v>1.1305160120446538</v>
      </c>
      <c r="AA23">
        <f t="shared" si="1"/>
        <v>0.92988454163436829</v>
      </c>
      <c r="AB23">
        <f t="shared" si="9"/>
        <v>0.9396365980645659</v>
      </c>
      <c r="AC23">
        <f t="shared" si="10"/>
        <v>0.95679931843981758</v>
      </c>
      <c r="AD23">
        <f t="shared" si="11"/>
        <v>0.95128746474157067</v>
      </c>
      <c r="AF23">
        <f t="shared" si="2"/>
        <v>127044.69152725015</v>
      </c>
      <c r="AG23">
        <f t="shared" si="3"/>
        <v>130240.55878585126</v>
      </c>
      <c r="AH23">
        <f t="shared" si="12"/>
        <v>117833.66326313729</v>
      </c>
      <c r="AJ23">
        <f t="shared" si="4"/>
        <v>3532225.3926404468</v>
      </c>
      <c r="AK23">
        <f t="shared" si="5"/>
        <v>2912189.1603769739</v>
      </c>
      <c r="AL23">
        <f t="shared" si="13"/>
        <v>2843160.7491214266</v>
      </c>
      <c r="AN23">
        <f t="shared" si="14"/>
        <v>360357.63141929364</v>
      </c>
      <c r="AO23">
        <f t="shared" si="15"/>
        <v>345473.36910060473</v>
      </c>
      <c r="AP23">
        <f t="shared" si="16"/>
        <v>414743.26016549469</v>
      </c>
      <c r="AS23" t="s">
        <v>88</v>
      </c>
      <c r="AT23">
        <f t="shared" si="17"/>
        <v>125039.63785874622</v>
      </c>
      <c r="AU23">
        <f t="shared" si="18"/>
        <v>3095858.434046282</v>
      </c>
      <c r="AV23">
        <f t="shared" si="19"/>
        <v>373524.75356179773</v>
      </c>
      <c r="AW23">
        <f t="shared" si="20"/>
        <v>5259.7810022896529</v>
      </c>
      <c r="AX23">
        <f t="shared" si="21"/>
        <v>309842.24190670229</v>
      </c>
      <c r="AY23">
        <f t="shared" si="22"/>
        <v>29772.57441754235</v>
      </c>
    </row>
    <row r="24" spans="2:51" x14ac:dyDescent="0.25">
      <c r="B24" t="s">
        <v>31</v>
      </c>
      <c r="C24">
        <v>79052</v>
      </c>
      <c r="D24">
        <v>2369344</v>
      </c>
      <c r="E24">
        <v>3856459</v>
      </c>
      <c r="F24">
        <v>229694</v>
      </c>
      <c r="G24">
        <v>3033596</v>
      </c>
      <c r="I24" t="s">
        <v>35</v>
      </c>
      <c r="J24">
        <v>98629</v>
      </c>
      <c r="K24">
        <v>2515880</v>
      </c>
      <c r="L24">
        <v>4331347</v>
      </c>
      <c r="M24">
        <v>266529</v>
      </c>
      <c r="N24">
        <v>3722509</v>
      </c>
      <c r="P24" t="s">
        <v>39</v>
      </c>
      <c r="Q24">
        <v>117592</v>
      </c>
      <c r="R24">
        <v>2655719</v>
      </c>
      <c r="S24">
        <v>4554605</v>
      </c>
      <c r="T24">
        <v>215904</v>
      </c>
      <c r="U24">
        <v>3887523</v>
      </c>
      <c r="W24">
        <f t="shared" si="0"/>
        <v>4247470.333333333</v>
      </c>
      <c r="X24">
        <f t="shared" si="6"/>
        <v>3547876</v>
      </c>
      <c r="Y24">
        <f t="shared" si="7"/>
        <v>1.1013912849412721</v>
      </c>
      <c r="Z24">
        <f t="shared" si="8"/>
        <v>1.1695281771204866</v>
      </c>
      <c r="AA24">
        <f t="shared" si="1"/>
        <v>0.98063496952179841</v>
      </c>
      <c r="AB24">
        <f t="shared" si="9"/>
        <v>0.95308728602133663</v>
      </c>
      <c r="AC24">
        <f t="shared" si="10"/>
        <v>0.93256612446816645</v>
      </c>
      <c r="AD24">
        <f t="shared" si="11"/>
        <v>0.91263151369136597</v>
      </c>
      <c r="AF24">
        <f t="shared" si="2"/>
        <v>87067.183857177442</v>
      </c>
      <c r="AG24">
        <f t="shared" si="3"/>
        <v>96719.046408965456</v>
      </c>
      <c r="AH24">
        <f t="shared" si="12"/>
        <v>109662.31570846064</v>
      </c>
      <c r="AJ24">
        <f t="shared" si="4"/>
        <v>2609574.8326278934</v>
      </c>
      <c r="AK24">
        <f t="shared" si="5"/>
        <v>2467159.9071205021</v>
      </c>
      <c r="AL24">
        <f t="shared" si="13"/>
        <v>2476633.5755064744</v>
      </c>
      <c r="AN24">
        <f t="shared" si="14"/>
        <v>268633.60511551303</v>
      </c>
      <c r="AO24">
        <f t="shared" si="15"/>
        <v>254025.40125598083</v>
      </c>
      <c r="AP24">
        <f t="shared" si="16"/>
        <v>197040.79433202068</v>
      </c>
      <c r="AS24" t="s">
        <v>89</v>
      </c>
      <c r="AT24">
        <f t="shared" si="17"/>
        <v>97816.181991534497</v>
      </c>
      <c r="AU24">
        <f t="shared" si="18"/>
        <v>2517789.4384182901</v>
      </c>
      <c r="AV24">
        <f t="shared" si="19"/>
        <v>239899.93356783819</v>
      </c>
      <c r="AW24">
        <f t="shared" si="20"/>
        <v>9256.9892769057624</v>
      </c>
      <c r="AX24">
        <f t="shared" si="21"/>
        <v>65017.210751364779</v>
      </c>
      <c r="AY24">
        <f t="shared" si="22"/>
        <v>30887.206273005486</v>
      </c>
    </row>
    <row r="25" spans="2:51" x14ac:dyDescent="0.25">
      <c r="AP25">
        <f t="shared" ref="AP25" si="23">T25*AD25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24"/>
  <sheetViews>
    <sheetView topLeftCell="H1" workbookViewId="0">
      <selection activeCell="AD5" sqref="AD5:AD24"/>
    </sheetView>
  </sheetViews>
  <sheetFormatPr baseColWidth="10" defaultColWidth="9.140625" defaultRowHeight="15" x14ac:dyDescent="0.25"/>
  <cols>
    <col min="2" max="2" width="20.28515625" customWidth="1"/>
  </cols>
  <sheetData>
    <row r="3" spans="2:30" x14ac:dyDescent="0.25">
      <c r="B3">
        <v>1</v>
      </c>
      <c r="D3" s="1" t="s">
        <v>95</v>
      </c>
      <c r="F3">
        <v>2</v>
      </c>
      <c r="H3" s="1" t="s">
        <v>97</v>
      </c>
      <c r="J3">
        <v>3</v>
      </c>
      <c r="L3" s="1" t="s">
        <v>99</v>
      </c>
      <c r="Y3" t="s">
        <v>112</v>
      </c>
    </row>
    <row r="4" spans="2:30" x14ac:dyDescent="0.25">
      <c r="B4" t="s">
        <v>0</v>
      </c>
      <c r="C4" t="s">
        <v>119</v>
      </c>
      <c r="D4" t="s">
        <v>3</v>
      </c>
      <c r="F4" t="s">
        <v>0</v>
      </c>
      <c r="G4" t="s">
        <v>119</v>
      </c>
      <c r="H4" t="s">
        <v>3</v>
      </c>
      <c r="J4" t="s">
        <v>0</v>
      </c>
      <c r="K4" t="s">
        <v>119</v>
      </c>
      <c r="L4" t="s">
        <v>3</v>
      </c>
      <c r="N4" t="s">
        <v>102</v>
      </c>
      <c r="O4" t="s">
        <v>94</v>
      </c>
      <c r="P4" t="s">
        <v>104</v>
      </c>
      <c r="Q4" t="s">
        <v>107</v>
      </c>
      <c r="S4" t="s">
        <v>120</v>
      </c>
      <c r="T4" t="s">
        <v>121</v>
      </c>
      <c r="U4" t="s">
        <v>122</v>
      </c>
      <c r="Y4" t="s">
        <v>119</v>
      </c>
      <c r="Z4" t="s">
        <v>123</v>
      </c>
      <c r="AC4" t="s">
        <v>119</v>
      </c>
      <c r="AD4" t="s">
        <v>123</v>
      </c>
    </row>
    <row r="5" spans="2:30" x14ac:dyDescent="0.25">
      <c r="B5" t="s">
        <v>4</v>
      </c>
      <c r="C5">
        <v>33172</v>
      </c>
      <c r="D5">
        <v>2445361</v>
      </c>
      <c r="F5" t="s">
        <v>20</v>
      </c>
      <c r="G5">
        <v>21041</v>
      </c>
      <c r="H5">
        <v>1892226</v>
      </c>
      <c r="J5" t="s">
        <v>48</v>
      </c>
      <c r="K5">
        <v>36278</v>
      </c>
      <c r="L5">
        <v>2322231</v>
      </c>
      <c r="N5">
        <f t="shared" ref="N5:N24" si="0">AVERAGE(D5,H5,L5)</f>
        <v>2219939.3333333335</v>
      </c>
      <c r="O5">
        <f t="shared" ref="O5:O24" si="1">N5/D5</f>
        <v>0.90781661003562808</v>
      </c>
      <c r="P5">
        <f t="shared" ref="P5:P24" si="2">N5/H5</f>
        <v>1.1731893195280763</v>
      </c>
      <c r="Q5">
        <f t="shared" ref="Q5:Q24" si="3">N5/L5</f>
        <v>0.95595112343833732</v>
      </c>
      <c r="R5" t="s">
        <v>70</v>
      </c>
      <c r="S5">
        <f t="shared" ref="S5:S24" si="4">C5*O5</f>
        <v>30114.092588101856</v>
      </c>
      <c r="T5">
        <f t="shared" ref="T5:T24" si="5">G5*P5</f>
        <v>24685.076472190252</v>
      </c>
      <c r="U5">
        <f t="shared" ref="U5:U24" si="6">K5*Q5</f>
        <v>34679.994856096004</v>
      </c>
      <c r="X5" t="s">
        <v>70</v>
      </c>
      <c r="Y5">
        <f t="shared" ref="Y5:Y24" si="7">AVERAGE(S5:U5)</f>
        <v>29826.387972129374</v>
      </c>
      <c r="Z5">
        <f t="shared" ref="Z5:Z24" si="8">_xlfn.STDEV.P(S5:U5)</f>
        <v>4085.4766212991653</v>
      </c>
      <c r="AB5" t="s">
        <v>75</v>
      </c>
      <c r="AC5">
        <v>129828.05632666632</v>
      </c>
      <c r="AD5">
        <v>81619.180754590838</v>
      </c>
    </row>
    <row r="6" spans="2:30" x14ac:dyDescent="0.25">
      <c r="B6" t="s">
        <v>5</v>
      </c>
      <c r="C6">
        <v>22900</v>
      </c>
      <c r="D6">
        <v>1729316</v>
      </c>
      <c r="F6" t="s">
        <v>21</v>
      </c>
      <c r="G6">
        <v>82085</v>
      </c>
      <c r="H6">
        <v>1609565</v>
      </c>
      <c r="J6" t="s">
        <v>49</v>
      </c>
      <c r="K6">
        <v>63801</v>
      </c>
      <c r="L6">
        <v>1906108</v>
      </c>
      <c r="N6">
        <f t="shared" si="0"/>
        <v>1748329.6666666667</v>
      </c>
      <c r="O6">
        <f t="shared" si="1"/>
        <v>1.0109949058857182</v>
      </c>
      <c r="P6">
        <f t="shared" si="2"/>
        <v>1.0862125274012959</v>
      </c>
      <c r="Q6">
        <f t="shared" si="3"/>
        <v>0.91722487218282844</v>
      </c>
      <c r="R6" t="s">
        <v>71</v>
      </c>
      <c r="S6">
        <f t="shared" si="4"/>
        <v>23151.783344782947</v>
      </c>
      <c r="T6">
        <f t="shared" si="5"/>
        <v>89161.755311735382</v>
      </c>
      <c r="U6">
        <f t="shared" si="6"/>
        <v>58519.864070136638</v>
      </c>
      <c r="X6" t="s">
        <v>71</v>
      </c>
      <c r="Y6">
        <f t="shared" si="7"/>
        <v>56944.467575551651</v>
      </c>
      <c r="Z6">
        <f t="shared" si="8"/>
        <v>26971.472649892203</v>
      </c>
      <c r="AB6" t="s">
        <v>82</v>
      </c>
      <c r="AC6">
        <v>88525.711067227545</v>
      </c>
      <c r="AD6">
        <v>13170.038922376121</v>
      </c>
    </row>
    <row r="7" spans="2:30" x14ac:dyDescent="0.25">
      <c r="B7" t="s">
        <v>6</v>
      </c>
      <c r="C7">
        <v>7603</v>
      </c>
      <c r="D7">
        <v>958609</v>
      </c>
      <c r="F7" t="s">
        <v>22</v>
      </c>
      <c r="G7">
        <v>2299</v>
      </c>
      <c r="H7">
        <v>1165749</v>
      </c>
      <c r="J7" t="s">
        <v>50</v>
      </c>
      <c r="K7">
        <v>3897</v>
      </c>
      <c r="L7">
        <v>1130293</v>
      </c>
      <c r="N7">
        <f t="shared" si="0"/>
        <v>1084883.6666666667</v>
      </c>
      <c r="O7">
        <f t="shared" si="1"/>
        <v>1.1317269780136288</v>
      </c>
      <c r="P7">
        <f t="shared" si="2"/>
        <v>0.93063229448763563</v>
      </c>
      <c r="Q7">
        <f t="shared" si="3"/>
        <v>0.95982516627694481</v>
      </c>
      <c r="R7" t="s">
        <v>72</v>
      </c>
      <c r="S7">
        <f t="shared" si="4"/>
        <v>8604.5202138376189</v>
      </c>
      <c r="T7">
        <f t="shared" si="5"/>
        <v>2139.5236450270745</v>
      </c>
      <c r="U7">
        <f t="shared" si="6"/>
        <v>3740.4386729812541</v>
      </c>
      <c r="X7" t="s">
        <v>72</v>
      </c>
      <c r="Y7">
        <f t="shared" si="7"/>
        <v>4828.160843948649</v>
      </c>
      <c r="Z7">
        <f t="shared" si="8"/>
        <v>2749.1089222502064</v>
      </c>
      <c r="AB7" t="s">
        <v>81</v>
      </c>
      <c r="AC7">
        <v>74527.002935718221</v>
      </c>
      <c r="AD7">
        <v>17197.893985721945</v>
      </c>
    </row>
    <row r="8" spans="2:30" x14ac:dyDescent="0.25">
      <c r="B8" t="s">
        <v>7</v>
      </c>
      <c r="C8">
        <v>25895</v>
      </c>
      <c r="D8">
        <v>3363294</v>
      </c>
      <c r="F8" t="s">
        <v>23</v>
      </c>
      <c r="G8">
        <v>38378</v>
      </c>
      <c r="H8">
        <v>3425290</v>
      </c>
      <c r="J8" t="s">
        <v>51</v>
      </c>
      <c r="K8">
        <v>58041</v>
      </c>
      <c r="L8">
        <v>3855467</v>
      </c>
      <c r="N8">
        <f t="shared" si="0"/>
        <v>3548017</v>
      </c>
      <c r="O8">
        <f t="shared" si="1"/>
        <v>1.054923238943726</v>
      </c>
      <c r="P8">
        <f t="shared" si="2"/>
        <v>1.0358296669771028</v>
      </c>
      <c r="Q8">
        <f t="shared" si="3"/>
        <v>0.92025609349010118</v>
      </c>
      <c r="R8" t="s">
        <v>73</v>
      </c>
      <c r="S8">
        <f t="shared" si="4"/>
        <v>27317.237272447783</v>
      </c>
      <c r="T8">
        <f t="shared" si="5"/>
        <v>39753.070959247249</v>
      </c>
      <c r="U8">
        <f t="shared" si="6"/>
        <v>53412.583922258964</v>
      </c>
      <c r="X8" t="s">
        <v>73</v>
      </c>
      <c r="Y8">
        <f t="shared" si="7"/>
        <v>40160.964051317998</v>
      </c>
      <c r="Z8">
        <f t="shared" si="8"/>
        <v>10657.284262399207</v>
      </c>
      <c r="AB8" t="s">
        <v>78</v>
      </c>
      <c r="AC8">
        <v>58769.559030388169</v>
      </c>
      <c r="AD8">
        <v>19657.771974829549</v>
      </c>
    </row>
    <row r="9" spans="2:30" x14ac:dyDescent="0.25">
      <c r="B9" t="s">
        <v>8</v>
      </c>
      <c r="C9">
        <v>26099</v>
      </c>
      <c r="D9">
        <v>3332314</v>
      </c>
      <c r="F9" t="s">
        <v>24</v>
      </c>
      <c r="G9">
        <v>90917</v>
      </c>
      <c r="H9">
        <v>3648512</v>
      </c>
      <c r="J9" t="s">
        <v>52</v>
      </c>
      <c r="K9">
        <v>29577</v>
      </c>
      <c r="L9">
        <v>3460076</v>
      </c>
      <c r="N9">
        <f t="shared" si="0"/>
        <v>3480300.6666666665</v>
      </c>
      <c r="O9">
        <f t="shared" si="1"/>
        <v>1.0444095804497016</v>
      </c>
      <c r="P9">
        <f t="shared" si="2"/>
        <v>0.95389590788427348</v>
      </c>
      <c r="Q9">
        <f t="shared" si="3"/>
        <v>1.0058451509928299</v>
      </c>
      <c r="R9" t="s">
        <v>74</v>
      </c>
      <c r="S9">
        <f t="shared" si="4"/>
        <v>27258.045640156761</v>
      </c>
      <c r="T9">
        <f t="shared" si="5"/>
        <v>86725.354257114494</v>
      </c>
      <c r="U9">
        <f t="shared" si="6"/>
        <v>29749.882030914931</v>
      </c>
      <c r="X9" t="s">
        <v>74</v>
      </c>
      <c r="Y9">
        <f t="shared" si="7"/>
        <v>47911.09397606206</v>
      </c>
      <c r="Z9">
        <f t="shared" si="8"/>
        <v>27464.673224872466</v>
      </c>
      <c r="AB9" t="s">
        <v>71</v>
      </c>
      <c r="AC9">
        <v>56944.467575551651</v>
      </c>
      <c r="AD9">
        <v>26971.472649892203</v>
      </c>
    </row>
    <row r="10" spans="2:30" x14ac:dyDescent="0.25">
      <c r="B10" t="s">
        <v>9</v>
      </c>
      <c r="C10">
        <v>61352</v>
      </c>
      <c r="D10">
        <v>2224781</v>
      </c>
      <c r="F10" t="s">
        <v>25</v>
      </c>
      <c r="G10">
        <v>227881</v>
      </c>
      <c r="H10">
        <v>2110534</v>
      </c>
      <c r="J10" t="s">
        <v>53</v>
      </c>
      <c r="K10">
        <v>89460</v>
      </c>
      <c r="L10">
        <v>2463236</v>
      </c>
      <c r="N10">
        <f t="shared" si="0"/>
        <v>2266183.6666666665</v>
      </c>
      <c r="O10">
        <f t="shared" si="1"/>
        <v>1.0186097717782858</v>
      </c>
      <c r="P10">
        <f t="shared" si="2"/>
        <v>1.0737489501077293</v>
      </c>
      <c r="Q10">
        <f t="shared" si="3"/>
        <v>0.92000265775048207</v>
      </c>
      <c r="R10" t="s">
        <v>75</v>
      </c>
      <c r="S10">
        <f t="shared" si="4"/>
        <v>62493.746718141389</v>
      </c>
      <c r="T10">
        <f t="shared" si="5"/>
        <v>244686.98449949946</v>
      </c>
      <c r="U10">
        <f t="shared" si="6"/>
        <v>82303.437762358124</v>
      </c>
      <c r="X10" t="s">
        <v>75</v>
      </c>
      <c r="Y10">
        <f t="shared" si="7"/>
        <v>129828.05632666632</v>
      </c>
      <c r="Z10">
        <f t="shared" si="8"/>
        <v>81619.180754590838</v>
      </c>
      <c r="AB10" t="s">
        <v>74</v>
      </c>
      <c r="AC10">
        <v>47911.09397606206</v>
      </c>
      <c r="AD10">
        <v>27464.673224872466</v>
      </c>
    </row>
    <row r="11" spans="2:30" x14ac:dyDescent="0.25">
      <c r="B11" t="s">
        <v>10</v>
      </c>
      <c r="C11">
        <v>28269</v>
      </c>
      <c r="D11">
        <v>2730336</v>
      </c>
      <c r="F11" t="s">
        <v>26</v>
      </c>
      <c r="G11">
        <v>18971</v>
      </c>
      <c r="H11">
        <v>2174598</v>
      </c>
      <c r="J11" t="s">
        <v>54</v>
      </c>
      <c r="K11">
        <v>36865</v>
      </c>
      <c r="L11">
        <v>2752821</v>
      </c>
      <c r="N11">
        <f t="shared" si="0"/>
        <v>2552585</v>
      </c>
      <c r="O11">
        <f t="shared" si="1"/>
        <v>0.93489775617359916</v>
      </c>
      <c r="P11">
        <f t="shared" si="2"/>
        <v>1.1738192530297553</v>
      </c>
      <c r="Q11">
        <f t="shared" si="3"/>
        <v>0.92726152554052732</v>
      </c>
      <c r="R11" t="s">
        <v>76</v>
      </c>
      <c r="S11">
        <f t="shared" si="4"/>
        <v>26428.624669271474</v>
      </c>
      <c r="T11">
        <f t="shared" si="5"/>
        <v>22268.525049227486</v>
      </c>
      <c r="U11">
        <f t="shared" si="6"/>
        <v>34183.496139051538</v>
      </c>
      <c r="X11" t="s">
        <v>76</v>
      </c>
      <c r="Y11">
        <f t="shared" si="7"/>
        <v>27626.881952516833</v>
      </c>
      <c r="Z11">
        <f t="shared" si="8"/>
        <v>4937.509453525051</v>
      </c>
      <c r="AB11" t="s">
        <v>85</v>
      </c>
      <c r="AC11">
        <v>45120.51076871244</v>
      </c>
      <c r="AD11">
        <v>26174.543795899503</v>
      </c>
    </row>
    <row r="12" spans="2:30" x14ac:dyDescent="0.25">
      <c r="B12" t="s">
        <v>11</v>
      </c>
      <c r="C12">
        <v>22974</v>
      </c>
      <c r="D12">
        <v>3290674</v>
      </c>
      <c r="F12" t="s">
        <v>27</v>
      </c>
      <c r="G12">
        <v>30115</v>
      </c>
      <c r="H12">
        <v>3352258</v>
      </c>
      <c r="J12" t="s">
        <v>55</v>
      </c>
      <c r="K12">
        <v>13771</v>
      </c>
      <c r="L12">
        <v>3272398</v>
      </c>
      <c r="N12">
        <f t="shared" si="0"/>
        <v>3305110</v>
      </c>
      <c r="O12">
        <f t="shared" si="1"/>
        <v>1.0043869432219661</v>
      </c>
      <c r="P12">
        <f t="shared" si="2"/>
        <v>0.98593545007574002</v>
      </c>
      <c r="Q12">
        <f t="shared" si="3"/>
        <v>1.0099963390761149</v>
      </c>
      <c r="R12" t="s">
        <v>77</v>
      </c>
      <c r="S12">
        <f t="shared" si="4"/>
        <v>23074.78563358145</v>
      </c>
      <c r="T12">
        <f t="shared" si="5"/>
        <v>29691.446079030909</v>
      </c>
      <c r="U12">
        <f t="shared" si="6"/>
        <v>13908.659585417177</v>
      </c>
      <c r="X12" t="s">
        <v>77</v>
      </c>
      <c r="Y12">
        <f t="shared" si="7"/>
        <v>22224.963766009849</v>
      </c>
      <c r="Z12">
        <f t="shared" si="8"/>
        <v>6471.2562036903446</v>
      </c>
      <c r="AB12" t="s">
        <v>73</v>
      </c>
      <c r="AC12">
        <v>40160.964051317998</v>
      </c>
      <c r="AD12">
        <v>10657.284262399207</v>
      </c>
    </row>
    <row r="13" spans="2:30" x14ac:dyDescent="0.25">
      <c r="B13" t="s">
        <v>12</v>
      </c>
      <c r="C13">
        <v>23459</v>
      </c>
      <c r="D13">
        <v>1982168</v>
      </c>
      <c r="F13" t="s">
        <v>40</v>
      </c>
      <c r="G13">
        <v>78872</v>
      </c>
      <c r="H13">
        <v>2930851</v>
      </c>
      <c r="J13" t="s">
        <v>56</v>
      </c>
      <c r="K13">
        <v>84175</v>
      </c>
      <c r="L13">
        <v>2961275</v>
      </c>
      <c r="N13">
        <f t="shared" si="0"/>
        <v>2624764.6666666665</v>
      </c>
      <c r="O13">
        <f t="shared" si="1"/>
        <v>1.3241888006801978</v>
      </c>
      <c r="P13">
        <f t="shared" si="2"/>
        <v>0.89556400740490272</v>
      </c>
      <c r="Q13">
        <f t="shared" si="3"/>
        <v>0.88636302493576802</v>
      </c>
      <c r="R13" t="s">
        <v>78</v>
      </c>
      <c r="S13">
        <f t="shared" si="4"/>
        <v>31064.145075156761</v>
      </c>
      <c r="T13">
        <f t="shared" si="5"/>
        <v>70634.92439203948</v>
      </c>
      <c r="U13">
        <f t="shared" si="6"/>
        <v>74609.607623968273</v>
      </c>
      <c r="X13" t="s">
        <v>78</v>
      </c>
      <c r="Y13">
        <f t="shared" si="7"/>
        <v>58769.559030388169</v>
      </c>
      <c r="Z13">
        <f t="shared" si="8"/>
        <v>19657.771974829549</v>
      </c>
      <c r="AB13" t="s">
        <v>89</v>
      </c>
      <c r="AC13">
        <v>36533.073840685938</v>
      </c>
      <c r="AD13">
        <v>1180.9970508834474</v>
      </c>
    </row>
    <row r="14" spans="2:30" x14ac:dyDescent="0.25">
      <c r="B14" t="s">
        <v>13</v>
      </c>
      <c r="C14">
        <v>25414</v>
      </c>
      <c r="D14">
        <v>2411543</v>
      </c>
      <c r="F14" t="s">
        <v>41</v>
      </c>
      <c r="G14">
        <v>20285</v>
      </c>
      <c r="H14">
        <v>2618745</v>
      </c>
      <c r="J14" t="s">
        <v>57</v>
      </c>
      <c r="K14">
        <v>27136</v>
      </c>
      <c r="L14">
        <v>3103592</v>
      </c>
      <c r="N14">
        <f t="shared" si="0"/>
        <v>2711293.3333333335</v>
      </c>
      <c r="O14">
        <f t="shared" si="1"/>
        <v>1.1242981499120412</v>
      </c>
      <c r="P14">
        <f t="shared" si="2"/>
        <v>1.0353407198231723</v>
      </c>
      <c r="Q14">
        <f t="shared" si="3"/>
        <v>0.87359850564550157</v>
      </c>
      <c r="R14" t="s">
        <v>79</v>
      </c>
      <c r="S14">
        <f t="shared" si="4"/>
        <v>28572.913181864616</v>
      </c>
      <c r="T14">
        <f t="shared" si="5"/>
        <v>21001.886501613051</v>
      </c>
      <c r="U14">
        <f t="shared" si="6"/>
        <v>23705.96904919633</v>
      </c>
      <c r="X14" t="s">
        <v>79</v>
      </c>
      <c r="Y14">
        <f t="shared" si="7"/>
        <v>24426.922910891331</v>
      </c>
      <c r="Z14">
        <f t="shared" si="8"/>
        <v>3132.6178723542675</v>
      </c>
      <c r="AB14" t="s">
        <v>87</v>
      </c>
      <c r="AC14">
        <v>30080.92640777363</v>
      </c>
      <c r="AD14">
        <v>7017.8798335744495</v>
      </c>
    </row>
    <row r="15" spans="2:30" x14ac:dyDescent="0.25">
      <c r="B15" t="s">
        <v>14</v>
      </c>
      <c r="C15">
        <v>18726</v>
      </c>
      <c r="D15">
        <v>1517008</v>
      </c>
      <c r="F15" t="s">
        <v>42</v>
      </c>
      <c r="G15">
        <v>47264</v>
      </c>
      <c r="H15">
        <v>1640281</v>
      </c>
      <c r="J15" t="s">
        <v>58</v>
      </c>
      <c r="K15">
        <v>11068</v>
      </c>
      <c r="L15">
        <v>1207593</v>
      </c>
      <c r="N15">
        <f t="shared" si="0"/>
        <v>1454960.6666666667</v>
      </c>
      <c r="O15">
        <f t="shared" si="1"/>
        <v>0.95909887533003568</v>
      </c>
      <c r="P15">
        <f t="shared" si="2"/>
        <v>0.88701915505127882</v>
      </c>
      <c r="Q15">
        <f t="shared" si="3"/>
        <v>1.2048435745045447</v>
      </c>
      <c r="R15" t="s">
        <v>80</v>
      </c>
      <c r="S15">
        <f t="shared" si="4"/>
        <v>17960.085539430249</v>
      </c>
      <c r="T15">
        <f t="shared" si="5"/>
        <v>41924.07334434364</v>
      </c>
      <c r="U15">
        <f t="shared" si="6"/>
        <v>13335.208682616301</v>
      </c>
      <c r="X15" t="s">
        <v>80</v>
      </c>
      <c r="Y15">
        <f t="shared" si="7"/>
        <v>24406.455855463399</v>
      </c>
      <c r="Z15">
        <f t="shared" si="8"/>
        <v>12529.899264032823</v>
      </c>
      <c r="AB15" t="s">
        <v>88</v>
      </c>
      <c r="AC15">
        <v>29836.907361032387</v>
      </c>
      <c r="AD15">
        <v>6930.413582873548</v>
      </c>
    </row>
    <row r="16" spans="2:30" x14ac:dyDescent="0.25">
      <c r="B16" t="s">
        <v>15</v>
      </c>
      <c r="C16">
        <v>95867</v>
      </c>
      <c r="D16">
        <v>2275926</v>
      </c>
      <c r="F16" t="s">
        <v>43</v>
      </c>
      <c r="G16">
        <v>63348</v>
      </c>
      <c r="H16">
        <v>2085803</v>
      </c>
      <c r="J16" t="s">
        <v>59</v>
      </c>
      <c r="K16">
        <v>62310</v>
      </c>
      <c r="L16">
        <v>2575690</v>
      </c>
      <c r="N16">
        <f t="shared" si="0"/>
        <v>2312473</v>
      </c>
      <c r="O16">
        <f t="shared" si="1"/>
        <v>1.0160580792169869</v>
      </c>
      <c r="P16">
        <f t="shared" si="2"/>
        <v>1.1086727749456684</v>
      </c>
      <c r="Q16">
        <f t="shared" si="3"/>
        <v>0.89780718952979588</v>
      </c>
      <c r="R16" t="s">
        <v>81</v>
      </c>
      <c r="S16">
        <f t="shared" si="4"/>
        <v>97406.439880294885</v>
      </c>
      <c r="T16">
        <f t="shared" si="5"/>
        <v>70232.202947258207</v>
      </c>
      <c r="U16">
        <f t="shared" si="6"/>
        <v>55942.365979601578</v>
      </c>
      <c r="X16" t="s">
        <v>81</v>
      </c>
      <c r="Y16">
        <f t="shared" si="7"/>
        <v>74527.002935718221</v>
      </c>
      <c r="Z16">
        <f t="shared" si="8"/>
        <v>17197.893985721945</v>
      </c>
      <c r="AB16" t="s">
        <v>70</v>
      </c>
      <c r="AC16">
        <v>29826.387972129374</v>
      </c>
      <c r="AD16">
        <v>4085.4766212991653</v>
      </c>
    </row>
    <row r="17" spans="2:30" x14ac:dyDescent="0.25">
      <c r="B17" t="s">
        <v>16</v>
      </c>
      <c r="C17">
        <v>109689</v>
      </c>
      <c r="D17">
        <v>2361251</v>
      </c>
      <c r="F17" t="s">
        <v>44</v>
      </c>
      <c r="G17">
        <v>102007</v>
      </c>
      <c r="H17">
        <v>1841048</v>
      </c>
      <c r="J17" t="s">
        <v>60</v>
      </c>
      <c r="K17">
        <v>56759</v>
      </c>
      <c r="L17">
        <v>1478889</v>
      </c>
      <c r="N17">
        <f t="shared" si="0"/>
        <v>1893729.3333333333</v>
      </c>
      <c r="O17">
        <f t="shared" si="1"/>
        <v>0.80200255429572431</v>
      </c>
      <c r="P17">
        <f t="shared" si="2"/>
        <v>1.0286148613905413</v>
      </c>
      <c r="Q17">
        <f t="shared" si="3"/>
        <v>1.2805080931248616</v>
      </c>
      <c r="R17" t="s">
        <v>82</v>
      </c>
      <c r="S17">
        <f t="shared" si="4"/>
        <v>87970.85817814371</v>
      </c>
      <c r="T17">
        <f t="shared" si="5"/>
        <v>104925.91616586494</v>
      </c>
      <c r="U17">
        <f t="shared" si="6"/>
        <v>72680.358857674015</v>
      </c>
      <c r="X17" t="s">
        <v>82</v>
      </c>
      <c r="Y17">
        <f t="shared" si="7"/>
        <v>88525.711067227545</v>
      </c>
      <c r="Z17">
        <f t="shared" si="8"/>
        <v>13170.038922376121</v>
      </c>
      <c r="AB17" t="s">
        <v>76</v>
      </c>
      <c r="AC17">
        <v>27626.881952516833</v>
      </c>
      <c r="AD17">
        <v>4937.509453525051</v>
      </c>
    </row>
    <row r="18" spans="2:30" x14ac:dyDescent="0.25">
      <c r="B18" t="s">
        <v>17</v>
      </c>
      <c r="C18">
        <v>31946</v>
      </c>
      <c r="D18">
        <v>1615603</v>
      </c>
      <c r="F18" t="s">
        <v>45</v>
      </c>
      <c r="G18">
        <v>23198</v>
      </c>
      <c r="H18">
        <v>963741</v>
      </c>
      <c r="J18" t="s">
        <v>61</v>
      </c>
      <c r="K18">
        <v>22176</v>
      </c>
      <c r="L18">
        <v>963872</v>
      </c>
      <c r="N18">
        <f t="shared" si="0"/>
        <v>1181072</v>
      </c>
      <c r="O18">
        <f t="shared" si="1"/>
        <v>0.73104097974564297</v>
      </c>
      <c r="P18">
        <f t="shared" si="2"/>
        <v>1.2255076830808278</v>
      </c>
      <c r="Q18">
        <f t="shared" si="3"/>
        <v>1.2253411241326648</v>
      </c>
      <c r="R18" t="s">
        <v>83</v>
      </c>
      <c r="S18">
        <f t="shared" si="4"/>
        <v>23353.83513895431</v>
      </c>
      <c r="T18">
        <f t="shared" si="5"/>
        <v>28429.327232109044</v>
      </c>
      <c r="U18">
        <f t="shared" si="6"/>
        <v>27173.164768765975</v>
      </c>
      <c r="X18" t="s">
        <v>83</v>
      </c>
      <c r="Y18">
        <f t="shared" si="7"/>
        <v>26318.775713276442</v>
      </c>
      <c r="Z18">
        <f t="shared" si="8"/>
        <v>2158.3389431882224</v>
      </c>
      <c r="AB18" t="s">
        <v>86</v>
      </c>
      <c r="AC18">
        <v>26576.523560675272</v>
      </c>
      <c r="AD18">
        <v>2733.1347102535728</v>
      </c>
    </row>
    <row r="19" spans="2:30" x14ac:dyDescent="0.25">
      <c r="B19" t="s">
        <v>18</v>
      </c>
      <c r="C19">
        <v>22887</v>
      </c>
      <c r="D19">
        <v>2675284</v>
      </c>
      <c r="F19" t="s">
        <v>46</v>
      </c>
      <c r="G19">
        <v>24946</v>
      </c>
      <c r="H19">
        <v>2082529</v>
      </c>
      <c r="J19" t="s">
        <v>62</v>
      </c>
      <c r="K19">
        <v>23819</v>
      </c>
      <c r="L19">
        <v>2295589</v>
      </c>
      <c r="N19">
        <f t="shared" si="0"/>
        <v>2351134</v>
      </c>
      <c r="O19">
        <f t="shared" si="1"/>
        <v>0.87883529374825253</v>
      </c>
      <c r="P19">
        <f t="shared" si="2"/>
        <v>1.128980196674332</v>
      </c>
      <c r="Q19">
        <f t="shared" si="3"/>
        <v>1.0241964044957526</v>
      </c>
      <c r="R19" t="s">
        <v>84</v>
      </c>
      <c r="S19">
        <f t="shared" si="4"/>
        <v>20113.903368016257</v>
      </c>
      <c r="T19">
        <f t="shared" si="5"/>
        <v>28163.539986237887</v>
      </c>
      <c r="U19">
        <f t="shared" si="6"/>
        <v>24395.334158684331</v>
      </c>
      <c r="X19" t="s">
        <v>84</v>
      </c>
      <c r="Y19">
        <f t="shared" si="7"/>
        <v>24224.259170979494</v>
      </c>
      <c r="Z19">
        <f t="shared" si="8"/>
        <v>3288.4760817048368</v>
      </c>
      <c r="AB19" t="s">
        <v>83</v>
      </c>
      <c r="AC19">
        <v>26318.775713276442</v>
      </c>
      <c r="AD19">
        <v>2158.3389431882224</v>
      </c>
    </row>
    <row r="20" spans="2:30" x14ac:dyDescent="0.25">
      <c r="B20" t="s">
        <v>19</v>
      </c>
      <c r="C20">
        <v>17962</v>
      </c>
      <c r="D20">
        <v>1913971</v>
      </c>
      <c r="F20" t="s">
        <v>47</v>
      </c>
      <c r="G20">
        <v>79955</v>
      </c>
      <c r="H20">
        <v>2064282</v>
      </c>
      <c r="J20" t="s">
        <v>63</v>
      </c>
      <c r="K20">
        <v>38063</v>
      </c>
      <c r="L20">
        <v>2304734</v>
      </c>
      <c r="N20">
        <f t="shared" si="0"/>
        <v>2094329</v>
      </c>
      <c r="O20">
        <f t="shared" si="1"/>
        <v>1.094232357752547</v>
      </c>
      <c r="P20">
        <f t="shared" si="2"/>
        <v>1.0145556663285347</v>
      </c>
      <c r="Q20">
        <f t="shared" si="3"/>
        <v>0.90870746906150557</v>
      </c>
      <c r="R20" t="s">
        <v>85</v>
      </c>
      <c r="S20">
        <f t="shared" si="4"/>
        <v>19654.601609951249</v>
      </c>
      <c r="T20">
        <f t="shared" si="5"/>
        <v>81118.798301297982</v>
      </c>
      <c r="U20">
        <f t="shared" si="6"/>
        <v>34588.132394888089</v>
      </c>
      <c r="X20" t="s">
        <v>85</v>
      </c>
      <c r="Y20">
        <f t="shared" si="7"/>
        <v>45120.51076871244</v>
      </c>
      <c r="Z20">
        <f t="shared" si="8"/>
        <v>26174.543795899503</v>
      </c>
      <c r="AB20" t="s">
        <v>79</v>
      </c>
      <c r="AC20">
        <v>24426.922910891331</v>
      </c>
      <c r="AD20">
        <v>3132.6178723542675</v>
      </c>
    </row>
    <row r="21" spans="2:30" x14ac:dyDescent="0.25">
      <c r="B21" t="s">
        <v>28</v>
      </c>
      <c r="C21">
        <v>25599</v>
      </c>
      <c r="D21">
        <v>2745387</v>
      </c>
      <c r="F21" t="s">
        <v>32</v>
      </c>
      <c r="G21">
        <v>24262</v>
      </c>
      <c r="H21">
        <v>3206847</v>
      </c>
      <c r="J21" t="s">
        <v>36</v>
      </c>
      <c r="K21">
        <v>29535</v>
      </c>
      <c r="L21">
        <v>3067699</v>
      </c>
      <c r="N21">
        <f t="shared" si="0"/>
        <v>3006644.3333333335</v>
      </c>
      <c r="O21">
        <f t="shared" si="1"/>
        <v>1.0951622970944836</v>
      </c>
      <c r="P21">
        <f t="shared" si="2"/>
        <v>0.93757024682915446</v>
      </c>
      <c r="Q21">
        <f t="shared" si="3"/>
        <v>0.98009756932910741</v>
      </c>
      <c r="R21" t="s">
        <v>86</v>
      </c>
      <c r="S21">
        <f t="shared" si="4"/>
        <v>28035.059643321685</v>
      </c>
      <c r="T21">
        <f t="shared" si="5"/>
        <v>22747.329328568947</v>
      </c>
      <c r="U21">
        <f t="shared" si="6"/>
        <v>28947.181710135188</v>
      </c>
      <c r="X21" t="s">
        <v>86</v>
      </c>
      <c r="Y21">
        <f t="shared" si="7"/>
        <v>26576.523560675272</v>
      </c>
      <c r="Z21">
        <f t="shared" si="8"/>
        <v>2733.1347102535728</v>
      </c>
      <c r="AB21" t="s">
        <v>80</v>
      </c>
      <c r="AC21">
        <v>24406.455855463399</v>
      </c>
      <c r="AD21">
        <v>12529.899264032823</v>
      </c>
    </row>
    <row r="22" spans="2:30" x14ac:dyDescent="0.25">
      <c r="B22" t="s">
        <v>29</v>
      </c>
      <c r="C22">
        <v>41139</v>
      </c>
      <c r="D22">
        <v>3094493</v>
      </c>
      <c r="F22" t="s">
        <v>33</v>
      </c>
      <c r="G22">
        <v>31194</v>
      </c>
      <c r="H22">
        <v>2692373</v>
      </c>
      <c r="J22" t="s">
        <v>37</v>
      </c>
      <c r="K22">
        <v>19195</v>
      </c>
      <c r="L22">
        <v>2616689</v>
      </c>
      <c r="N22">
        <f t="shared" si="0"/>
        <v>2801185</v>
      </c>
      <c r="O22">
        <f t="shared" si="1"/>
        <v>0.90521613718305394</v>
      </c>
      <c r="P22">
        <f t="shared" si="2"/>
        <v>1.0404149053641527</v>
      </c>
      <c r="Q22">
        <f t="shared" si="3"/>
        <v>1.0705074236946004</v>
      </c>
      <c r="R22" t="s">
        <v>87</v>
      </c>
      <c r="S22">
        <f t="shared" si="4"/>
        <v>37239.686667573653</v>
      </c>
      <c r="T22">
        <f t="shared" si="5"/>
        <v>32454.70255792938</v>
      </c>
      <c r="U22">
        <f t="shared" si="6"/>
        <v>20548.389997817856</v>
      </c>
      <c r="X22" t="s">
        <v>87</v>
      </c>
      <c r="Y22">
        <f t="shared" si="7"/>
        <v>30080.92640777363</v>
      </c>
      <c r="Z22">
        <f t="shared" si="8"/>
        <v>7017.8798335744495</v>
      </c>
      <c r="AB22" t="s">
        <v>84</v>
      </c>
      <c r="AC22">
        <v>24224.259170979494</v>
      </c>
      <c r="AD22">
        <v>3288.4760817048368</v>
      </c>
    </row>
    <row r="23" spans="2:30" x14ac:dyDescent="0.25">
      <c r="B23" t="s">
        <v>30</v>
      </c>
      <c r="C23">
        <v>41783</v>
      </c>
      <c r="D23">
        <v>2504655</v>
      </c>
      <c r="F23" t="s">
        <v>34</v>
      </c>
      <c r="G23">
        <v>29242</v>
      </c>
      <c r="H23">
        <v>2446769</v>
      </c>
      <c r="J23" t="s">
        <v>38</v>
      </c>
      <c r="K23">
        <v>19881</v>
      </c>
      <c r="L23">
        <v>2078458</v>
      </c>
      <c r="N23">
        <f t="shared" si="0"/>
        <v>2343294</v>
      </c>
      <c r="O23">
        <f t="shared" si="1"/>
        <v>0.93557555831042594</v>
      </c>
      <c r="P23">
        <f t="shared" si="2"/>
        <v>0.95770953449222218</v>
      </c>
      <c r="Q23">
        <f t="shared" si="3"/>
        <v>1.1274194619280256</v>
      </c>
      <c r="R23" t="s">
        <v>88</v>
      </c>
      <c r="S23">
        <f t="shared" si="4"/>
        <v>39091.153552884527</v>
      </c>
      <c r="T23">
        <f t="shared" si="5"/>
        <v>28005.342207621561</v>
      </c>
      <c r="U23">
        <f t="shared" si="6"/>
        <v>22414.226322591076</v>
      </c>
      <c r="X23" t="s">
        <v>88</v>
      </c>
      <c r="Y23">
        <f t="shared" si="7"/>
        <v>29836.907361032387</v>
      </c>
      <c r="Z23">
        <f t="shared" si="8"/>
        <v>6930.413582873548</v>
      </c>
      <c r="AB23" t="s">
        <v>77</v>
      </c>
      <c r="AC23">
        <v>22224.963766009849</v>
      </c>
      <c r="AD23">
        <v>6471.2562036903446</v>
      </c>
    </row>
    <row r="24" spans="2:30" x14ac:dyDescent="0.25">
      <c r="B24" t="s">
        <v>31</v>
      </c>
      <c r="C24">
        <v>39864</v>
      </c>
      <c r="D24">
        <v>2884851</v>
      </c>
      <c r="F24" t="s">
        <v>35</v>
      </c>
      <c r="G24">
        <v>34938</v>
      </c>
      <c r="H24">
        <v>2728313</v>
      </c>
      <c r="J24" t="s">
        <v>39</v>
      </c>
      <c r="K24">
        <v>34898</v>
      </c>
      <c r="L24">
        <v>2668329</v>
      </c>
      <c r="N24">
        <f t="shared" si="0"/>
        <v>2760497.6666666665</v>
      </c>
      <c r="O24">
        <f t="shared" si="1"/>
        <v>0.95689436531268568</v>
      </c>
      <c r="P24">
        <f t="shared" si="2"/>
        <v>1.0117965448490207</v>
      </c>
      <c r="Q24">
        <f t="shared" si="3"/>
        <v>1.0345417175568179</v>
      </c>
      <c r="R24" t="s">
        <v>89</v>
      </c>
      <c r="S24">
        <f t="shared" si="4"/>
        <v>38145.636978824899</v>
      </c>
      <c r="T24">
        <f t="shared" si="5"/>
        <v>35350.147683935087</v>
      </c>
      <c r="U24">
        <f t="shared" si="6"/>
        <v>36103.436859297828</v>
      </c>
      <c r="X24" t="s">
        <v>89</v>
      </c>
      <c r="Y24">
        <f t="shared" si="7"/>
        <v>36533.073840685938</v>
      </c>
      <c r="Z24">
        <f t="shared" si="8"/>
        <v>1180.9970508834474</v>
      </c>
      <c r="AB24" t="s">
        <v>72</v>
      </c>
      <c r="AC24">
        <v>4828.160843948649</v>
      </c>
      <c r="AD24">
        <v>2749.1089222502064</v>
      </c>
    </row>
  </sheetData>
  <sortState ref="AB5:AD24">
    <sortCondition descending="1" ref="AC5:AC24"/>
  </sortState>
  <conditionalFormatting sqref="S5:U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9" workbookViewId="0">
      <selection activeCell="J22" sqref="J22"/>
    </sheetView>
  </sheetViews>
  <sheetFormatPr baseColWidth="10" defaultRowHeight="15" x14ac:dyDescent="0.25"/>
  <sheetData>
    <row r="1" spans="1:9" x14ac:dyDescent="0.25">
      <c r="B1" t="s">
        <v>1</v>
      </c>
      <c r="C1" t="s">
        <v>90</v>
      </c>
      <c r="D1" t="s">
        <v>93</v>
      </c>
      <c r="E1" t="s">
        <v>119</v>
      </c>
      <c r="F1" t="s">
        <v>91</v>
      </c>
      <c r="G1" t="s">
        <v>92</v>
      </c>
      <c r="H1" t="s">
        <v>111</v>
      </c>
      <c r="I1" t="s">
        <v>123</v>
      </c>
    </row>
    <row r="2" spans="1:9" x14ac:dyDescent="0.25">
      <c r="A2" t="s">
        <v>74</v>
      </c>
      <c r="B2">
        <v>2272973.962495205</v>
      </c>
      <c r="C2">
        <v>359690.56495930924</v>
      </c>
      <c r="D2">
        <v>91881.997876677822</v>
      </c>
      <c r="E2">
        <v>47911.09397606206</v>
      </c>
      <c r="F2">
        <v>460273.34383590147</v>
      </c>
      <c r="G2">
        <v>192365.10616784255</v>
      </c>
      <c r="H2">
        <v>55384.730656731947</v>
      </c>
      <c r="I2">
        <v>27464.673224872466</v>
      </c>
    </row>
    <row r="3" spans="1:9" x14ac:dyDescent="0.25">
      <c r="A3" t="s">
        <v>78</v>
      </c>
      <c r="B3">
        <v>1872115.5246504946</v>
      </c>
      <c r="C3">
        <v>4353691.222609709</v>
      </c>
      <c r="D3">
        <v>992424.2778499244</v>
      </c>
      <c r="E3">
        <v>58769.559030388169</v>
      </c>
      <c r="F3">
        <v>249243.88840260875</v>
      </c>
      <c r="G3">
        <v>765642.28864653874</v>
      </c>
      <c r="H3">
        <v>254054.15250323745</v>
      </c>
      <c r="I3">
        <v>19657.771974829549</v>
      </c>
    </row>
    <row r="4" spans="1:9" x14ac:dyDescent="0.25">
      <c r="A4" t="s">
        <v>83</v>
      </c>
      <c r="B4">
        <v>1478064.2151514934</v>
      </c>
      <c r="C4">
        <v>839837.64853573777</v>
      </c>
      <c r="D4">
        <v>125125.76571286206</v>
      </c>
      <c r="E4">
        <v>26318.775713276442</v>
      </c>
      <c r="F4">
        <v>236470.82784124292</v>
      </c>
      <c r="G4">
        <v>402779.80166646314</v>
      </c>
      <c r="H4">
        <v>38587.299422298558</v>
      </c>
      <c r="I4">
        <v>2158.3389431882224</v>
      </c>
    </row>
    <row r="5" spans="1:9" x14ac:dyDescent="0.25">
      <c r="A5" t="s">
        <v>84</v>
      </c>
      <c r="B5">
        <v>1446157.3564381415</v>
      </c>
      <c r="C5">
        <v>835115.23209352454</v>
      </c>
      <c r="D5">
        <v>883103.66792936251</v>
      </c>
      <c r="E5">
        <v>24224.259170979494</v>
      </c>
      <c r="F5">
        <v>199800.85864034211</v>
      </c>
      <c r="G5">
        <v>186279.52611678111</v>
      </c>
      <c r="H5">
        <v>36277.975618967932</v>
      </c>
      <c r="I5">
        <v>3288.4760817048368</v>
      </c>
    </row>
    <row r="6" spans="1:9" x14ac:dyDescent="0.25">
      <c r="A6" t="s">
        <v>79</v>
      </c>
      <c r="B6">
        <v>1358854.4241561044</v>
      </c>
      <c r="C6">
        <v>1847800.2580268579</v>
      </c>
      <c r="D6">
        <v>909142.56162293407</v>
      </c>
      <c r="E6">
        <v>24426.922910891331</v>
      </c>
      <c r="F6">
        <v>79219.303460579715</v>
      </c>
      <c r="G6">
        <v>808719.96086791519</v>
      </c>
      <c r="H6">
        <v>132385.87664139876</v>
      </c>
      <c r="I6">
        <v>3132.6178723542675</v>
      </c>
    </row>
    <row r="7" spans="1:9" x14ac:dyDescent="0.25">
      <c r="A7" t="s">
        <v>75</v>
      </c>
      <c r="B7">
        <v>1330728.9141820436</v>
      </c>
      <c r="C7">
        <v>954633.26120549871</v>
      </c>
      <c r="D7">
        <v>389176.47559216066</v>
      </c>
      <c r="E7">
        <v>129828.05632666632</v>
      </c>
      <c r="F7">
        <v>181644.17046482017</v>
      </c>
      <c r="G7">
        <v>137856.50209055631</v>
      </c>
      <c r="H7">
        <v>68406.217897101713</v>
      </c>
      <c r="I7">
        <v>81619.180754590838</v>
      </c>
    </row>
    <row r="8" spans="1:9" x14ac:dyDescent="0.25">
      <c r="A8" t="s">
        <v>73</v>
      </c>
      <c r="B8">
        <v>1037898.5328032902</v>
      </c>
      <c r="C8">
        <v>712081.60166632757</v>
      </c>
      <c r="D8">
        <v>144226.88187850572</v>
      </c>
      <c r="E8">
        <v>40160.964051317998</v>
      </c>
      <c r="F8">
        <v>178180.68367836211</v>
      </c>
      <c r="G8">
        <v>497744.36947000079</v>
      </c>
      <c r="H8">
        <v>68969.855572550528</v>
      </c>
      <c r="I8">
        <v>10657.284262399207</v>
      </c>
    </row>
    <row r="9" spans="1:9" x14ac:dyDescent="0.25">
      <c r="A9" t="s">
        <v>77</v>
      </c>
      <c r="B9">
        <v>1003171.960865852</v>
      </c>
      <c r="C9">
        <v>375668.80009496631</v>
      </c>
      <c r="D9">
        <v>420008.1620631651</v>
      </c>
      <c r="E9">
        <v>22224.963766009849</v>
      </c>
      <c r="F9">
        <v>151359.99474599917</v>
      </c>
      <c r="G9">
        <v>99315.853138338396</v>
      </c>
      <c r="H9">
        <v>25567.813901000485</v>
      </c>
      <c r="I9">
        <v>6471.2562036903446</v>
      </c>
    </row>
    <row r="10" spans="1:9" x14ac:dyDescent="0.25">
      <c r="A10" t="s">
        <v>85</v>
      </c>
      <c r="B10">
        <v>453596.75012102164</v>
      </c>
      <c r="C10">
        <v>545392.18728086527</v>
      </c>
      <c r="D10">
        <v>314517.16865651903</v>
      </c>
      <c r="E10">
        <v>45120.51076871244</v>
      </c>
      <c r="F10">
        <v>131790.91270295213</v>
      </c>
      <c r="G10">
        <v>113947.40529054514</v>
      </c>
      <c r="H10">
        <v>127325.32846499785</v>
      </c>
      <c r="I10">
        <v>26174.543795899503</v>
      </c>
    </row>
    <row r="12" spans="1:9" x14ac:dyDescent="0.25">
      <c r="A12" t="s">
        <v>71</v>
      </c>
      <c r="B12">
        <v>384536.2948066339</v>
      </c>
      <c r="C12">
        <v>1187453.7286333835</v>
      </c>
      <c r="D12">
        <v>446058.31947188935</v>
      </c>
      <c r="E12">
        <v>56944.467575551651</v>
      </c>
      <c r="F12">
        <v>67667.222124596155</v>
      </c>
      <c r="G12">
        <v>124268.85028759533</v>
      </c>
      <c r="H12">
        <v>165705.05876113308</v>
      </c>
      <c r="I12">
        <v>26971.472649892203</v>
      </c>
    </row>
    <row r="14" spans="1:9" x14ac:dyDescent="0.25">
      <c r="A14" t="s">
        <v>76</v>
      </c>
      <c r="B14">
        <v>285629.58680698212</v>
      </c>
      <c r="C14">
        <v>424150.79014844866</v>
      </c>
      <c r="D14">
        <v>174179.35162848386</v>
      </c>
      <c r="E14">
        <v>27626.881952516833</v>
      </c>
      <c r="F14">
        <v>11679.379506096428</v>
      </c>
      <c r="G14">
        <v>224545.18300215746</v>
      </c>
      <c r="H14">
        <v>42999.177005136655</v>
      </c>
      <c r="I14">
        <v>4937.509453525051</v>
      </c>
    </row>
    <row r="15" spans="1:9" x14ac:dyDescent="0.25">
      <c r="A15" t="s">
        <v>80</v>
      </c>
      <c r="B15">
        <v>284739.38630117517</v>
      </c>
      <c r="C15">
        <v>701652.3448916967</v>
      </c>
      <c r="D15">
        <v>64822.170315560761</v>
      </c>
      <c r="E15">
        <v>24406.455855463399</v>
      </c>
      <c r="F15">
        <v>43416.967166581904</v>
      </c>
      <c r="G15">
        <v>29707.872777068591</v>
      </c>
      <c r="H15">
        <v>240.52433787812672</v>
      </c>
      <c r="I15">
        <v>12529.899264032823</v>
      </c>
    </row>
    <row r="16" spans="1:9" x14ac:dyDescent="0.25">
      <c r="A16" t="s">
        <v>81</v>
      </c>
      <c r="B16">
        <v>241757.04211504431</v>
      </c>
      <c r="C16">
        <v>616653.81214380264</v>
      </c>
      <c r="D16">
        <v>330887.20927983546</v>
      </c>
      <c r="E16">
        <v>74527.002935718221</v>
      </c>
      <c r="F16">
        <v>64403.353419605723</v>
      </c>
      <c r="G16">
        <v>172464.7559745246</v>
      </c>
      <c r="H16">
        <v>55098.96555125821</v>
      </c>
      <c r="I16">
        <v>17197.893985721945</v>
      </c>
    </row>
    <row r="17" spans="1:9" x14ac:dyDescent="0.25">
      <c r="A17" t="s">
        <v>86</v>
      </c>
      <c r="B17">
        <v>183168.77638023326</v>
      </c>
      <c r="C17">
        <v>2997692.5984040941</v>
      </c>
      <c r="D17">
        <v>137849.54859061565</v>
      </c>
      <c r="E17">
        <v>26576.523560675272</v>
      </c>
      <c r="F17">
        <v>36574.3942052856</v>
      </c>
      <c r="G17">
        <v>567001.84253628773</v>
      </c>
      <c r="H17">
        <v>21624.855113599257</v>
      </c>
      <c r="I17">
        <v>2733.1347102535728</v>
      </c>
    </row>
    <row r="18" spans="1:9" x14ac:dyDescent="0.25">
      <c r="A18" t="s">
        <v>87</v>
      </c>
      <c r="B18">
        <v>160952.28354799037</v>
      </c>
      <c r="C18">
        <v>3069310.4335700106</v>
      </c>
      <c r="D18">
        <v>201399.64188991641</v>
      </c>
      <c r="E18">
        <v>30080.92640777363</v>
      </c>
      <c r="F18">
        <v>27917.828831126175</v>
      </c>
      <c r="G18">
        <v>269994.15727262414</v>
      </c>
      <c r="H18">
        <v>38068.300190503389</v>
      </c>
      <c r="I18">
        <v>7017.8798335744495</v>
      </c>
    </row>
    <row r="19" spans="1:9" x14ac:dyDescent="0.25">
      <c r="A19" t="s">
        <v>88</v>
      </c>
      <c r="B19">
        <v>125039.63785874622</v>
      </c>
      <c r="C19">
        <v>3095858.434046282</v>
      </c>
      <c r="D19">
        <v>373524.75356179773</v>
      </c>
      <c r="E19">
        <v>29836.907361032387</v>
      </c>
      <c r="F19">
        <v>5259.7810022896529</v>
      </c>
      <c r="G19">
        <v>309842.24190670229</v>
      </c>
      <c r="H19">
        <v>29772.57441754235</v>
      </c>
      <c r="I19">
        <v>6930.413582873548</v>
      </c>
    </row>
    <row r="20" spans="1:9" x14ac:dyDescent="0.25">
      <c r="A20" t="s">
        <v>89</v>
      </c>
      <c r="B20">
        <v>97816.181991534497</v>
      </c>
      <c r="C20">
        <v>2517789.4384182901</v>
      </c>
      <c r="D20">
        <v>239899.93356783819</v>
      </c>
      <c r="E20">
        <v>36533.073840685938</v>
      </c>
      <c r="F20">
        <v>9256.9892769057624</v>
      </c>
      <c r="G20">
        <v>65017.210751364779</v>
      </c>
      <c r="H20">
        <v>30887.206273005486</v>
      </c>
      <c r="I20">
        <v>1180.9970508834474</v>
      </c>
    </row>
    <row r="21" spans="1:9" x14ac:dyDescent="0.25">
      <c r="A21" t="s">
        <v>70</v>
      </c>
      <c r="B21">
        <v>74758.531952537116</v>
      </c>
      <c r="C21">
        <v>1336308.5129490697</v>
      </c>
      <c r="D21">
        <v>125756.54354171053</v>
      </c>
      <c r="E21">
        <v>29826.387972129374</v>
      </c>
      <c r="F21">
        <v>11936.223547185646</v>
      </c>
      <c r="G21">
        <v>200626.05817044032</v>
      </c>
      <c r="H21">
        <v>25112.494533727808</v>
      </c>
      <c r="I21">
        <v>4085.4766212991653</v>
      </c>
    </row>
  </sheetData>
  <autoFilter ref="A1:I21">
    <sortState ref="A2:I21">
      <sortCondition descending="1" ref="B1:B21"/>
    </sortState>
  </autoFilter>
  <sortState ref="A2:I21">
    <sortCondition descending="1" ref="D2:D21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opLeftCell="A22" workbookViewId="0">
      <selection activeCell="AO31" sqref="AO31"/>
    </sheetView>
  </sheetViews>
  <sheetFormatPr baseColWidth="10" defaultRowHeight="15" x14ac:dyDescent="0.25"/>
  <cols>
    <col min="19" max="19" width="13.42578125" customWidth="1"/>
    <col min="20" max="20" width="10.5703125" customWidth="1"/>
    <col min="28" max="28" width="9" customWidth="1"/>
    <col min="29" max="29" width="13.42578125" customWidth="1"/>
  </cols>
  <sheetData>
    <row r="4" spans="2:36" x14ac:dyDescent="0.25">
      <c r="C4" t="s">
        <v>112</v>
      </c>
      <c r="AD4" t="s">
        <v>118</v>
      </c>
    </row>
    <row r="5" spans="2:36" x14ac:dyDescent="0.25">
      <c r="C5" t="s">
        <v>1</v>
      </c>
      <c r="D5" t="s">
        <v>90</v>
      </c>
      <c r="E5" t="s">
        <v>93</v>
      </c>
      <c r="F5" t="s">
        <v>91</v>
      </c>
      <c r="G5" t="s">
        <v>92</v>
      </c>
      <c r="H5" t="s">
        <v>111</v>
      </c>
      <c r="L5" t="s">
        <v>1</v>
      </c>
      <c r="M5" t="s">
        <v>90</v>
      </c>
      <c r="N5" t="s">
        <v>93</v>
      </c>
      <c r="O5" t="s">
        <v>91</v>
      </c>
      <c r="P5" t="s">
        <v>92</v>
      </c>
      <c r="Q5" t="s">
        <v>111</v>
      </c>
      <c r="AE5" t="s">
        <v>1</v>
      </c>
      <c r="AF5" t="s">
        <v>90</v>
      </c>
      <c r="AG5" t="s">
        <v>93</v>
      </c>
      <c r="AH5" t="s">
        <v>91</v>
      </c>
      <c r="AI5" t="s">
        <v>92</v>
      </c>
      <c r="AJ5" t="s">
        <v>111</v>
      </c>
    </row>
    <row r="6" spans="2:36" x14ac:dyDescent="0.25">
      <c r="B6" t="s">
        <v>70</v>
      </c>
      <c r="C6">
        <v>74758.531952537116</v>
      </c>
      <c r="D6">
        <v>1336308.5129490697</v>
      </c>
      <c r="E6">
        <v>115673.75645410058</v>
      </c>
      <c r="F6">
        <v>11936.223547185646</v>
      </c>
      <c r="G6">
        <v>200626.05817044032</v>
      </c>
      <c r="H6">
        <v>18724.7030899327</v>
      </c>
      <c r="J6" t="s">
        <v>113</v>
      </c>
      <c r="K6" t="s">
        <v>70</v>
      </c>
      <c r="L6">
        <v>74758.531952537116</v>
      </c>
      <c r="M6">
        <v>1336308.5129490697</v>
      </c>
      <c r="N6">
        <v>115673.75645410058</v>
      </c>
      <c r="O6">
        <v>11936.223547185646</v>
      </c>
      <c r="P6">
        <v>200626.05817044032</v>
      </c>
      <c r="Q6">
        <v>18724.7030899327</v>
      </c>
      <c r="AD6" t="s">
        <v>70</v>
      </c>
      <c r="AE6">
        <v>74758.531952537116</v>
      </c>
      <c r="AF6">
        <v>1336308.5129490697</v>
      </c>
      <c r="AG6">
        <v>115673.75645410058</v>
      </c>
      <c r="AH6">
        <v>11936.223547185646</v>
      </c>
      <c r="AI6">
        <v>200626.05817044032</v>
      </c>
      <c r="AJ6">
        <v>18724.7030899327</v>
      </c>
    </row>
    <row r="7" spans="2:36" x14ac:dyDescent="0.25">
      <c r="B7" t="s">
        <v>71</v>
      </c>
      <c r="C7">
        <v>384536.2948066339</v>
      </c>
      <c r="D7">
        <v>1187453.7286333835</v>
      </c>
      <c r="E7">
        <v>544361.55837107019</v>
      </c>
      <c r="F7">
        <v>67667.222124596155</v>
      </c>
      <c r="G7">
        <v>124268.85028759533</v>
      </c>
      <c r="H7">
        <v>27328.141007034923</v>
      </c>
      <c r="K7" t="s">
        <v>74</v>
      </c>
      <c r="L7">
        <v>2272973.962495205</v>
      </c>
      <c r="M7">
        <v>359690.56495930924</v>
      </c>
      <c r="N7">
        <v>94785.247845269012</v>
      </c>
      <c r="O7">
        <v>460273.34383590147</v>
      </c>
      <c r="P7">
        <v>192365.10616784255</v>
      </c>
      <c r="Q7">
        <v>59665.690780988145</v>
      </c>
      <c r="AD7" t="s">
        <v>71</v>
      </c>
      <c r="AE7">
        <v>384536.2948066339</v>
      </c>
      <c r="AF7">
        <v>1187453.7286333835</v>
      </c>
      <c r="AG7">
        <v>544361.55837107019</v>
      </c>
      <c r="AH7">
        <v>67667.222124596155</v>
      </c>
      <c r="AI7">
        <v>124268.85028759533</v>
      </c>
      <c r="AJ7">
        <v>27328.141007034923</v>
      </c>
    </row>
    <row r="8" spans="2:36" x14ac:dyDescent="0.25">
      <c r="B8" t="s">
        <v>72</v>
      </c>
      <c r="C8">
        <v>446939.62589163944</v>
      </c>
      <c r="D8">
        <v>716632.73447171377</v>
      </c>
      <c r="E8">
        <v>44078</v>
      </c>
      <c r="F8">
        <v>18540.07638236224</v>
      </c>
      <c r="G8">
        <v>435639.16224285954</v>
      </c>
      <c r="H8">
        <v>0</v>
      </c>
      <c r="K8" t="s">
        <v>78</v>
      </c>
      <c r="L8">
        <v>1872115.5246504946</v>
      </c>
      <c r="M8">
        <v>4353691.222609709</v>
      </c>
      <c r="N8">
        <v>938842</v>
      </c>
      <c r="O8">
        <v>249243.88840260875</v>
      </c>
      <c r="P8">
        <v>765642.28864653874</v>
      </c>
      <c r="Q8">
        <v>0</v>
      </c>
      <c r="AD8" t="s">
        <v>74</v>
      </c>
      <c r="AE8">
        <v>2272973.962495205</v>
      </c>
      <c r="AF8">
        <v>359690.56495930924</v>
      </c>
      <c r="AG8">
        <v>94785.247845269012</v>
      </c>
      <c r="AH8">
        <v>460273.34383590147</v>
      </c>
      <c r="AI8">
        <v>192365.10616784255</v>
      </c>
      <c r="AJ8">
        <v>59665.690780988145</v>
      </c>
    </row>
    <row r="9" spans="2:36" x14ac:dyDescent="0.25">
      <c r="B9" t="s">
        <v>73</v>
      </c>
      <c r="C9">
        <v>1037898.5328032902</v>
      </c>
      <c r="D9">
        <v>712081.60166632757</v>
      </c>
      <c r="E9">
        <v>163730.97781607736</v>
      </c>
      <c r="F9">
        <v>178180.68367836211</v>
      </c>
      <c r="G9">
        <v>497744.36947000079</v>
      </c>
      <c r="H9">
        <v>42367.335618418503</v>
      </c>
      <c r="K9" t="s">
        <v>82</v>
      </c>
      <c r="L9">
        <v>353697.91887320112</v>
      </c>
      <c r="M9">
        <v>753029.38434955443</v>
      </c>
      <c r="N9">
        <v>350801</v>
      </c>
      <c r="O9">
        <v>90137.528653660062</v>
      </c>
      <c r="P9">
        <v>485092.45518515783</v>
      </c>
      <c r="Q9">
        <v>0</v>
      </c>
      <c r="AD9" t="s">
        <v>73</v>
      </c>
      <c r="AE9">
        <v>1037898.5328032902</v>
      </c>
      <c r="AF9">
        <v>712081.60166632757</v>
      </c>
      <c r="AG9">
        <v>163730.97781607736</v>
      </c>
      <c r="AH9">
        <v>178180.68367836211</v>
      </c>
      <c r="AI9">
        <v>497744.36947000079</v>
      </c>
      <c r="AJ9">
        <v>42367.335618418503</v>
      </c>
    </row>
    <row r="10" spans="2:36" x14ac:dyDescent="0.25">
      <c r="B10" t="s">
        <v>74</v>
      </c>
      <c r="C10">
        <v>2272973.962495205</v>
      </c>
      <c r="D10">
        <v>359690.56495930924</v>
      </c>
      <c r="E10">
        <v>94785.247845269012</v>
      </c>
      <c r="F10">
        <v>460273.34383590147</v>
      </c>
      <c r="G10">
        <v>192365.10616784255</v>
      </c>
      <c r="H10">
        <v>59665.690780988145</v>
      </c>
      <c r="AD10" t="s">
        <v>76</v>
      </c>
      <c r="AE10">
        <v>285629.58680698212</v>
      </c>
      <c r="AF10">
        <v>424150.79014844866</v>
      </c>
      <c r="AG10">
        <v>172205.13023410912</v>
      </c>
      <c r="AH10">
        <v>11679.379506096428</v>
      </c>
      <c r="AI10">
        <v>224545.18300215746</v>
      </c>
      <c r="AJ10">
        <v>47832.448416663916</v>
      </c>
    </row>
    <row r="11" spans="2:36" x14ac:dyDescent="0.25">
      <c r="B11" t="s">
        <v>75</v>
      </c>
      <c r="C11">
        <v>1330728.9141820436</v>
      </c>
      <c r="D11">
        <v>954633.26120549871</v>
      </c>
      <c r="E11">
        <v>413458.44087034487</v>
      </c>
      <c r="F11">
        <v>181644.17046482017</v>
      </c>
      <c r="G11">
        <v>137856.50209055631</v>
      </c>
      <c r="H11">
        <v>55915.593356323603</v>
      </c>
      <c r="J11" t="s">
        <v>114</v>
      </c>
      <c r="K11" t="s">
        <v>71</v>
      </c>
      <c r="L11">
        <v>384536.2948066339</v>
      </c>
      <c r="M11">
        <v>1187453.7286333835</v>
      </c>
      <c r="N11">
        <v>544361.55837107019</v>
      </c>
      <c r="O11">
        <v>67667.222124596155</v>
      </c>
      <c r="P11">
        <v>124268.85028759533</v>
      </c>
      <c r="Q11">
        <v>27328.141007034923</v>
      </c>
      <c r="AD11" t="s">
        <v>79</v>
      </c>
      <c r="AE11">
        <v>1358854.4241561044</v>
      </c>
      <c r="AF11">
        <v>1847800.2580268579</v>
      </c>
      <c r="AG11">
        <v>914671</v>
      </c>
      <c r="AH11">
        <v>79219.303460579715</v>
      </c>
      <c r="AI11">
        <v>808719.96086791519</v>
      </c>
      <c r="AJ11">
        <v>0</v>
      </c>
    </row>
    <row r="12" spans="2:36" x14ac:dyDescent="0.25">
      <c r="B12" t="s">
        <v>76</v>
      </c>
      <c r="C12">
        <v>285629.58680698212</v>
      </c>
      <c r="D12">
        <v>424150.79014844866</v>
      </c>
      <c r="E12">
        <v>172205.13023410912</v>
      </c>
      <c r="F12">
        <v>11679.379506096428</v>
      </c>
      <c r="G12">
        <v>224545.18300215746</v>
      </c>
      <c r="H12">
        <v>47832.448416663916</v>
      </c>
      <c r="K12" t="s">
        <v>76</v>
      </c>
      <c r="L12">
        <v>285629.58680698212</v>
      </c>
      <c r="M12">
        <v>424150.79014844866</v>
      </c>
      <c r="N12">
        <v>172205.13023410912</v>
      </c>
      <c r="O12">
        <v>11679.379506096428</v>
      </c>
      <c r="P12">
        <v>224545.18300215746</v>
      </c>
      <c r="Q12">
        <v>47832.448416663916</v>
      </c>
      <c r="AD12" t="s">
        <v>80</v>
      </c>
      <c r="AE12">
        <v>284739.38630117517</v>
      </c>
      <c r="AF12">
        <v>701652.3448916967</v>
      </c>
      <c r="AG12">
        <v>55995</v>
      </c>
      <c r="AH12">
        <v>43416.967166581904</v>
      </c>
      <c r="AI12">
        <v>29707.872777068591</v>
      </c>
      <c r="AJ12">
        <v>0</v>
      </c>
    </row>
    <row r="13" spans="2:36" x14ac:dyDescent="0.25">
      <c r="B13" t="s">
        <v>77</v>
      </c>
      <c r="C13">
        <v>1003171.960865852</v>
      </c>
      <c r="D13">
        <v>375668.80009496631</v>
      </c>
      <c r="E13">
        <v>381972.84591793251</v>
      </c>
      <c r="F13">
        <v>151359.99474599917</v>
      </c>
      <c r="G13">
        <v>99315.853138338396</v>
      </c>
      <c r="H13">
        <v>27924.016786581895</v>
      </c>
      <c r="K13" t="s">
        <v>85</v>
      </c>
      <c r="L13">
        <v>453596.75012102164</v>
      </c>
      <c r="M13">
        <v>545392.18728086527</v>
      </c>
      <c r="N13">
        <v>341696</v>
      </c>
      <c r="O13">
        <v>131790.91270295213</v>
      </c>
      <c r="P13">
        <v>113947.40529054514</v>
      </c>
      <c r="Q13">
        <v>0</v>
      </c>
      <c r="U13" t="s">
        <v>116</v>
      </c>
      <c r="AD13" t="s">
        <v>81</v>
      </c>
      <c r="AE13">
        <v>241757.04211504431</v>
      </c>
      <c r="AF13">
        <v>616653.81214380264</v>
      </c>
      <c r="AG13">
        <v>302335</v>
      </c>
      <c r="AH13">
        <v>64403.353419605723</v>
      </c>
      <c r="AI13">
        <v>172464.7559745246</v>
      </c>
      <c r="AJ13">
        <v>0</v>
      </c>
    </row>
    <row r="14" spans="2:36" x14ac:dyDescent="0.25">
      <c r="B14" t="s">
        <v>78</v>
      </c>
      <c r="C14">
        <v>1872115.5246504946</v>
      </c>
      <c r="D14">
        <v>4353691.222609709</v>
      </c>
      <c r="E14">
        <v>938842</v>
      </c>
      <c r="F14">
        <v>249243.88840260875</v>
      </c>
      <c r="G14">
        <v>765642.28864653874</v>
      </c>
      <c r="H14">
        <v>0</v>
      </c>
      <c r="V14" t="s">
        <v>1</v>
      </c>
      <c r="W14" t="s">
        <v>90</v>
      </c>
      <c r="X14" t="s">
        <v>93</v>
      </c>
      <c r="Y14" t="s">
        <v>91</v>
      </c>
      <c r="Z14" t="s">
        <v>92</v>
      </c>
      <c r="AA14" t="s">
        <v>111</v>
      </c>
      <c r="AD14" t="s">
        <v>83</v>
      </c>
      <c r="AE14">
        <v>1478064.2151514934</v>
      </c>
      <c r="AF14">
        <v>839837.64853573777</v>
      </c>
      <c r="AG14">
        <v>139662</v>
      </c>
      <c r="AH14">
        <v>236470.82784124292</v>
      </c>
      <c r="AI14">
        <v>402779.80166646314</v>
      </c>
      <c r="AJ14">
        <v>0</v>
      </c>
    </row>
    <row r="15" spans="2:36" x14ac:dyDescent="0.25">
      <c r="B15" t="s">
        <v>79</v>
      </c>
      <c r="C15">
        <v>1358854.4241561044</v>
      </c>
      <c r="D15">
        <v>1847800.2580268579</v>
      </c>
      <c r="E15">
        <v>914671</v>
      </c>
      <c r="F15">
        <v>79219.303460579715</v>
      </c>
      <c r="G15">
        <v>808719.96086791519</v>
      </c>
      <c r="H15">
        <v>0</v>
      </c>
      <c r="J15" t="s">
        <v>115</v>
      </c>
      <c r="K15" t="s">
        <v>72</v>
      </c>
      <c r="L15">
        <v>446939.62589163944</v>
      </c>
      <c r="M15">
        <v>716632.73447171377</v>
      </c>
      <c r="N15">
        <v>44078</v>
      </c>
      <c r="O15">
        <v>18540.07638236224</v>
      </c>
      <c r="P15">
        <v>435639.16224285954</v>
      </c>
      <c r="Q15">
        <v>0</v>
      </c>
      <c r="R15" t="s">
        <v>117</v>
      </c>
      <c r="U15" t="s">
        <v>84</v>
      </c>
      <c r="V15">
        <v>1446157.3564381415</v>
      </c>
      <c r="W15">
        <v>835115.23209352454</v>
      </c>
      <c r="X15">
        <v>1023498</v>
      </c>
      <c r="Y15">
        <v>199800.85864034211</v>
      </c>
      <c r="Z15">
        <v>186279.52611678111</v>
      </c>
      <c r="AA15">
        <v>0</v>
      </c>
      <c r="AD15" t="s">
        <v>84</v>
      </c>
      <c r="AE15">
        <v>1446157.3564381415</v>
      </c>
      <c r="AF15">
        <v>835115.23209352454</v>
      </c>
      <c r="AG15">
        <v>1023498</v>
      </c>
      <c r="AH15">
        <v>199800.85864034211</v>
      </c>
      <c r="AI15">
        <v>186279.52611678111</v>
      </c>
      <c r="AJ15">
        <v>0</v>
      </c>
    </row>
    <row r="16" spans="2:36" x14ac:dyDescent="0.25">
      <c r="B16" t="s">
        <v>80</v>
      </c>
      <c r="C16">
        <v>284739.38630117517</v>
      </c>
      <c r="D16">
        <v>701652.3448916967</v>
      </c>
      <c r="E16">
        <v>55995</v>
      </c>
      <c r="F16">
        <v>43416.967166581904</v>
      </c>
      <c r="G16">
        <v>29707.872777068591</v>
      </c>
      <c r="H16">
        <v>0</v>
      </c>
      <c r="K16" t="s">
        <v>79</v>
      </c>
      <c r="L16">
        <v>1358854.4241561044</v>
      </c>
      <c r="M16">
        <v>1847800.2580268579</v>
      </c>
      <c r="N16">
        <v>914671</v>
      </c>
      <c r="O16">
        <v>79219.303460579715</v>
      </c>
      <c r="P16">
        <v>808719.96086791519</v>
      </c>
      <c r="Q16">
        <v>0</v>
      </c>
      <c r="U16" t="s">
        <v>80</v>
      </c>
      <c r="V16">
        <v>284739.38630117517</v>
      </c>
      <c r="W16">
        <v>701652.3448916967</v>
      </c>
      <c r="X16">
        <v>55995</v>
      </c>
      <c r="Y16">
        <v>43416.967166581904</v>
      </c>
      <c r="Z16">
        <v>29707.872777068591</v>
      </c>
      <c r="AA16">
        <v>0</v>
      </c>
      <c r="AD16" t="s">
        <v>85</v>
      </c>
      <c r="AE16">
        <v>453596.75012102164</v>
      </c>
      <c r="AF16">
        <v>545392.18728086527</v>
      </c>
      <c r="AG16">
        <v>341696</v>
      </c>
      <c r="AH16">
        <v>131790.91270295213</v>
      </c>
      <c r="AI16">
        <v>113947.40529054514</v>
      </c>
      <c r="AJ16">
        <v>0</v>
      </c>
    </row>
    <row r="17" spans="2:36" x14ac:dyDescent="0.25">
      <c r="B17" t="s">
        <v>81</v>
      </c>
      <c r="C17">
        <v>241757.04211504431</v>
      </c>
      <c r="D17">
        <v>616653.81214380264</v>
      </c>
      <c r="E17">
        <v>302335</v>
      </c>
      <c r="F17">
        <v>64403.353419605723</v>
      </c>
      <c r="G17">
        <v>172464.7559745246</v>
      </c>
      <c r="H17">
        <v>0</v>
      </c>
      <c r="K17" t="s">
        <v>81</v>
      </c>
      <c r="L17">
        <v>241757.04211504431</v>
      </c>
      <c r="M17">
        <v>616653.81214380264</v>
      </c>
      <c r="N17">
        <v>302335</v>
      </c>
      <c r="O17">
        <v>64403.353419605723</v>
      </c>
      <c r="P17">
        <v>172464.7559745246</v>
      </c>
      <c r="Q17">
        <v>0</v>
      </c>
      <c r="U17" t="s">
        <v>79</v>
      </c>
      <c r="V17">
        <v>1358854.4241561044</v>
      </c>
      <c r="W17">
        <v>1847800.2580268579</v>
      </c>
      <c r="X17">
        <v>914671</v>
      </c>
      <c r="Y17">
        <v>79219.303460579715</v>
      </c>
      <c r="Z17">
        <v>808719.96086791519</v>
      </c>
      <c r="AA17">
        <v>0</v>
      </c>
    </row>
    <row r="18" spans="2:36" x14ac:dyDescent="0.25">
      <c r="B18" t="s">
        <v>82</v>
      </c>
      <c r="C18">
        <v>353697.91887320112</v>
      </c>
      <c r="D18">
        <v>753029.38434955443</v>
      </c>
      <c r="E18">
        <v>350801</v>
      </c>
      <c r="F18">
        <v>90137.528653660062</v>
      </c>
      <c r="G18">
        <v>485092.45518515783</v>
      </c>
      <c r="H18">
        <v>0</v>
      </c>
      <c r="K18" t="s">
        <v>75</v>
      </c>
      <c r="L18">
        <v>1330728.9141820436</v>
      </c>
      <c r="M18">
        <v>954633.26120549871</v>
      </c>
      <c r="N18">
        <v>413458.44087034487</v>
      </c>
      <c r="O18">
        <v>181644.17046482017</v>
      </c>
      <c r="P18">
        <v>137856.50209055631</v>
      </c>
      <c r="Q18">
        <v>55915.593356323603</v>
      </c>
      <c r="U18" t="s">
        <v>77</v>
      </c>
      <c r="V18">
        <v>1003171.960865852</v>
      </c>
      <c r="W18">
        <v>375668.80009496631</v>
      </c>
      <c r="X18">
        <v>381972.84591793251</v>
      </c>
      <c r="Y18">
        <v>151359.99474599917</v>
      </c>
      <c r="Z18">
        <v>99315.853138338396</v>
      </c>
      <c r="AA18">
        <v>27924.016786581895</v>
      </c>
      <c r="AD18" t="s">
        <v>77</v>
      </c>
      <c r="AE18">
        <v>1003171.960865852</v>
      </c>
      <c r="AF18">
        <v>375668.80009496631</v>
      </c>
      <c r="AG18">
        <v>381972.84591793251</v>
      </c>
      <c r="AH18">
        <v>151359.99474599917</v>
      </c>
      <c r="AI18">
        <v>99315.853138338396</v>
      </c>
      <c r="AJ18">
        <v>27924.016786581895</v>
      </c>
    </row>
    <row r="19" spans="2:36" x14ac:dyDescent="0.25">
      <c r="B19" t="s">
        <v>83</v>
      </c>
      <c r="C19">
        <v>1478064.2151514934</v>
      </c>
      <c r="D19">
        <v>839837.64853573777</v>
      </c>
      <c r="E19">
        <v>139662</v>
      </c>
      <c r="F19">
        <v>236470.82784124292</v>
      </c>
      <c r="G19">
        <v>402779.80166646314</v>
      </c>
      <c r="H19">
        <v>0</v>
      </c>
      <c r="K19" t="s">
        <v>80</v>
      </c>
      <c r="L19">
        <v>284739.38630117517</v>
      </c>
      <c r="M19">
        <v>701652.3448916967</v>
      </c>
      <c r="N19">
        <v>55995</v>
      </c>
      <c r="O19">
        <v>43416.967166581904</v>
      </c>
      <c r="P19">
        <v>29707.872777068591</v>
      </c>
      <c r="Q19">
        <v>0</v>
      </c>
      <c r="U19" t="s">
        <v>73</v>
      </c>
      <c r="V19">
        <v>1037898.5328032902</v>
      </c>
      <c r="W19">
        <v>712081.60166632757</v>
      </c>
      <c r="X19">
        <v>163730.97781607736</v>
      </c>
      <c r="Y19">
        <v>178180.68367836211</v>
      </c>
      <c r="Z19">
        <v>497744.36947000079</v>
      </c>
      <c r="AA19">
        <v>42367.335618418503</v>
      </c>
      <c r="AD19" t="s">
        <v>78</v>
      </c>
      <c r="AE19">
        <v>1872115.5246504946</v>
      </c>
      <c r="AF19">
        <v>4353691.222609709</v>
      </c>
      <c r="AG19">
        <v>938842</v>
      </c>
      <c r="AH19">
        <v>249243.88840260875</v>
      </c>
      <c r="AI19">
        <v>765642.28864653874</v>
      </c>
      <c r="AJ19">
        <v>0</v>
      </c>
    </row>
    <row r="20" spans="2:36" x14ac:dyDescent="0.25">
      <c r="B20" t="s">
        <v>84</v>
      </c>
      <c r="C20">
        <v>1446157.3564381415</v>
      </c>
      <c r="D20">
        <v>835115.23209352454</v>
      </c>
      <c r="E20">
        <v>1023498</v>
      </c>
      <c r="F20">
        <v>199800.85864034211</v>
      </c>
      <c r="G20">
        <v>186279.52611678111</v>
      </c>
      <c r="H20">
        <v>0</v>
      </c>
      <c r="K20" t="s">
        <v>83</v>
      </c>
      <c r="L20">
        <v>1478064.2151514934</v>
      </c>
      <c r="M20">
        <v>839837.64853573777</v>
      </c>
      <c r="N20">
        <v>139662</v>
      </c>
      <c r="O20">
        <v>236470.82784124292</v>
      </c>
      <c r="P20">
        <v>402779.80166646314</v>
      </c>
      <c r="Q20">
        <v>0</v>
      </c>
      <c r="U20" t="s">
        <v>75</v>
      </c>
      <c r="V20">
        <v>1330728.9141820436</v>
      </c>
      <c r="W20">
        <v>954633.26120549871</v>
      </c>
      <c r="X20">
        <v>413458.44087034487</v>
      </c>
      <c r="Y20">
        <v>181644.17046482017</v>
      </c>
      <c r="Z20">
        <v>137856.50209055631</v>
      </c>
      <c r="AA20">
        <v>55915.593356323603</v>
      </c>
      <c r="AD20" t="s">
        <v>75</v>
      </c>
      <c r="AE20">
        <v>1330728.9141820436</v>
      </c>
      <c r="AF20">
        <v>954633.26120549871</v>
      </c>
      <c r="AG20">
        <v>413458.44087034487</v>
      </c>
      <c r="AH20">
        <v>181644.17046482017</v>
      </c>
      <c r="AI20">
        <v>137856.50209055631</v>
      </c>
      <c r="AJ20">
        <v>55915.593356323603</v>
      </c>
    </row>
    <row r="21" spans="2:36" x14ac:dyDescent="0.25">
      <c r="B21" t="s">
        <v>85</v>
      </c>
      <c r="C21">
        <v>453596.75012102164</v>
      </c>
      <c r="D21">
        <v>545392.18728086527</v>
      </c>
      <c r="E21">
        <v>341696</v>
      </c>
      <c r="F21">
        <v>131790.91270295213</v>
      </c>
      <c r="G21">
        <v>113947.40529054514</v>
      </c>
      <c r="H21">
        <v>0</v>
      </c>
      <c r="K21" t="s">
        <v>73</v>
      </c>
      <c r="L21">
        <v>1037898.5328032902</v>
      </c>
      <c r="M21">
        <v>712081.60166632757</v>
      </c>
      <c r="N21">
        <v>163730.97781607736</v>
      </c>
      <c r="O21">
        <v>178180.68367836211</v>
      </c>
      <c r="P21">
        <v>497744.36947000079</v>
      </c>
      <c r="Q21">
        <v>42367.335618418503</v>
      </c>
      <c r="U21" t="s">
        <v>81</v>
      </c>
      <c r="V21">
        <v>241757.04211504431</v>
      </c>
      <c r="W21">
        <v>616653.81214380264</v>
      </c>
      <c r="X21">
        <v>302335</v>
      </c>
      <c r="Y21">
        <v>64403.353419605723</v>
      </c>
      <c r="Z21">
        <v>172464.7559745246</v>
      </c>
      <c r="AA21">
        <v>0</v>
      </c>
      <c r="AD21" t="s">
        <v>72</v>
      </c>
      <c r="AE21">
        <v>446939.62589163944</v>
      </c>
      <c r="AF21">
        <v>716632.73447171377</v>
      </c>
      <c r="AG21">
        <v>44078</v>
      </c>
      <c r="AH21">
        <v>18540.07638236224</v>
      </c>
      <c r="AI21">
        <v>435639.16224285954</v>
      </c>
      <c r="AJ21">
        <v>0</v>
      </c>
    </row>
    <row r="22" spans="2:36" x14ac:dyDescent="0.25">
      <c r="B22" t="s">
        <v>86</v>
      </c>
      <c r="C22">
        <v>183168.77638023326</v>
      </c>
      <c r="D22">
        <v>2997692.5984040941</v>
      </c>
      <c r="E22" t="e">
        <v>#DIV/0!</v>
      </c>
      <c r="F22">
        <v>36574.3942052856</v>
      </c>
      <c r="G22">
        <v>567001.84253628773</v>
      </c>
      <c r="K22" t="s">
        <v>77</v>
      </c>
      <c r="L22">
        <v>1003171.960865852</v>
      </c>
      <c r="M22">
        <v>375668.80009496631</v>
      </c>
      <c r="N22">
        <v>381972.84591793251</v>
      </c>
      <c r="O22">
        <v>151359.99474599917</v>
      </c>
      <c r="P22">
        <v>99315.853138338396</v>
      </c>
      <c r="Q22">
        <v>27924.016786581895</v>
      </c>
      <c r="U22" t="s">
        <v>83</v>
      </c>
      <c r="V22">
        <v>1478064.2151514934</v>
      </c>
      <c r="W22">
        <v>839837.64853573777</v>
      </c>
      <c r="X22">
        <v>139662</v>
      </c>
      <c r="Y22">
        <v>236470.82784124292</v>
      </c>
      <c r="Z22">
        <v>402779.80166646314</v>
      </c>
      <c r="AA22">
        <v>0</v>
      </c>
    </row>
    <row r="23" spans="2:36" x14ac:dyDescent="0.25">
      <c r="B23" t="s">
        <v>87</v>
      </c>
      <c r="C23">
        <v>160952.28354799037</v>
      </c>
      <c r="D23">
        <v>3069310.4335700106</v>
      </c>
      <c r="E23" t="e">
        <v>#DIV/0!</v>
      </c>
      <c r="F23">
        <v>27917.828831126175</v>
      </c>
      <c r="G23">
        <v>269994.15727262414</v>
      </c>
      <c r="K23" t="s">
        <v>84</v>
      </c>
      <c r="L23">
        <v>1446157.3564381415</v>
      </c>
      <c r="M23">
        <v>835115.23209352454</v>
      </c>
      <c r="N23">
        <v>1023498</v>
      </c>
      <c r="O23">
        <v>199800.85864034211</v>
      </c>
      <c r="P23">
        <v>186279.52611678111</v>
      </c>
      <c r="Q23">
        <v>0</v>
      </c>
      <c r="U23" t="s">
        <v>72</v>
      </c>
      <c r="V23">
        <v>446939.62589163944</v>
      </c>
      <c r="W23">
        <v>716632.73447171377</v>
      </c>
      <c r="X23">
        <v>44078</v>
      </c>
      <c r="Y23">
        <v>18540.07638236224</v>
      </c>
      <c r="Z23">
        <v>435639.16224285954</v>
      </c>
      <c r="AA23">
        <v>0</v>
      </c>
    </row>
    <row r="24" spans="2:36" x14ac:dyDescent="0.25">
      <c r="B24" t="s">
        <v>88</v>
      </c>
      <c r="C24">
        <v>125039.63785874622</v>
      </c>
      <c r="D24">
        <v>3095858.434046282</v>
      </c>
      <c r="E24" t="e">
        <v>#DIV/0!</v>
      </c>
      <c r="F24">
        <v>5259.7810022896529</v>
      </c>
      <c r="G24">
        <v>309842.24190670229</v>
      </c>
    </row>
    <row r="25" spans="2:36" x14ac:dyDescent="0.25">
      <c r="B25" t="s">
        <v>89</v>
      </c>
      <c r="C25">
        <v>97816.181991534497</v>
      </c>
      <c r="D25">
        <v>2517789.4384182901</v>
      </c>
      <c r="E25" t="e">
        <v>#DIV/0!</v>
      </c>
      <c r="F25">
        <v>9256.9892769057624</v>
      </c>
      <c r="G25">
        <v>65017.210751364779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pERK pHSP27 pP38 all lines</vt:lpstr>
      <vt:lpstr>pChk1 all lines</vt:lpstr>
      <vt:lpstr>Tabelle2</vt:lpstr>
      <vt:lpstr>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2019-10-23T11:32:41Z</dcterms:modified>
</cp:coreProperties>
</file>