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<sst xmlns="http://schemas.openxmlformats.org/spreadsheetml/2006/main" count="27" uniqueCount="14">
  <si>
    <t>t = 0.1</t>
  </si>
  <si>
    <t>dt = 1e-6</t>
  </si>
  <si>
    <t>dt = 0.2</t>
  </si>
  <si>
    <t>Wynik</t>
  </si>
  <si>
    <t>Błąd</t>
  </si>
  <si>
    <t>LOG10 Błąd</t>
  </si>
  <si>
    <t>t</t>
  </si>
  <si>
    <t>y(t)</t>
  </si>
  <si>
    <t>BME</t>
  </si>
  <si>
    <t>PME</t>
  </si>
  <si>
    <t>PMT</t>
  </si>
  <si>
    <t>dt</t>
  </si>
  <si>
    <t>LOG10 dt</t>
  </si>
  <si>
    <t>LOG10 dt²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</si>
</sst>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0" fillId="2" fontId="1" numFmtId="11" xfId="0" applyAlignment="1" applyFont="1" applyNumberFormat="1">
      <alignment horizontal="right" readingOrder="0"/>
    </xf>
    <xf borderId="0" fillId="2" fontId="1" numFmtId="11" xfId="0" applyAlignment="1" applyFont="1" applyNumberFormat="1">
      <alignment horizontal="center" readingOrder="0"/>
    </xf>
    <xf borderId="0" fillId="0" fontId="1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y(t) vs. PME (dt = 1e-6)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marker>
            <c:symbol val="none"/>
          </c:marker>
          <c:cat>
            <c:strRef>
              <c:f>Sheet1!$A$4:$A$24</c:f>
            </c:strRef>
          </c:cat>
          <c:val>
            <c:numRef>
              <c:f>Sheet1!$B$4:$B$24</c:f>
              <c:numCache/>
            </c:numRef>
          </c:val>
          <c:smooth val="1"/>
        </c:ser>
        <c:ser>
          <c:idx val="1"/>
          <c:order val="1"/>
          <c:tx>
            <c:strRef>
              <c:f>Sheet1!$D$3</c:f>
            </c:strRef>
          </c:tx>
          <c:spPr>
            <a:ln cmpd="sng" w="9525">
              <a:solidFill>
                <a:srgbClr val="DB443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Sheet1!$A$4:$A$24</c:f>
            </c:strRef>
          </c:cat>
          <c:val>
            <c:numRef>
              <c:f>Sheet1!$D$4:$D$24</c:f>
              <c:numCache/>
            </c:numRef>
          </c:val>
          <c:smooth val="1"/>
        </c:ser>
        <c:axId val="964428244"/>
        <c:axId val="668591521"/>
      </c:lineChart>
      <c:catAx>
        <c:axId val="964428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8591521"/>
      </c:catAx>
      <c:valAx>
        <c:axId val="668591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4428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y(t) vs. PMT (dt = 1e-6)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marker>
            <c:symbol val="none"/>
          </c:marker>
          <c:cat>
            <c:strRef>
              <c:f>Sheet1!$A$4:$A$24</c:f>
            </c:strRef>
          </c:cat>
          <c:val>
            <c:numRef>
              <c:f>Sheet1!$B$4:$B$24</c:f>
              <c:numCache/>
            </c:numRef>
          </c:val>
          <c:smooth val="1"/>
        </c:ser>
        <c:ser>
          <c:idx val="1"/>
          <c:order val="1"/>
          <c:tx>
            <c:strRef>
              <c:f>Sheet1!$E$3</c:f>
            </c:strRef>
          </c:tx>
          <c:spPr>
            <a:ln cmpd="sng" w="9525">
              <a:solidFill>
                <a:srgbClr val="DB443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Sheet1!$A$4:$A$24</c:f>
            </c:strRef>
          </c:cat>
          <c:val>
            <c:numRef>
              <c:f>Sheet1!$E$4:$E$24</c:f>
              <c:numCache/>
            </c:numRef>
          </c:val>
          <c:smooth val="1"/>
        </c:ser>
        <c:axId val="422104829"/>
        <c:axId val="671153370"/>
      </c:lineChart>
      <c:catAx>
        <c:axId val="422104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1153370"/>
      </c:catAx>
      <c:valAx>
        <c:axId val="671153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2104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y(t) vs. BME (stabilny, dt = 1e-6)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marker>
            <c:symbol val="none"/>
          </c:marker>
          <c:cat>
            <c:strRef>
              <c:f>Sheet1!$A$4:$A$24</c:f>
            </c:strRef>
          </c:cat>
          <c:val>
            <c:numRef>
              <c:f>Sheet1!$B$4:$B$24</c:f>
              <c:numCache/>
            </c:numRef>
          </c:val>
          <c:smooth val="1"/>
        </c:ser>
        <c:ser>
          <c:idx val="1"/>
          <c:order val="1"/>
          <c:tx>
            <c:strRef>
              <c:f>Sheet1!$C$3</c:f>
            </c:strRef>
          </c:tx>
          <c:spPr>
            <a:ln cmpd="sng" w="9525">
              <a:solidFill>
                <a:srgbClr val="DB443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Sheet1!$A$4:$A$24</c:f>
            </c:strRef>
          </c:cat>
          <c:val>
            <c:numRef>
              <c:f>Sheet1!$C$4:$C$24</c:f>
              <c:numCache/>
            </c:numRef>
          </c:val>
          <c:smooth val="1"/>
        </c:ser>
        <c:axId val="47217976"/>
        <c:axId val="112344781"/>
      </c:lineChart>
      <c:catAx>
        <c:axId val="4721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344781"/>
      </c:catAx>
      <c:valAx>
        <c:axId val="11234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17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y(t) vs. BME (niestabilny, dt = 0.2)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</c:f>
            </c:strRef>
          </c:tx>
          <c:marker>
            <c:symbol val="none"/>
          </c:marker>
          <c:cat>
            <c:strRef>
              <c:f>Sheet1!$G$4:$G$7</c:f>
            </c:strRef>
          </c:cat>
          <c:val>
            <c:numRef>
              <c:f>Sheet1!$H$4:$H$7</c:f>
              <c:numCache/>
            </c:numRef>
          </c:val>
          <c:smooth val="1"/>
        </c:ser>
        <c:ser>
          <c:idx val="1"/>
          <c:order val="1"/>
          <c:tx>
            <c:strRef>
              <c:f>Sheet1!$I$3</c:f>
            </c:strRef>
          </c:tx>
          <c:spPr>
            <a:ln cmpd="sng" w="9525">
              <a:solidFill>
                <a:srgbClr val="DB443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Sheet1!$G$4:$G$7</c:f>
            </c:strRef>
          </c:cat>
          <c:val>
            <c:numRef>
              <c:f>Sheet1!$I$4:$I$7</c:f>
              <c:numCache/>
            </c:numRef>
          </c:val>
          <c:smooth val="1"/>
        </c:ser>
        <c:axId val="2132716146"/>
        <c:axId val="86829060"/>
      </c:lineChart>
      <c:catAx>
        <c:axId val="213271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829060"/>
      </c:catAx>
      <c:valAx>
        <c:axId val="8682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2716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Sheet1!$S$3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Sheet1!$S$4:$S$11</c:f>
            </c:strRef>
          </c:cat>
          <c:val>
            <c:numRef>
              <c:f>Sheet1!$S$4:$S$11</c:f>
              <c:numCache/>
            </c:numRef>
          </c:val>
          <c:smooth val="1"/>
        </c:ser>
        <c:ser>
          <c:idx val="1"/>
          <c:order val="1"/>
          <c:tx>
            <c:strRef>
              <c:f>Sheet1!$T$3</c:f>
            </c:strRef>
          </c:tx>
          <c:spPr>
            <a:ln cmpd="sng" w="19050">
              <a:solidFill>
                <a:srgbClr val="FFFF00"/>
              </a:solidFill>
              <a:prstDash val="dash"/>
            </a:ln>
          </c:spPr>
          <c:marker>
            <c:symbol val="none"/>
          </c:marker>
          <c:cat>
            <c:strRef>
              <c:f>Sheet1!$S$4:$S$11</c:f>
            </c:strRef>
          </c:cat>
          <c:val>
            <c:numRef>
              <c:f>Sheet1!$T$4:$T$11</c:f>
              <c:numCache/>
            </c:numRef>
          </c:val>
          <c:smooth val="1"/>
        </c:ser>
        <c:ser>
          <c:idx val="2"/>
          <c:order val="2"/>
          <c:tx>
            <c:strRef>
              <c:f>Sheet1!$U$3</c:f>
            </c:strRef>
          </c:tx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Sheet1!$S$4:$S$11</c:f>
            </c:strRef>
          </c:cat>
          <c:val>
            <c:numRef>
              <c:f>Sheet1!$U$4:$U$11</c:f>
              <c:numCache/>
            </c:numRef>
          </c:val>
          <c:smooth val="1"/>
        </c:ser>
        <c:ser>
          <c:idx val="3"/>
          <c:order val="3"/>
          <c:tx>
            <c:strRef>
              <c:f>Sheet1!$V$3</c:f>
            </c:strRef>
          </c:tx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Sheet1!$S$4:$S$11</c:f>
            </c:strRef>
          </c:cat>
          <c:val>
            <c:numRef>
              <c:f>Sheet1!$V$4:$V$11</c:f>
              <c:numCache/>
            </c:numRef>
          </c:val>
          <c:smooth val="1"/>
        </c:ser>
        <c:ser>
          <c:idx val="4"/>
          <c:order val="4"/>
          <c:tx>
            <c:strRef>
              <c:f>Sheet1!$W$3</c:f>
            </c:strRef>
          </c:tx>
          <c:marker>
            <c:symbol val="circle"/>
            <c:size val="2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cat>
            <c:strRef>
              <c:f>Sheet1!$S$4:$S$11</c:f>
            </c:strRef>
          </c:cat>
          <c:val>
            <c:numRef>
              <c:f>Sheet1!$W$4:$W$11</c:f>
              <c:numCache/>
            </c:numRef>
          </c:val>
          <c:smooth val="1"/>
        </c:ser>
        <c:axId val="749643559"/>
        <c:axId val="2030978346"/>
      </c:lineChart>
      <c:catAx>
        <c:axId val="749643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0978346"/>
      </c:catAx>
      <c:valAx>
        <c:axId val="2030978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9643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26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26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495300</xdr:colOff>
      <xdr:row>45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9" max="9" width="15.14"/>
    <col customWidth="1" min="18" max="18" width="16.86"/>
  </cols>
  <sheetData>
    <row r="1">
      <c r="C1" s="1"/>
      <c r="D1" s="1"/>
      <c r="E1" s="1"/>
      <c r="F1" s="1"/>
      <c r="G1" s="1"/>
      <c r="H1" s="1"/>
      <c r="I1" s="1"/>
      <c r="J1" s="1"/>
      <c r="K1" s="2" t="s">
        <v>0</v>
      </c>
      <c r="X1" s="1"/>
    </row>
    <row r="2">
      <c r="A2" s="2" t="s">
        <v>1</v>
      </c>
      <c r="F2" s="1"/>
      <c r="G2" s="2" t="s">
        <v>2</v>
      </c>
      <c r="J2" s="1"/>
      <c r="M2" s="2" t="s">
        <v>3</v>
      </c>
      <c r="P2" s="2" t="s">
        <v>4</v>
      </c>
      <c r="U2" s="2" t="s">
        <v>5</v>
      </c>
    </row>
    <row r="3">
      <c r="A3" s="3" t="s">
        <v>6</v>
      </c>
      <c r="B3" s="3" t="s">
        <v>7</v>
      </c>
      <c r="C3" s="2" t="s">
        <v>8</v>
      </c>
      <c r="D3" s="2" t="s">
        <v>9</v>
      </c>
      <c r="E3" s="2" t="s">
        <v>10</v>
      </c>
      <c r="F3" s="1"/>
      <c r="G3" s="3" t="s">
        <v>6</v>
      </c>
      <c r="H3" s="3" t="s">
        <v>7</v>
      </c>
      <c r="I3" s="2" t="s">
        <v>8</v>
      </c>
      <c r="J3" s="1"/>
      <c r="K3" s="2" t="s">
        <v>11</v>
      </c>
      <c r="L3" s="4" t="s">
        <v>7</v>
      </c>
      <c r="M3" s="2" t="s">
        <v>8</v>
      </c>
      <c r="N3" s="2" t="s">
        <v>9</v>
      </c>
      <c r="O3" s="2" t="s">
        <v>10</v>
      </c>
      <c r="P3" s="2" t="s">
        <v>8</v>
      </c>
      <c r="Q3" s="2" t="s">
        <v>9</v>
      </c>
      <c r="R3" s="2" t="s">
        <v>10</v>
      </c>
      <c r="S3" s="2" t="s">
        <v>12</v>
      </c>
      <c r="T3" s="4" t="s">
        <v>13</v>
      </c>
      <c r="U3" s="2" t="s">
        <v>8</v>
      </c>
      <c r="V3" s="2" t="s">
        <v>9</v>
      </c>
      <c r="W3" s="2" t="s">
        <v>10</v>
      </c>
    </row>
    <row r="4">
      <c r="A4" s="5">
        <v>0.0</v>
      </c>
      <c r="B4" s="6">
        <f t="shared" ref="B4:B24" si="2">1 - exp(-10 * (A4 + atan(A4)))</f>
        <v>0</v>
      </c>
      <c r="C4" s="7">
        <v>0.0</v>
      </c>
      <c r="D4" s="7">
        <v>0.0</v>
      </c>
      <c r="E4" s="7">
        <v>0.0</v>
      </c>
      <c r="F4" s="1"/>
      <c r="G4" s="5">
        <v>0.0</v>
      </c>
      <c r="H4" s="6">
        <f t="shared" ref="H4:H7" si="3">1 - exp(-10 * (G4 + atan(G4)))</f>
        <v>0</v>
      </c>
      <c r="I4" s="7">
        <v>0.0</v>
      </c>
      <c r="J4" s="1"/>
      <c r="K4" s="8">
        <v>0.1</v>
      </c>
      <c r="L4" s="6">
        <f t="shared" ref="L4:L11" si="4">1 - exp(-10 * (0.1 + atan(0.1)))</f>
        <v>0.8642155429</v>
      </c>
      <c r="M4" s="9">
        <v>2.0</v>
      </c>
      <c r="N4" s="9">
        <v>0.0</v>
      </c>
      <c r="O4" s="9">
        <v>0.0</v>
      </c>
      <c r="P4" s="8">
        <f t="shared" ref="P4:P11" si="5">ABS(L4 - M4)</f>
        <v>1.135784457</v>
      </c>
      <c r="Q4" s="8">
        <f t="shared" ref="Q4:Q11" si="6">ABS(L4 - N4)</f>
        <v>0.8642155429</v>
      </c>
      <c r="R4" s="8">
        <f t="shared" ref="R4:R11" si="7">ABS(L4 - O4)</f>
        <v>0.8642155429</v>
      </c>
      <c r="S4" s="9">
        <f t="shared" ref="S4:S11" si="8">LOG10(K4)
</f>
        <v>-1</v>
      </c>
      <c r="T4" s="6">
        <f t="shared" ref="T4:T11" si="9">LOG10(K4 * K4)</f>
        <v>-2</v>
      </c>
      <c r="U4" s="9">
        <f t="shared" ref="U4:W4" si="1">LOG10(P4)
</f>
        <v>0.05529592118</v>
      </c>
      <c r="V4" s="9">
        <f t="shared" si="1"/>
        <v>-0.06337792717</v>
      </c>
      <c r="W4" s="9">
        <f t="shared" si="1"/>
        <v>-0.06337792717</v>
      </c>
    </row>
    <row r="5">
      <c r="A5" s="5">
        <v>0.025</v>
      </c>
      <c r="B5" s="6">
        <f t="shared" si="2"/>
        <v>0.3934377612</v>
      </c>
      <c r="C5" s="7">
        <v>0.3934408</v>
      </c>
      <c r="D5" s="7">
        <v>0.3934347</v>
      </c>
      <c r="E5" s="7">
        <v>0.3934378</v>
      </c>
      <c r="F5" s="1"/>
      <c r="G5" s="5">
        <v>0.2</v>
      </c>
      <c r="H5" s="6">
        <f t="shared" si="3"/>
        <v>0.9812010751</v>
      </c>
      <c r="I5" s="7">
        <v>4.0</v>
      </c>
      <c r="J5" s="1"/>
      <c r="K5" s="8">
        <v>0.01</v>
      </c>
      <c r="L5" s="6">
        <f t="shared" si="4"/>
        <v>0.8642155429</v>
      </c>
      <c r="M5" s="9">
        <v>0.892244794479354</v>
      </c>
      <c r="N5" s="9">
        <v>0.865441139261773</v>
      </c>
      <c r="O5" s="9">
        <v>0.865441139261773</v>
      </c>
      <c r="P5" s="8">
        <f t="shared" si="5"/>
        <v>0.02802925156</v>
      </c>
      <c r="Q5" s="8">
        <f t="shared" si="6"/>
        <v>0.00122559634</v>
      </c>
      <c r="R5" s="8">
        <f t="shared" si="7"/>
        <v>0.00122559634</v>
      </c>
      <c r="S5" s="9">
        <f t="shared" si="8"/>
        <v>-2</v>
      </c>
      <c r="T5" s="6">
        <f t="shared" si="9"/>
        <v>-4</v>
      </c>
      <c r="U5" s="9">
        <f t="shared" ref="U5:W5" si="10">LOG10(P5)
</f>
        <v>-1.552388499</v>
      </c>
      <c r="V5" s="9">
        <f t="shared" si="10"/>
        <v>-2.911652545</v>
      </c>
      <c r="W5" s="9">
        <f t="shared" si="10"/>
        <v>-2.911652545</v>
      </c>
    </row>
    <row r="6">
      <c r="A6" s="5">
        <v>0.05</v>
      </c>
      <c r="B6" s="6">
        <f t="shared" si="2"/>
        <v>0.6319674734</v>
      </c>
      <c r="C6" s="7">
        <v>0.6319712</v>
      </c>
      <c r="D6" s="7">
        <v>0.6319638</v>
      </c>
      <c r="E6" s="7">
        <v>0.6319638</v>
      </c>
      <c r="F6" s="7"/>
      <c r="G6" s="5">
        <v>0.4</v>
      </c>
      <c r="H6" s="6">
        <f t="shared" si="3"/>
        <v>0.9995923346</v>
      </c>
      <c r="I6" s="7">
        <v>-7.769231</v>
      </c>
      <c r="J6" s="1"/>
      <c r="K6" s="8">
        <v>0.001</v>
      </c>
      <c r="L6" s="6">
        <f t="shared" si="4"/>
        <v>0.8642155429</v>
      </c>
      <c r="M6" s="9">
        <v>0.866937998590421</v>
      </c>
      <c r="N6" s="9">
        <v>0.864235893552879</v>
      </c>
      <c r="O6" s="9">
        <v>0.864235893552879</v>
      </c>
      <c r="P6" s="8">
        <f t="shared" si="5"/>
        <v>0.002722455669</v>
      </c>
      <c r="Q6" s="8">
        <f t="shared" si="6"/>
        <v>0.00002035063128</v>
      </c>
      <c r="R6" s="8">
        <f t="shared" si="7"/>
        <v>0.00002035063128</v>
      </c>
      <c r="S6" s="9">
        <f t="shared" si="8"/>
        <v>-3</v>
      </c>
      <c r="T6" s="6">
        <f t="shared" si="9"/>
        <v>-6</v>
      </c>
      <c r="U6" s="9">
        <f t="shared" ref="U6:W6" si="11">LOG10(P6)
</f>
        <v>-2.565039183</v>
      </c>
      <c r="V6" s="9">
        <f t="shared" si="11"/>
        <v>-4.691422114</v>
      </c>
      <c r="W6" s="9">
        <f t="shared" si="11"/>
        <v>-4.691422114</v>
      </c>
    </row>
    <row r="7">
      <c r="A7" s="5">
        <v>0.075</v>
      </c>
      <c r="B7" s="6">
        <f t="shared" si="2"/>
        <v>0.7765568986</v>
      </c>
      <c r="C7" s="7">
        <v>0.7765603</v>
      </c>
      <c r="D7" s="7">
        <v>0.7765558</v>
      </c>
      <c r="E7" s="7">
        <v>0.7765558</v>
      </c>
      <c r="F7" s="7"/>
      <c r="G7" s="5">
        <v>0.6</v>
      </c>
      <c r="H7" s="6">
        <f t="shared" si="3"/>
        <v>0.9999888514</v>
      </c>
      <c r="I7" s="7">
        <v>24.88859</v>
      </c>
      <c r="J7" s="1"/>
      <c r="K7" s="8">
        <v>1.0E-4</v>
      </c>
      <c r="L7" s="6">
        <f t="shared" si="4"/>
        <v>0.8642155429</v>
      </c>
      <c r="M7" s="9">
        <v>0.864486975838238</v>
      </c>
      <c r="N7" s="9">
        <v>0.8642167510681</v>
      </c>
      <c r="O7" s="9">
        <v>0.8642167510681</v>
      </c>
      <c r="P7" s="8">
        <f t="shared" si="5"/>
        <v>0.0002714329166</v>
      </c>
      <c r="Q7" s="8">
        <f t="shared" si="6"/>
        <v>0.000001208146503</v>
      </c>
      <c r="R7" s="8">
        <f t="shared" si="7"/>
        <v>0.000001208146503</v>
      </c>
      <c r="S7" s="9">
        <f t="shared" si="8"/>
        <v>-4</v>
      </c>
      <c r="T7" s="6">
        <f t="shared" si="9"/>
        <v>-8</v>
      </c>
      <c r="U7" s="9">
        <f t="shared" ref="U7:W7" si="12">LOG10(P7)
</f>
        <v>-3.566337487</v>
      </c>
      <c r="V7" s="9">
        <f t="shared" si="12"/>
        <v>-5.917880399</v>
      </c>
      <c r="W7" s="9">
        <f t="shared" si="12"/>
        <v>-5.917880399</v>
      </c>
    </row>
    <row r="8">
      <c r="A8" s="5">
        <v>0.1</v>
      </c>
      <c r="B8" s="6">
        <f t="shared" si="2"/>
        <v>0.8642155429</v>
      </c>
      <c r="C8" s="7">
        <v>0.8642183</v>
      </c>
      <c r="D8" s="7">
        <v>0.8642156</v>
      </c>
      <c r="E8" s="7">
        <v>0.8642156</v>
      </c>
      <c r="F8" s="7"/>
      <c r="G8" s="1"/>
      <c r="H8" s="1"/>
      <c r="I8" s="1"/>
      <c r="J8" s="1"/>
      <c r="K8" s="8">
        <v>1.0E-5</v>
      </c>
      <c r="L8" s="6">
        <f t="shared" si="4"/>
        <v>0.8642155429</v>
      </c>
      <c r="M8" s="9">
        <v>0.864242678086227</v>
      </c>
      <c r="N8" s="9">
        <v>0.864215655630677</v>
      </c>
      <c r="O8" s="9">
        <v>0.864215655630677</v>
      </c>
      <c r="P8" s="8">
        <f t="shared" si="5"/>
        <v>0.00002713516463</v>
      </c>
      <c r="Q8" s="8">
        <f t="shared" si="6"/>
        <v>0.0000001127090796</v>
      </c>
      <c r="R8" s="8">
        <f t="shared" si="7"/>
        <v>0.0000001127090796</v>
      </c>
      <c r="S8" s="9">
        <f t="shared" si="8"/>
        <v>-5</v>
      </c>
      <c r="T8" s="6">
        <f t="shared" si="9"/>
        <v>-10</v>
      </c>
      <c r="U8" s="9">
        <f t="shared" ref="U8:W8" si="13">LOG10(P8)
</f>
        <v>-4.566467539</v>
      </c>
      <c r="V8" s="9">
        <f t="shared" si="13"/>
        <v>-6.948041097</v>
      </c>
      <c r="W8" s="9">
        <f t="shared" si="13"/>
        <v>-6.948041097</v>
      </c>
    </row>
    <row r="9">
      <c r="A9" s="5">
        <v>0.125</v>
      </c>
      <c r="B9" s="6">
        <f t="shared" si="2"/>
        <v>0.9173838375</v>
      </c>
      <c r="C9" s="7">
        <v>0.9173859</v>
      </c>
      <c r="D9" s="7">
        <v>0.9173843</v>
      </c>
      <c r="E9" s="7">
        <v>0.9173843</v>
      </c>
      <c r="F9" s="7"/>
      <c r="G9" s="1"/>
      <c r="H9" s="1"/>
      <c r="I9" s="1"/>
      <c r="J9" s="1"/>
      <c r="K9" s="8">
        <v>1.0E-6</v>
      </c>
      <c r="L9" s="6">
        <f t="shared" si="4"/>
        <v>0.8642155429</v>
      </c>
      <c r="M9" s="9">
        <v>0.864218256356785</v>
      </c>
      <c r="N9" s="9">
        <v>0.864215554111606</v>
      </c>
      <c r="O9" s="9">
        <v>0.864215554111606</v>
      </c>
      <c r="P9" s="8">
        <f t="shared" si="5"/>
        <v>0.000002713435188</v>
      </c>
      <c r="Q9" s="8">
        <f t="shared" si="6"/>
        <v>0.00000001119000859</v>
      </c>
      <c r="R9" s="8">
        <f t="shared" si="7"/>
        <v>0.00000001119000859</v>
      </c>
      <c r="S9" s="9">
        <f t="shared" si="8"/>
        <v>-6</v>
      </c>
      <c r="T9" s="6">
        <f t="shared" si="9"/>
        <v>-12</v>
      </c>
      <c r="U9" s="9">
        <f t="shared" ref="U9:W9" si="14">LOG10(P9)
</f>
        <v>-5.566480547</v>
      </c>
      <c r="V9" s="9">
        <f t="shared" si="14"/>
        <v>-7.95116958</v>
      </c>
      <c r="W9" s="9">
        <f t="shared" si="14"/>
        <v>-7.95116958</v>
      </c>
    </row>
    <row r="10">
      <c r="A10" s="5">
        <v>0.15</v>
      </c>
      <c r="B10" s="6">
        <f t="shared" si="2"/>
        <v>0.9496571903</v>
      </c>
      <c r="C10" s="7">
        <v>0.9496587</v>
      </c>
      <c r="D10" s="7">
        <v>0.9496577</v>
      </c>
      <c r="E10" s="7">
        <v>0.9496577</v>
      </c>
      <c r="F10" s="7"/>
      <c r="G10" s="1"/>
      <c r="H10" s="1"/>
      <c r="I10" s="1"/>
      <c r="J10" s="1"/>
      <c r="K10" s="8">
        <v>1.0E-7</v>
      </c>
      <c r="L10" s="6">
        <f t="shared" si="4"/>
        <v>0.8642155429</v>
      </c>
      <c r="M10" s="9">
        <v>0.86421581426431</v>
      </c>
      <c r="N10" s="9">
        <v>0.864215544039796</v>
      </c>
      <c r="O10" s="9">
        <v>0.864215544039796</v>
      </c>
      <c r="P10" s="8">
        <f t="shared" si="5"/>
        <v>0.0000002713427126</v>
      </c>
      <c r="Q10" s="8">
        <f t="shared" si="6"/>
        <v>0.000000001118198534</v>
      </c>
      <c r="R10" s="8">
        <f t="shared" si="7"/>
        <v>0.000000001118198534</v>
      </c>
      <c r="S10" s="9">
        <f t="shared" si="8"/>
        <v>-7</v>
      </c>
      <c r="T10" s="6">
        <f t="shared" si="9"/>
        <v>-14</v>
      </c>
      <c r="U10" s="9">
        <f t="shared" ref="U10:W10" si="15">LOG10(P10)
</f>
        <v>-6.566481838</v>
      </c>
      <c r="V10" s="9">
        <f t="shared" si="15"/>
        <v>-8.951481082</v>
      </c>
      <c r="W10" s="9">
        <f t="shared" si="15"/>
        <v>-8.951481082</v>
      </c>
    </row>
    <row r="11">
      <c r="A11" s="5">
        <v>0.175</v>
      </c>
      <c r="B11" s="6">
        <f t="shared" si="2"/>
        <v>0.9692681796</v>
      </c>
      <c r="C11" s="7">
        <v>0.9692692</v>
      </c>
      <c r="D11" s="7">
        <v>0.9692686</v>
      </c>
      <c r="E11" s="7">
        <v>0.9692686</v>
      </c>
      <c r="F11" s="7"/>
      <c r="G11" s="1"/>
      <c r="H11" s="1"/>
      <c r="I11" s="1"/>
      <c r="J11" s="1"/>
      <c r="K11" s="8">
        <v>1.0E-8</v>
      </c>
      <c r="L11" s="6">
        <f t="shared" si="4"/>
        <v>0.8642155429</v>
      </c>
      <c r="M11" s="9">
        <v>0.864215570055855</v>
      </c>
      <c r="N11" s="9">
        <v>0.864215543033404</v>
      </c>
      <c r="O11" s="9">
        <v>0.864215543033404</v>
      </c>
      <c r="P11" s="8">
        <f t="shared" si="5"/>
        <v>0.00000002713425762</v>
      </c>
      <c r="Q11" s="8">
        <f t="shared" si="6"/>
        <v>0.000000000111806564</v>
      </c>
      <c r="R11" s="8">
        <f t="shared" si="7"/>
        <v>0.000000000111806564</v>
      </c>
      <c r="S11" s="9">
        <f t="shared" si="8"/>
        <v>-8</v>
      </c>
      <c r="T11" s="6">
        <f t="shared" si="9"/>
        <v>-16</v>
      </c>
      <c r="U11" s="9">
        <f t="shared" ref="U11:W11" si="16">LOG10(P11)
</f>
        <v>-7.566482056</v>
      </c>
      <c r="V11" s="9">
        <f t="shared" si="16"/>
        <v>-9.951532699</v>
      </c>
      <c r="W11" s="9">
        <f t="shared" si="16"/>
        <v>-9.951532699</v>
      </c>
    </row>
    <row r="12">
      <c r="A12" s="5">
        <v>0.2</v>
      </c>
      <c r="B12" s="6">
        <f t="shared" si="2"/>
        <v>0.9812010751</v>
      </c>
      <c r="C12" s="7">
        <v>0.9812018</v>
      </c>
      <c r="D12" s="7">
        <v>0.9812015</v>
      </c>
      <c r="E12" s="7">
        <v>0.9812015</v>
      </c>
      <c r="F12" s="7"/>
      <c r="G12" s="1"/>
      <c r="H12" s="1"/>
      <c r="I12" s="1"/>
      <c r="J12" s="1"/>
      <c r="K12" s="8"/>
      <c r="N12" s="6"/>
      <c r="O12" s="7"/>
      <c r="P12" s="1"/>
      <c r="Q12" s="1"/>
      <c r="R12" s="1"/>
      <c r="S12" s="1"/>
      <c r="T12" s="1"/>
      <c r="V12" s="1"/>
      <c r="W12" s="1"/>
    </row>
    <row r="13">
      <c r="A13" s="5">
        <v>0.225</v>
      </c>
      <c r="B13" s="6">
        <f t="shared" si="2"/>
        <v>0.9884739366</v>
      </c>
      <c r="C13" s="7">
        <v>0.9884744</v>
      </c>
      <c r="D13" s="7">
        <v>0.9884742</v>
      </c>
      <c r="E13" s="7">
        <v>0.9884742</v>
      </c>
      <c r="F13" s="7"/>
      <c r="G13" s="1"/>
      <c r="H13" s="1"/>
      <c r="I13" s="1"/>
      <c r="J13" s="1"/>
      <c r="K13" s="8"/>
      <c r="N13" s="6"/>
      <c r="O13" s="7"/>
      <c r="P13" s="1"/>
      <c r="Q13" s="1"/>
      <c r="R13" s="1"/>
      <c r="S13" s="1"/>
      <c r="T13" s="1"/>
      <c r="V13" s="1"/>
      <c r="W13" s="1"/>
    </row>
    <row r="14">
      <c r="A14" s="5">
        <v>0.25</v>
      </c>
      <c r="B14" s="6">
        <f t="shared" si="2"/>
        <v>0.9929150795</v>
      </c>
      <c r="C14" s="7">
        <v>0.9929154</v>
      </c>
      <c r="D14" s="7">
        <v>0.9929153</v>
      </c>
      <c r="E14" s="7">
        <v>0.9929153</v>
      </c>
      <c r="F14" s="7"/>
      <c r="G14" s="1"/>
      <c r="H14" s="1"/>
      <c r="I14" s="1"/>
      <c r="J14" s="1"/>
      <c r="K14" s="8"/>
      <c r="N14" s="6"/>
      <c r="O14" s="7"/>
      <c r="P14" s="1"/>
      <c r="Q14" s="1"/>
      <c r="R14" s="1"/>
      <c r="S14" s="1"/>
      <c r="T14" s="1"/>
      <c r="V14" s="1"/>
      <c r="W14" s="1"/>
    </row>
    <row r="15">
      <c r="A15" s="5">
        <v>0.275</v>
      </c>
      <c r="B15" s="6">
        <f t="shared" si="2"/>
        <v>0.9956329262</v>
      </c>
      <c r="C15" s="7">
        <v>0.9956332</v>
      </c>
      <c r="D15" s="7">
        <v>0.9956331</v>
      </c>
      <c r="E15" s="7">
        <v>0.9956331</v>
      </c>
      <c r="F15" s="7"/>
      <c r="G15" s="1"/>
      <c r="H15" s="1"/>
      <c r="I15" s="1"/>
      <c r="J15" s="1"/>
      <c r="K15" s="8"/>
      <c r="N15" s="6"/>
      <c r="O15" s="7"/>
      <c r="P15" s="1"/>
      <c r="Q15" s="1"/>
      <c r="R15" s="1"/>
      <c r="S15" s="1"/>
      <c r="T15" s="1"/>
      <c r="V15" s="1"/>
      <c r="W15" s="1"/>
    </row>
    <row r="16">
      <c r="A16" s="5">
        <v>0.3</v>
      </c>
      <c r="B16" s="6">
        <f t="shared" si="2"/>
        <v>0.997300174</v>
      </c>
      <c r="C16" s="7">
        <v>0.9973003</v>
      </c>
      <c r="D16" s="7">
        <v>0.9973003</v>
      </c>
      <c r="E16" s="7">
        <v>0.9973003</v>
      </c>
      <c r="F16" s="7"/>
      <c r="G16" s="1"/>
      <c r="H16" s="1"/>
      <c r="I16" s="1"/>
      <c r="J16" s="1"/>
      <c r="K16" s="8"/>
      <c r="N16" s="6"/>
      <c r="O16" s="7"/>
      <c r="P16" s="1"/>
      <c r="Q16" s="1"/>
      <c r="R16" s="1"/>
      <c r="S16" s="1"/>
      <c r="T16" s="1"/>
      <c r="V16" s="1"/>
      <c r="W16" s="1"/>
    </row>
    <row r="17">
      <c r="A17" s="5">
        <v>0.325</v>
      </c>
      <c r="B17" s="6">
        <f t="shared" si="2"/>
        <v>0.9983256312</v>
      </c>
      <c r="C17" s="7">
        <v>0.9983257</v>
      </c>
      <c r="D17" s="7">
        <v>0.9983257</v>
      </c>
      <c r="E17" s="7">
        <v>0.9983257</v>
      </c>
      <c r="F17" s="7"/>
      <c r="G17" s="1"/>
      <c r="H17" s="1"/>
      <c r="I17" s="1"/>
      <c r="J17" s="1"/>
      <c r="K17" s="8"/>
      <c r="N17" s="6"/>
      <c r="O17" s="7"/>
      <c r="P17" s="1"/>
      <c r="Q17" s="1"/>
      <c r="R17" s="1"/>
      <c r="S17" s="1"/>
      <c r="T17" s="1"/>
      <c r="V17" s="1"/>
      <c r="W17" s="1"/>
    </row>
    <row r="18">
      <c r="A18" s="5">
        <v>0.35</v>
      </c>
      <c r="B18" s="6">
        <f t="shared" si="2"/>
        <v>0.9989581405</v>
      </c>
      <c r="C18" s="7">
        <v>0.9989582</v>
      </c>
      <c r="D18" s="7">
        <v>0.9989582</v>
      </c>
      <c r="E18" s="7">
        <v>0.9989582</v>
      </c>
      <c r="F18" s="7"/>
      <c r="G18" s="1"/>
      <c r="H18" s="1"/>
      <c r="I18" s="1"/>
      <c r="J18" s="1"/>
      <c r="K18" s="8"/>
      <c r="N18" s="6"/>
      <c r="O18" s="7"/>
      <c r="P18" s="1"/>
      <c r="Q18" s="1"/>
      <c r="R18" s="1"/>
      <c r="S18" s="1"/>
      <c r="T18" s="1"/>
      <c r="V18" s="1"/>
      <c r="W18" s="1"/>
    </row>
    <row r="19">
      <c r="A19" s="5">
        <v>0.375</v>
      </c>
      <c r="B19" s="6">
        <f t="shared" si="2"/>
        <v>0.9993494593</v>
      </c>
      <c r="C19" s="10">
        <v>0.9993495</v>
      </c>
      <c r="D19" s="10">
        <v>0.9993495</v>
      </c>
      <c r="E19" s="10">
        <v>0.9993495</v>
      </c>
      <c r="F19" s="10"/>
      <c r="K19" s="8"/>
      <c r="N19" s="6"/>
      <c r="O19" s="10"/>
      <c r="P19" s="1"/>
      <c r="Q19" s="1"/>
      <c r="R19" s="1"/>
      <c r="S19" s="1"/>
      <c r="T19" s="1"/>
    </row>
    <row r="20">
      <c r="A20" s="5">
        <v>0.4</v>
      </c>
      <c r="B20" s="6">
        <f t="shared" si="2"/>
        <v>0.9995923346</v>
      </c>
      <c r="C20" s="10">
        <v>0.9995924</v>
      </c>
      <c r="D20" s="10">
        <v>0.9995924</v>
      </c>
      <c r="E20" s="10">
        <v>0.9995924</v>
      </c>
      <c r="F20" s="10"/>
      <c r="K20" s="8"/>
      <c r="N20" s="6"/>
      <c r="O20" s="10"/>
      <c r="P20" s="1"/>
      <c r="Q20" s="1"/>
      <c r="R20" s="1"/>
      <c r="S20" s="1"/>
      <c r="T20" s="1"/>
    </row>
    <row r="21">
      <c r="A21" s="5">
        <v>0.425</v>
      </c>
      <c r="B21" s="6">
        <f t="shared" si="2"/>
        <v>0.9997435832</v>
      </c>
      <c r="C21" s="10">
        <v>0.9997436</v>
      </c>
      <c r="D21" s="10">
        <v>0.9997436</v>
      </c>
      <c r="E21" s="10">
        <v>0.9997436</v>
      </c>
      <c r="F21" s="10"/>
      <c r="K21" s="8"/>
      <c r="N21" s="6"/>
      <c r="O21" s="10"/>
      <c r="P21" s="1"/>
      <c r="Q21" s="1"/>
      <c r="R21" s="1"/>
      <c r="S21" s="1"/>
      <c r="T21" s="1"/>
    </row>
    <row r="22">
      <c r="A22" s="5">
        <v>0.45</v>
      </c>
      <c r="B22" s="6">
        <f t="shared" si="2"/>
        <v>0.9998381012</v>
      </c>
      <c r="C22" s="10">
        <v>0.9998381</v>
      </c>
      <c r="D22" s="10">
        <v>0.9998381</v>
      </c>
      <c r="E22" s="10">
        <v>0.9998381</v>
      </c>
      <c r="F22" s="10"/>
      <c r="K22" s="8"/>
      <c r="N22" s="6"/>
      <c r="O22" s="10"/>
      <c r="P22" s="1"/>
      <c r="Q22" s="1"/>
      <c r="R22" s="1"/>
      <c r="S22" s="1"/>
      <c r="T22" s="1"/>
    </row>
    <row r="23">
      <c r="A23" s="5">
        <v>0.475</v>
      </c>
      <c r="B23" s="6">
        <f t="shared" si="2"/>
        <v>0.9998973806</v>
      </c>
      <c r="C23" s="10">
        <v>0.9998974</v>
      </c>
      <c r="D23" s="10">
        <v>0.9998974</v>
      </c>
      <c r="E23" s="10">
        <v>0.9998974</v>
      </c>
      <c r="F23" s="10"/>
      <c r="K23" s="8"/>
      <c r="N23" s="6"/>
      <c r="O23" s="10"/>
      <c r="P23" s="1"/>
      <c r="Q23" s="1"/>
      <c r="R23" s="1"/>
      <c r="S23" s="1"/>
      <c r="T23" s="1"/>
    </row>
    <row r="24">
      <c r="A24" s="5">
        <v>0.5</v>
      </c>
      <c r="B24" s="6">
        <f t="shared" si="2"/>
        <v>0.9999346972</v>
      </c>
      <c r="C24" s="10">
        <v>0.9999347</v>
      </c>
      <c r="D24" s="10">
        <v>0.9999347</v>
      </c>
      <c r="E24" s="10">
        <v>0.9999347</v>
      </c>
      <c r="F24" s="10"/>
      <c r="K24" s="8"/>
      <c r="N24" s="6"/>
      <c r="O24" s="10"/>
      <c r="P24" s="1"/>
      <c r="Q24" s="1"/>
      <c r="R24" s="1"/>
      <c r="S24" s="1"/>
      <c r="T24" s="1"/>
    </row>
  </sheetData>
  <mergeCells count="6">
    <mergeCell ref="G2:I2"/>
    <mergeCell ref="A2:E2"/>
    <mergeCell ref="M2:O2"/>
    <mergeCell ref="P2:R2"/>
    <mergeCell ref="U2:W2"/>
    <mergeCell ref="K1:W1"/>
  </mergeCells>
  <drawing r:id="rId1"/>
</worksheet>
</file>