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<sst xmlns="http://schemas.openxmlformats.org/spreadsheetml/2006/main" count="10" uniqueCount="8">
  <si>
    <t>x</t>
  </si>
  <si>
    <t>yi</t>
  </si>
  <si>
    <t>y(i)</t>
  </si>
  <si>
    <t>h</t>
  </si>
  <si>
    <t>numerow</t>
  </si>
  <si>
    <t>tdk</t>
  </si>
  <si>
    <t>LOG10 h</t>
  </si>
  <si>
    <t>LOG10 h^4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</si>
</sst>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sz val="10.0"/>
    </font>
    <font>
      <sz val="10.0"/>
      <color rgb="FF000000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  <xf borderId="0" fillId="0" fontId="1" numFmtId="11" xfId="0" applyFont="1" applyNumberFormat="1"/>
    <xf borderId="0" fillId="0" fontId="2" numFmtId="11" xfId="0" applyAlignment="1" applyFont="1" applyNumberFormat="1">
      <alignment readingOrder="0"/>
    </xf>
    <xf borderId="0" fillId="0" fontId="3" numFmtId="11" xfId="0" applyFont="1" applyNumberFormat="1"/>
    <xf borderId="0" fillId="0" fontId="2" numFmtId="11" xfId="0" applyFont="1" applyNumberForma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yi vs. y(i) (h = 1e-6)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 w="9525">
              <a:solidFill>
                <a:srgbClr val="CC4125"/>
              </a:solidFill>
              <a:prstDash val="sysDot"/>
            </a:ln>
          </c:spPr>
          <c:marker>
            <c:symbol val="circle"/>
            <c:size val="7"/>
            <c:spPr>
              <a:solidFill>
                <a:srgbClr val="CC4125"/>
              </a:solidFill>
              <a:ln cmpd="sng">
                <a:solidFill>
                  <a:srgbClr val="CC4125"/>
                </a:solidFill>
              </a:ln>
            </c:spPr>
          </c:marker>
          <c:cat>
            <c:strRef>
              <c:f>Sheet1!$A$2:$A$18</c:f>
            </c:strRef>
          </c:cat>
          <c:val>
            <c:numRef>
              <c:f>Sheet1!$B$2:$B$18</c:f>
              <c:numCache/>
            </c:numRef>
          </c:val>
          <c:smooth val="1"/>
        </c:ser>
        <c:ser>
          <c:idx val="1"/>
          <c:order val="1"/>
          <c:tx>
            <c:strRef>
              <c:f>Sheet1!$C$1</c:f>
            </c:strRef>
          </c:tx>
          <c:marker>
            <c:symbol val="none"/>
          </c:marker>
          <c:cat>
            <c:strRef>
              <c:f>Sheet1!$A$2:$A$18</c:f>
            </c:strRef>
          </c:cat>
          <c:val>
            <c:numRef>
              <c:f>Sheet1!$C$2:$C$18</c:f>
              <c:numCache/>
            </c:numRef>
          </c:val>
          <c:smooth val="1"/>
        </c:ser>
        <c:axId val="1275400710"/>
        <c:axId val="274040612"/>
      </c:lineChart>
      <c:catAx>
        <c:axId val="12754007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74040612"/>
      </c:catAx>
      <c:valAx>
        <c:axId val="2740406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754007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LOG10 h and LOG10 maks.bł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Sheet1!$J$1</c:f>
            </c:strRef>
          </c:tx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Sheet1!$I$2:$I$12</c:f>
            </c:strRef>
          </c:cat>
          <c:val>
            <c:numRef>
              <c:f>Sheet1!$J$2:$J$12</c:f>
              <c:numCache/>
            </c:numRef>
          </c:val>
          <c:smooth val="1"/>
        </c:ser>
        <c:ser>
          <c:idx val="1"/>
          <c:order val="1"/>
          <c:tx>
            <c:strRef>
              <c:f>Sheet1!$K$1</c:f>
            </c:strRef>
          </c:tx>
          <c:marker>
            <c:symbol val="circle"/>
            <c:size val="7"/>
            <c:spPr>
              <a:solidFill>
                <a:srgbClr val="DB4437"/>
              </a:solidFill>
              <a:ln cmpd="sng">
                <a:solidFill>
                  <a:srgbClr val="DB4437"/>
                </a:solidFill>
              </a:ln>
            </c:spPr>
          </c:marker>
          <c:cat>
            <c:strRef>
              <c:f>Sheet1!$I$2:$I$12</c:f>
            </c:strRef>
          </c:cat>
          <c:val>
            <c:numRef>
              <c:f>Sheet1!$K$2:$K$12</c:f>
              <c:numCache/>
            </c:numRef>
          </c:val>
          <c:smooth val="1"/>
        </c:ser>
        <c:ser>
          <c:idx val="2"/>
          <c:order val="2"/>
          <c:tx>
            <c:strRef>
              <c:f>Sheet1!$I$1</c:f>
            </c:strRef>
          </c:tx>
          <c:spPr>
            <a:ln cmpd="sng" w="19050">
              <a:solidFill>
                <a:srgbClr val="F4B400"/>
              </a:solidFill>
              <a:prstDash val="dash"/>
            </a:ln>
          </c:spPr>
          <c:marker>
            <c:symbol val="none"/>
          </c:marker>
          <c:cat>
            <c:strRef>
              <c:f>Sheet1!$I$2:$I$12</c:f>
            </c:strRef>
          </c:cat>
          <c:val>
            <c:numRef>
              <c:f>Sheet1!$I$2:$I$12</c:f>
              <c:numCache/>
            </c:numRef>
          </c:val>
          <c:smooth val="1"/>
        </c:ser>
        <c:ser>
          <c:idx val="3"/>
          <c:order val="3"/>
          <c:tx>
            <c:strRef>
              <c:f>Sheet1!$L$1</c:f>
            </c:strRef>
          </c:tx>
          <c:spPr>
            <a:ln cmpd="sng" w="19050">
              <a:solidFill>
                <a:srgbClr val="0F9D58"/>
              </a:solidFill>
              <a:prstDash val="lgDash"/>
            </a:ln>
          </c:spPr>
          <c:marker>
            <c:symbol val="none"/>
          </c:marker>
          <c:cat>
            <c:strRef>
              <c:f>Sheet1!$I$2:$I$12</c:f>
            </c:strRef>
          </c:cat>
          <c:val>
            <c:numRef>
              <c:f>Sheet1!$L$2:$L$12</c:f>
              <c:numCache/>
            </c:numRef>
          </c:val>
          <c:smooth val="1"/>
        </c:ser>
        <c:axId val="1356423497"/>
        <c:axId val="1188307716"/>
      </c:lineChart>
      <c:catAx>
        <c:axId val="13564234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88307716"/>
      </c:catAx>
      <c:valAx>
        <c:axId val="11883077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564234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19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400050</xdr:colOff>
      <xdr:row>19</xdr:row>
      <xdr:rowOff>66675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8" width="17.0"/>
  </cols>
  <sheetData>
    <row r="1">
      <c r="A1" s="1" t="s">
        <v>0</v>
      </c>
      <c r="B1" s="1" t="s">
        <v>1</v>
      </c>
      <c r="C1" s="1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4</v>
      </c>
      <c r="K1" s="2" t="s">
        <v>5</v>
      </c>
      <c r="L1" s="2" t="s">
        <v>7</v>
      </c>
      <c r="M1" s="2"/>
    </row>
    <row r="2">
      <c r="A2" s="3">
        <v>0.0</v>
      </c>
      <c r="B2" s="4">
        <v>0.0</v>
      </c>
      <c r="C2" s="3">
        <f t="shared" ref="C2:C18" si="2"> (2 * A2 * COS(2 * A2) + 2 * sin(2 * A2) - ln(2) * sin(2 * A2) - 2 * ln(cos(A2)) * sin(2 * A2)) / 4</f>
        <v>0</v>
      </c>
      <c r="D2" s="5"/>
      <c r="F2" s="6">
        <v>0.1</v>
      </c>
      <c r="G2" s="4">
        <v>1.12476669011929E-6</v>
      </c>
      <c r="H2" s="4">
        <v>3.97641832781792E-4</v>
      </c>
      <c r="I2" s="5">
        <f t="shared" ref="I2:K2" si="1">log10(F2)</f>
        <v>-1</v>
      </c>
      <c r="J2" s="5">
        <f t="shared" si="1"/>
        <v>-5.948937554</v>
      </c>
      <c r="K2" s="5">
        <f t="shared" si="1"/>
        <v>-3.400507933</v>
      </c>
      <c r="L2" s="5">
        <f t="shared" ref="L2:L12" si="4">log10(F2^4)</f>
        <v>-4</v>
      </c>
      <c r="M2" s="7"/>
    </row>
    <row r="3">
      <c r="A3" s="3">
        <v>0.05</v>
      </c>
      <c r="B3" s="4">
        <v>0.0575546171293397</v>
      </c>
      <c r="C3" s="3">
        <f t="shared" si="2"/>
        <v>0.05755442154</v>
      </c>
      <c r="D3" s="5"/>
      <c r="F3" s="8">
        <f>10^-1.5</f>
        <v>0.0316227766</v>
      </c>
      <c r="G3" s="4">
        <v>1.78945970819022E-8</v>
      </c>
      <c r="H3" s="4">
        <v>5.80952024589187E-5</v>
      </c>
      <c r="I3" s="5">
        <f t="shared" ref="I3:K3" si="3">log10(F3)</f>
        <v>-1.5</v>
      </c>
      <c r="J3" s="5">
        <f t="shared" si="3"/>
        <v>-7.747278076</v>
      </c>
      <c r="K3" s="5">
        <f t="shared" si="3"/>
        <v>-4.23585973</v>
      </c>
      <c r="L3" s="5">
        <f t="shared" si="4"/>
        <v>-6</v>
      </c>
      <c r="M3" s="7"/>
    </row>
    <row r="4">
      <c r="A4" s="3">
        <v>0.1</v>
      </c>
      <c r="B4" s="4">
        <v>0.114409111041473</v>
      </c>
      <c r="C4" s="3">
        <f t="shared" si="2"/>
        <v>0.114408726</v>
      </c>
      <c r="D4" s="5"/>
      <c r="F4" s="6">
        <v>0.01</v>
      </c>
      <c r="G4" s="4">
        <v>1.69683989081903E-10</v>
      </c>
      <c r="H4" s="4">
        <v>5.56900737452847E-6</v>
      </c>
      <c r="I4" s="5">
        <f t="shared" ref="I4:K4" si="5">log10(F4)</f>
        <v>-2</v>
      </c>
      <c r="J4" s="5">
        <f t="shared" si="5"/>
        <v>-9.770359135</v>
      </c>
      <c r="K4" s="5">
        <f t="shared" si="5"/>
        <v>-5.254222207</v>
      </c>
      <c r="L4" s="5">
        <f t="shared" si="4"/>
        <v>-8</v>
      </c>
      <c r="M4" s="7"/>
    </row>
    <row r="5">
      <c r="A5" s="3">
        <v>0.15</v>
      </c>
      <c r="B5" s="4">
        <v>0.169869725366898</v>
      </c>
      <c r="C5" s="3">
        <f t="shared" si="2"/>
        <v>0.169869163</v>
      </c>
      <c r="D5" s="5"/>
      <c r="F5" s="8">
        <f>10^-2.5</f>
        <v>0.00316227766</v>
      </c>
      <c r="G5" s="4">
        <v>1.70213843020405E-12</v>
      </c>
      <c r="H5" s="4">
        <v>5.66634748178085E-7</v>
      </c>
      <c r="I5" s="5">
        <f t="shared" ref="I5:K5" si="6">log10(F5)</f>
        <v>-2.5</v>
      </c>
      <c r="J5" s="5">
        <f t="shared" si="6"/>
        <v>-11.76900512</v>
      </c>
      <c r="K5" s="5">
        <f t="shared" si="6"/>
        <v>-6.246696796</v>
      </c>
      <c r="L5" s="5">
        <f t="shared" si="4"/>
        <v>-10</v>
      </c>
      <c r="M5" s="7"/>
    </row>
    <row r="6">
      <c r="A6" s="3">
        <v>0.2</v>
      </c>
      <c r="B6" s="4">
        <v>0.223255361011534</v>
      </c>
      <c r="C6" s="3">
        <f t="shared" si="2"/>
        <v>0.223254639</v>
      </c>
      <c r="D6" s="5"/>
      <c r="F6" s="6">
        <v>0.001</v>
      </c>
      <c r="G6" s="4">
        <v>9.03055408230102E-13</v>
      </c>
      <c r="H6" s="4">
        <v>5.68376152254579E-8</v>
      </c>
      <c r="I6" s="5">
        <f t="shared" ref="I6:K6" si="7">log10(F6)</f>
        <v>-3</v>
      </c>
      <c r="J6" s="5">
        <f t="shared" si="7"/>
        <v>-12.0442856</v>
      </c>
      <c r="K6" s="5">
        <f t="shared" si="7"/>
        <v>-7.245364152</v>
      </c>
      <c r="L6" s="5">
        <f t="shared" si="4"/>
        <v>-12</v>
      </c>
      <c r="M6" s="7"/>
    </row>
    <row r="7">
      <c r="A7" s="3">
        <v>0.25</v>
      </c>
      <c r="B7" s="4">
        <v>0.273903714056266</v>
      </c>
      <c r="C7" s="3">
        <f t="shared" si="2"/>
        <v>0.2739028557</v>
      </c>
      <c r="D7" s="5"/>
      <c r="F7" s="8">
        <f>10^-3.5</f>
        <v>0.000316227766</v>
      </c>
      <c r="G7" s="4">
        <v>2.59112176159703E-11</v>
      </c>
      <c r="H7" s="4">
        <v>5.69534980288111E-9</v>
      </c>
      <c r="I7" s="5">
        <f t="shared" ref="I7:K7" si="8">log10(F7)</f>
        <v>-3.5</v>
      </c>
      <c r="J7" s="5">
        <f t="shared" si="8"/>
        <v>-10.58651218</v>
      </c>
      <c r="K7" s="5">
        <f t="shared" si="8"/>
        <v>-8.244479597</v>
      </c>
      <c r="L7" s="5">
        <f t="shared" si="4"/>
        <v>-14</v>
      </c>
      <c r="M7" s="7"/>
    </row>
    <row r="8">
      <c r="A8" s="3">
        <v>0.3</v>
      </c>
      <c r="B8" s="4">
        <v>0.32117718565114</v>
      </c>
      <c r="C8" s="3">
        <f t="shared" si="2"/>
        <v>0.3211762191</v>
      </c>
      <c r="D8" s="5"/>
      <c r="F8" s="6">
        <v>1.0E-4</v>
      </c>
      <c r="G8" s="4">
        <v>8.68270455534059E-11</v>
      </c>
      <c r="H8" s="4">
        <v>5.73599612252451E-10</v>
      </c>
      <c r="I8" s="5">
        <f t="shared" ref="I8:K8" si="9">log10(F8)</f>
        <v>-4</v>
      </c>
      <c r="J8" s="5">
        <f t="shared" si="9"/>
        <v>-10.06134498</v>
      </c>
      <c r="K8" s="5">
        <f t="shared" si="9"/>
        <v>-9.241391151</v>
      </c>
      <c r="L8" s="5">
        <f t="shared" si="4"/>
        <v>-16</v>
      </c>
      <c r="M8" s="7"/>
    </row>
    <row r="9">
      <c r="A9" s="3">
        <v>0.35</v>
      </c>
      <c r="B9" s="4">
        <v>0.36446848826266</v>
      </c>
      <c r="C9" s="3">
        <f t="shared" si="2"/>
        <v>0.3644674463</v>
      </c>
      <c r="D9" s="5"/>
      <c r="F9" s="8">
        <f>10^-4.5</f>
        <v>0.0000316227766</v>
      </c>
      <c r="G9" s="4">
        <v>2.21629159469216E-10</v>
      </c>
      <c r="H9" s="4">
        <v>6.1103178072841E-11</v>
      </c>
      <c r="I9" s="5">
        <f t="shared" ref="I9:K9" si="10">log10(F9)</f>
        <v>-4.5</v>
      </c>
      <c r="J9" s="5">
        <f t="shared" si="10"/>
        <v>-9.654373101</v>
      </c>
      <c r="K9" s="5">
        <f t="shared" si="10"/>
        <v>-10.2139362</v>
      </c>
      <c r="L9" s="5">
        <f t="shared" si="4"/>
        <v>-18</v>
      </c>
      <c r="M9" s="7"/>
    </row>
    <row r="10">
      <c r="A10" s="3">
        <v>0.4</v>
      </c>
      <c r="B10" s="4">
        <v>0.403205873829945</v>
      </c>
      <c r="C10" s="3">
        <f t="shared" si="2"/>
        <v>0.4032047932</v>
      </c>
      <c r="D10" s="5"/>
      <c r="F10" s="6">
        <v>1.0E-5</v>
      </c>
      <c r="G10" s="4">
        <v>1.16448327092122E-8</v>
      </c>
      <c r="H10" s="4">
        <v>4.32492930357852E-11</v>
      </c>
      <c r="I10" s="5">
        <f t="shared" ref="I10:K10" si="11">log10(F10)</f>
        <v>-5</v>
      </c>
      <c r="J10" s="5">
        <f t="shared" si="11"/>
        <v>-7.933866746</v>
      </c>
      <c r="K10" s="5">
        <f t="shared" si="11"/>
        <v>-10.36402099</v>
      </c>
      <c r="L10" s="5">
        <f t="shared" si="4"/>
        <v>-20</v>
      </c>
    </row>
    <row r="11">
      <c r="A11" s="3">
        <v>0.45</v>
      </c>
      <c r="B11" s="4">
        <v>0.436857908641975</v>
      </c>
      <c r="C11" s="3">
        <f t="shared" si="2"/>
        <v>0.4368568291</v>
      </c>
      <c r="D11" s="5"/>
      <c r="F11" s="8">
        <f>10^-5.5</f>
        <v>0.00000316227766</v>
      </c>
      <c r="G11" s="4">
        <v>2.782471830165E-7</v>
      </c>
      <c r="H11" s="4">
        <v>5.16158116248277E-10</v>
      </c>
      <c r="I11" s="5">
        <f t="shared" ref="I11:K11" si="12">log10(F11)</f>
        <v>-5.5</v>
      </c>
      <c r="J11" s="5">
        <f t="shared" si="12"/>
        <v>-6.555569224</v>
      </c>
      <c r="K11" s="5">
        <f t="shared" si="12"/>
        <v>-9.287217239</v>
      </c>
      <c r="L11" s="5">
        <f t="shared" si="4"/>
        <v>-22</v>
      </c>
      <c r="M11" s="7"/>
    </row>
    <row r="12">
      <c r="A12" s="3">
        <v>0.5</v>
      </c>
      <c r="B12" s="4">
        <v>0.464937719531794</v>
      </c>
      <c r="C12" s="3">
        <f t="shared" si="2"/>
        <v>0.4649366834</v>
      </c>
      <c r="D12" s="5"/>
      <c r="F12" s="6">
        <v>1.0E-6</v>
      </c>
      <c r="G12" s="6">
        <v>1.12031693305647E-6</v>
      </c>
      <c r="H12" s="4">
        <v>6.51382665473043E-7</v>
      </c>
      <c r="I12" s="5">
        <f t="shared" ref="I12:K12" si="13">log10(F12)</f>
        <v>-6</v>
      </c>
      <c r="J12" s="5">
        <f t="shared" si="13"/>
        <v>-5.9506591</v>
      </c>
      <c r="K12" s="5">
        <f t="shared" si="13"/>
        <v>-6.186163803</v>
      </c>
      <c r="L12" s="5">
        <f t="shared" si="4"/>
        <v>-24</v>
      </c>
      <c r="M12" s="9"/>
    </row>
    <row r="13">
      <c r="A13" s="3">
        <v>0.55</v>
      </c>
      <c r="B13" s="4">
        <v>0.487006635019616</v>
      </c>
      <c r="C13" s="3">
        <f t="shared" si="2"/>
        <v>0.4870056862</v>
      </c>
      <c r="D13" s="5"/>
    </row>
    <row r="14">
      <c r="A14" s="3">
        <v>0.6</v>
      </c>
      <c r="B14" s="4">
        <v>0.502677140714687</v>
      </c>
      <c r="C14" s="3">
        <f t="shared" si="2"/>
        <v>0.5026763237</v>
      </c>
      <c r="D14" s="5"/>
    </row>
    <row r="15">
      <c r="A15" s="3">
        <v>0.65</v>
      </c>
      <c r="B15" s="4">
        <v>0.511615062202102</v>
      </c>
      <c r="C15" s="3">
        <f t="shared" si="2"/>
        <v>0.5116144213</v>
      </c>
      <c r="D15" s="5"/>
      <c r="F15" s="4"/>
    </row>
    <row r="16">
      <c r="A16" s="3">
        <v>0.7</v>
      </c>
      <c r="B16" s="4">
        <v>0.513540879854777</v>
      </c>
      <c r="C16" s="3">
        <f t="shared" si="2"/>
        <v>0.5135404582</v>
      </c>
      <c r="D16" s="5"/>
    </row>
    <row r="17">
      <c r="A17" s="3">
        <v>0.75</v>
      </c>
      <c r="B17" s="4">
        <v>0.508230061625886</v>
      </c>
      <c r="C17" s="3">
        <f t="shared" si="2"/>
        <v>0.5082299005</v>
      </c>
      <c r="D17" s="5"/>
    </row>
    <row r="18">
      <c r="A18" s="3">
        <f> PI() / 4</f>
        <v>0.7853981634</v>
      </c>
      <c r="B18" s="4">
        <v>0.5</v>
      </c>
      <c r="C18" s="3">
        <f t="shared" si="2"/>
        <v>0.5</v>
      </c>
      <c r="D18" s="5"/>
    </row>
  </sheetData>
  <drawing r:id="rId1"/>
</worksheet>
</file>