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140" windowWidth="20140" windowHeight="16800"/>
  </bookViews>
  <sheets>
    <sheet name="Displacement Cals" sheetId="1" r:id="rId1"/>
    <sheet name="SW Cmd Cal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F61" i="1"/>
  <c r="D61" i="1"/>
  <c r="C61" i="1"/>
  <c r="G59" i="1"/>
  <c r="G64" i="1"/>
  <c r="F59" i="1"/>
  <c r="F63" i="1"/>
  <c r="D59" i="1"/>
  <c r="D63" i="1"/>
  <c r="C59" i="1"/>
  <c r="C63" i="1"/>
  <c r="G40" i="1"/>
  <c r="F40" i="1"/>
  <c r="G38" i="1"/>
  <c r="F38" i="1"/>
  <c r="G17" i="1"/>
  <c r="G21" i="1"/>
  <c r="F17" i="1"/>
  <c r="F22" i="1"/>
  <c r="D38" i="1"/>
  <c r="D43" i="1"/>
  <c r="C38" i="1"/>
  <c r="C43" i="1"/>
  <c r="D40" i="1"/>
  <c r="C40" i="1"/>
  <c r="G19" i="1"/>
  <c r="F19" i="1"/>
  <c r="D19" i="1"/>
  <c r="C19" i="1"/>
  <c r="D17" i="1"/>
  <c r="D22" i="1"/>
  <c r="C17" i="1"/>
  <c r="C22" i="1"/>
  <c r="C64" i="1"/>
  <c r="D64" i="1"/>
  <c r="F64" i="1"/>
  <c r="G63" i="1"/>
  <c r="G43" i="1"/>
  <c r="F43" i="1"/>
  <c r="C42" i="1"/>
  <c r="D42" i="1"/>
  <c r="G22" i="1"/>
  <c r="F21" i="1"/>
  <c r="C21" i="1"/>
  <c r="D21" i="1"/>
  <c r="G42" i="1"/>
  <c r="F42" i="1"/>
</calcChain>
</file>

<file path=xl/sharedStrings.xml><?xml version="1.0" encoding="utf-8"?>
<sst xmlns="http://schemas.openxmlformats.org/spreadsheetml/2006/main" count="78" uniqueCount="20">
  <si>
    <t>X1</t>
  </si>
  <si>
    <t>New Slope:</t>
  </si>
  <si>
    <t>in/cmd</t>
  </si>
  <si>
    <t>in/LVDT</t>
  </si>
  <si>
    <t>R-squared value</t>
  </si>
  <si>
    <t>Previous Slopes:</t>
  </si>
  <si>
    <t>Cmd Volts</t>
  </si>
  <si>
    <t>LVDT Reading Volts</t>
  </si>
  <si>
    <t>Caliper Reading inches</t>
  </si>
  <si>
    <t>Delta</t>
  </si>
  <si>
    <t>% Difference</t>
  </si>
  <si>
    <t>X2</t>
  </si>
  <si>
    <t>Y1</t>
  </si>
  <si>
    <t>Z1</t>
  </si>
  <si>
    <t>Z2</t>
  </si>
  <si>
    <t>Z3</t>
  </si>
  <si>
    <t>Full Extension</t>
  </si>
  <si>
    <t>LVDT Volts</t>
  </si>
  <si>
    <t>Full Retraction</t>
  </si>
  <si>
    <t xml:space="preserve"> %FS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</si>
</sst>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1" fontId="0" fillId="0" borderId="0" xfId="0" applyNumberFormat="1"/>
    <xf numFmtId="0" fontId="3" fillId="2" borderId="2" xfId="3"/>
    <xf numFmtId="0" fontId="2" fillId="0" borderId="1" xfId="2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2" builtinId="16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28575</xdr:rowOff>
    </xdr:from>
    <xdr:to>
      <xdr:col>4</xdr:col>
      <xdr:colOff>685800</xdr:colOff>
      <xdr:row>20</xdr:row>
      <xdr:rowOff>57150</xdr:rowOff>
    </xdr:to>
    <xdr:sp macro="" textlink="">
      <xdr:nvSpPr>
        <xdr:cNvPr id="2" name="TextBox 1"/>
        <xdr:cNvSpPr txBox="1"/>
      </xdr:nvSpPr>
      <xdr:spPr>
        <a:xfrm>
          <a:off x="57150" y="1552575"/>
          <a:ext cx="42957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concept is to set up a SW command calibration that  aligns with the mechanical limits of the LBCB so that the zero volt mid-stroke is  the came as mechanical mid-stroke.</a:t>
          </a:r>
        </a:p>
        <a:p>
          <a:endParaRPr lang="en-US" sz="1100" baseline="0"/>
        </a:p>
        <a:p>
          <a:r>
            <a:rPr lang="en-US" sz="1100" baseline="0"/>
            <a:t>1.  Set the SW command calibration to the default.</a:t>
          </a:r>
        </a:p>
        <a:p>
          <a:r>
            <a:rPr lang="en-US" sz="1100" baseline="0"/>
            <a:t>2.  Locate the mechanical limits of the  actuator  in %FS.</a:t>
          </a:r>
        </a:p>
        <a:p>
          <a:r>
            <a:rPr lang="en-US" sz="1100" baseline="0"/>
            <a:t>3.  Set a new command calibration  with the two limit points.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workbookViewId="0">
      <selection activeCell="F65" sqref="F65"/>
    </sheetView>
  </sheetViews>
  <sheetFormatPr baseColWidth="10" defaultColWidth="8.83203125" defaultRowHeight="14" x14ac:dyDescent="0"/>
  <cols>
    <col min="2" max="2" width="15.6640625" customWidth="1"/>
    <col min="3" max="3" width="18.33203125" customWidth="1"/>
    <col min="4" max="4" width="21.5" customWidth="1"/>
    <col min="5" max="5" width="15.6640625" bestFit="1" customWidth="1"/>
    <col min="6" max="6" width="18.33203125" bestFit="1" customWidth="1"/>
    <col min="7" max="7" width="21.5" bestFit="1" customWidth="1"/>
  </cols>
  <sheetData>
    <row r="2" spans="2:7" ht="20" thickBot="1">
      <c r="B2" s="7" t="s">
        <v>0</v>
      </c>
      <c r="C2" s="7"/>
      <c r="D2" s="7"/>
      <c r="E2" s="7" t="s">
        <v>11</v>
      </c>
      <c r="F2" s="7"/>
      <c r="G2" s="7"/>
    </row>
    <row r="3" spans="2:7" ht="15" thickTop="1">
      <c r="B3" t="s">
        <v>6</v>
      </c>
      <c r="C3" t="s">
        <v>7</v>
      </c>
      <c r="D3" t="s">
        <v>8</v>
      </c>
      <c r="E3" t="s">
        <v>6</v>
      </c>
      <c r="F3" t="s">
        <v>7</v>
      </c>
      <c r="G3" t="s">
        <v>8</v>
      </c>
    </row>
    <row r="4" spans="2:7">
      <c r="B4">
        <v>0</v>
      </c>
      <c r="C4">
        <v>-0.235509</v>
      </c>
      <c r="D4">
        <v>3.6</v>
      </c>
      <c r="E4">
        <v>0</v>
      </c>
      <c r="F4">
        <v>-4.2871100000000002E-3</v>
      </c>
      <c r="G4">
        <v>3.5960000000000001</v>
      </c>
    </row>
    <row r="5" spans="2:7">
      <c r="B5">
        <v>1</v>
      </c>
      <c r="C5">
        <v>-1.23766</v>
      </c>
      <c r="D5">
        <v>3.33</v>
      </c>
      <c r="E5">
        <v>1</v>
      </c>
      <c r="F5">
        <v>-0.99863199999999996</v>
      </c>
      <c r="G5">
        <v>3.3279999999999998</v>
      </c>
    </row>
    <row r="6" spans="2:7">
      <c r="B6">
        <v>2</v>
      </c>
      <c r="C6">
        <v>-2.2378100000000001</v>
      </c>
      <c r="D6">
        <v>3.0649999999999999</v>
      </c>
      <c r="E6">
        <v>2</v>
      </c>
      <c r="F6">
        <v>-1.9921800000000001</v>
      </c>
      <c r="G6">
        <v>3.0590000000000002</v>
      </c>
    </row>
    <row r="7" spans="2:7">
      <c r="B7">
        <v>3</v>
      </c>
      <c r="C7">
        <v>-3.23821</v>
      </c>
      <c r="D7">
        <v>2.7949999999999999</v>
      </c>
      <c r="E7">
        <v>3</v>
      </c>
      <c r="F7">
        <v>-2.9855299999999998</v>
      </c>
      <c r="G7">
        <v>2.7919999999999998</v>
      </c>
    </row>
    <row r="8" spans="2:7">
      <c r="B8">
        <v>2</v>
      </c>
      <c r="C8">
        <v>-2.2361200000000001</v>
      </c>
      <c r="D8">
        <v>3.0665</v>
      </c>
      <c r="E8">
        <v>2</v>
      </c>
      <c r="F8">
        <v>-1.9884500000000001</v>
      </c>
      <c r="G8">
        <v>3.0619999999999998</v>
      </c>
    </row>
    <row r="9" spans="2:7">
      <c r="B9">
        <v>1</v>
      </c>
      <c r="C9">
        <v>-1.23536</v>
      </c>
      <c r="D9">
        <v>3.3304999999999998</v>
      </c>
      <c r="E9">
        <v>1</v>
      </c>
      <c r="F9">
        <v>-0.99419599999999997</v>
      </c>
      <c r="G9">
        <v>3.3279999999999998</v>
      </c>
    </row>
    <row r="10" spans="2:7">
      <c r="B10">
        <v>0</v>
      </c>
      <c r="C10">
        <v>-0.234817</v>
      </c>
      <c r="D10">
        <v>3.5990000000000002</v>
      </c>
      <c r="E10">
        <v>0</v>
      </c>
      <c r="F10" s="5">
        <v>-4.0047299999999997E-3</v>
      </c>
      <c r="G10">
        <v>3.5990000000000002</v>
      </c>
    </row>
    <row r="11" spans="2:7">
      <c r="B11">
        <v>-1</v>
      </c>
      <c r="C11">
        <v>0.765768</v>
      </c>
      <c r="D11">
        <v>3.87</v>
      </c>
      <c r="E11">
        <v>-1</v>
      </c>
      <c r="F11">
        <v>0.99443800000000004</v>
      </c>
      <c r="G11">
        <v>3.8839999999999999</v>
      </c>
    </row>
    <row r="12" spans="2:7">
      <c r="B12">
        <v>-2</v>
      </c>
      <c r="C12">
        <v>1.76658</v>
      </c>
      <c r="D12">
        <v>4.1360000000000001</v>
      </c>
      <c r="E12">
        <v>-2</v>
      </c>
      <c r="F12">
        <v>1.98909</v>
      </c>
      <c r="G12">
        <v>4.1379999999999999</v>
      </c>
    </row>
    <row r="13" spans="2:7">
      <c r="B13">
        <v>-3</v>
      </c>
      <c r="C13">
        <v>2.7668499999999998</v>
      </c>
      <c r="D13">
        <v>4.4050000000000002</v>
      </c>
      <c r="E13">
        <v>-3</v>
      </c>
      <c r="F13">
        <v>2.9837600000000002</v>
      </c>
      <c r="G13">
        <v>4.4080000000000004</v>
      </c>
    </row>
    <row r="14" spans="2:7">
      <c r="B14">
        <v>-2</v>
      </c>
      <c r="C14">
        <v>1.7644500000000001</v>
      </c>
      <c r="D14">
        <v>4.1399999999999997</v>
      </c>
      <c r="E14">
        <v>-2</v>
      </c>
      <c r="F14">
        <v>1.9845200000000001</v>
      </c>
      <c r="G14">
        <v>4.1340000000000003</v>
      </c>
    </row>
    <row r="15" spans="2:7">
      <c r="B15">
        <v>-1</v>
      </c>
      <c r="C15">
        <v>0.76376200000000005</v>
      </c>
      <c r="D15">
        <v>3.8679999999999999</v>
      </c>
      <c r="E15">
        <v>-1</v>
      </c>
      <c r="F15">
        <v>0.99021800000000004</v>
      </c>
      <c r="G15">
        <v>3.867</v>
      </c>
    </row>
    <row r="16" spans="2:7">
      <c r="B16">
        <v>0</v>
      </c>
      <c r="C16">
        <v>-0.23690800000000001</v>
      </c>
      <c r="D16">
        <v>3.5990000000000002</v>
      </c>
      <c r="E16">
        <v>0</v>
      </c>
      <c r="F16">
        <v>-4.34572E-3</v>
      </c>
      <c r="G16">
        <v>3.593</v>
      </c>
    </row>
    <row r="17" spans="2:7">
      <c r="B17" s="4" t="s">
        <v>1</v>
      </c>
      <c r="C17" s="6">
        <f>SLOPE(D4:D16,B4:B16)</f>
        <v>-0.26832894736842106</v>
      </c>
      <c r="D17" s="6">
        <f>SLOPE(D4:D16,C4:C16)</f>
        <v>0.26813377528826898</v>
      </c>
      <c r="E17" s="4" t="s">
        <v>1</v>
      </c>
      <c r="F17" s="6">
        <f>SLOPE(G4:G16,E4:E16)</f>
        <v>-0.26960526315789474</v>
      </c>
      <c r="G17" s="6">
        <f>SLOPE(G4:G16,F4:F16)</f>
        <v>0.27107746097929092</v>
      </c>
    </row>
    <row r="18" spans="2:7">
      <c r="B18" s="4"/>
      <c r="C18" t="s">
        <v>2</v>
      </c>
      <c r="D18" t="s">
        <v>3</v>
      </c>
      <c r="E18" s="4"/>
      <c r="F18" t="s">
        <v>2</v>
      </c>
      <c r="G18" t="s">
        <v>3</v>
      </c>
    </row>
    <row r="19" spans="2:7">
      <c r="B19" s="4" t="s">
        <v>4</v>
      </c>
      <c r="C19">
        <f>RSQ(D4:D16,B4:B16)</f>
        <v>0.99998824677582432</v>
      </c>
      <c r="D19">
        <f>RSQ(D4:D16,C4:C16)</f>
        <v>0.99998802191634484</v>
      </c>
      <c r="E19" s="4" t="s">
        <v>4</v>
      </c>
      <c r="F19">
        <f>RSQ(G4:G16,E4:E16)</f>
        <v>0.99988596885374703</v>
      </c>
      <c r="G19">
        <f>RSQ(G4:G16,F4:F16)</f>
        <v>0.9998984959286098</v>
      </c>
    </row>
    <row r="20" spans="2:7">
      <c r="B20" s="4" t="s">
        <v>5</v>
      </c>
      <c r="C20">
        <v>-0.26734361718872979</v>
      </c>
      <c r="D20">
        <v>0.26732885080511981</v>
      </c>
      <c r="E20" s="4" t="s">
        <v>5</v>
      </c>
      <c r="F20">
        <v>-0.27068181818181819</v>
      </c>
      <c r="G20">
        <v>0.27179659542604756</v>
      </c>
    </row>
    <row r="21" spans="2:7">
      <c r="B21" s="4" t="s">
        <v>9</v>
      </c>
      <c r="C21">
        <f>C17-C20</f>
        <v>-9.8533017969126835E-4</v>
      </c>
      <c r="D21">
        <f>D17-D20</f>
        <v>8.0492448314917198E-4</v>
      </c>
      <c r="E21" s="4" t="s">
        <v>9</v>
      </c>
      <c r="F21">
        <f>F17-F20</f>
        <v>1.0765550239234534E-3</v>
      </c>
      <c r="G21">
        <f>G17-G20</f>
        <v>-7.1913444675664184E-4</v>
      </c>
    </row>
    <row r="22" spans="2:7">
      <c r="B22" s="4" t="s">
        <v>10</v>
      </c>
      <c r="C22" s="1">
        <f>(C20-C17)/((C17+C20)/2)</f>
        <v>-3.6788525113503122E-3</v>
      </c>
      <c r="D22" s="1">
        <f>(D20-D17)/((D17+D20)/2)</f>
        <v>-3.0064637340675463E-3</v>
      </c>
      <c r="E22" s="4" t="s">
        <v>10</v>
      </c>
      <c r="F22" s="1">
        <f>(F20-F17)/((F17+F20)/2)</f>
        <v>3.9851222104144834E-3</v>
      </c>
      <c r="G22" s="1">
        <f>(G20-G17)/((G17+G20)/2)</f>
        <v>2.649360153691699E-3</v>
      </c>
    </row>
    <row r="23" spans="2:7" ht="20" thickBot="1">
      <c r="B23" s="7" t="s">
        <v>12</v>
      </c>
      <c r="C23" s="7"/>
      <c r="D23" s="7"/>
      <c r="E23" s="7" t="s">
        <v>13</v>
      </c>
      <c r="F23" s="7"/>
      <c r="G23" s="7"/>
    </row>
    <row r="24" spans="2:7" ht="15" thickTop="1">
      <c r="B24" t="s">
        <v>6</v>
      </c>
      <c r="C24" t="s">
        <v>7</v>
      </c>
      <c r="D24" t="s">
        <v>8</v>
      </c>
      <c r="E24" t="s">
        <v>6</v>
      </c>
      <c r="F24" t="s">
        <v>7</v>
      </c>
      <c r="G24" t="s">
        <v>8</v>
      </c>
    </row>
    <row r="25" spans="2:7">
      <c r="B25">
        <v>0</v>
      </c>
      <c r="C25">
        <v>-7.6339900000000002E-2</v>
      </c>
      <c r="D25">
        <v>2.5819999999999999</v>
      </c>
      <c r="E25">
        <v>0</v>
      </c>
      <c r="F25">
        <v>-5.6943100000000003E-2</v>
      </c>
      <c r="G25">
        <v>2.5910000000000002</v>
      </c>
    </row>
    <row r="26" spans="2:7">
      <c r="B26">
        <v>1</v>
      </c>
      <c r="C26">
        <v>-1.08507</v>
      </c>
      <c r="D26">
        <v>2.4500000000000002</v>
      </c>
      <c r="E26">
        <v>1</v>
      </c>
      <c r="F26">
        <v>-1.05335</v>
      </c>
      <c r="G26">
        <v>2.4590000000000001</v>
      </c>
    </row>
    <row r="27" spans="2:7">
      <c r="B27">
        <v>2</v>
      </c>
      <c r="C27">
        <v>-2.0855999999999999</v>
      </c>
      <c r="D27">
        <v>2.3159999999999998</v>
      </c>
      <c r="E27">
        <v>2</v>
      </c>
      <c r="F27">
        <v>-2.0465</v>
      </c>
      <c r="G27">
        <v>2.3260000000000001</v>
      </c>
    </row>
    <row r="28" spans="2:7">
      <c r="B28">
        <v>3</v>
      </c>
      <c r="C28">
        <v>-3.0854300000000001</v>
      </c>
      <c r="D28">
        <v>2.19</v>
      </c>
      <c r="E28">
        <v>3</v>
      </c>
      <c r="F28">
        <v>-3.0392000000000001</v>
      </c>
      <c r="G28">
        <v>2.1970000000000001</v>
      </c>
    </row>
    <row r="29" spans="2:7">
      <c r="B29">
        <v>2</v>
      </c>
      <c r="C29">
        <v>-2.0771500000000001</v>
      </c>
      <c r="D29">
        <v>2.319</v>
      </c>
      <c r="E29">
        <v>2</v>
      </c>
      <c r="F29">
        <v>-2.0453299999999999</v>
      </c>
      <c r="G29">
        <v>2.327</v>
      </c>
    </row>
    <row r="30" spans="2:7">
      <c r="B30">
        <v>1</v>
      </c>
      <c r="C30">
        <v>-1.07599</v>
      </c>
      <c r="D30">
        <v>2.4500000000000002</v>
      </c>
      <c r="E30">
        <v>1</v>
      </c>
      <c r="F30">
        <v>-1.0518000000000001</v>
      </c>
      <c r="G30">
        <v>2.464</v>
      </c>
    </row>
    <row r="31" spans="2:7">
      <c r="B31">
        <v>0</v>
      </c>
      <c r="C31">
        <v>-7.5095800000000004E-2</v>
      </c>
      <c r="D31">
        <v>2.5830000000000002</v>
      </c>
      <c r="E31">
        <v>0</v>
      </c>
      <c r="F31">
        <v>-5.8208700000000002E-2</v>
      </c>
      <c r="G31">
        <v>2.589</v>
      </c>
    </row>
    <row r="32" spans="2:7">
      <c r="B32">
        <v>-1</v>
      </c>
      <c r="C32">
        <v>0.92688800000000005</v>
      </c>
      <c r="D32">
        <v>2.7109999999999999</v>
      </c>
      <c r="E32">
        <v>-1</v>
      </c>
      <c r="F32">
        <v>0.93544099999999997</v>
      </c>
      <c r="G32">
        <v>2.7210000000000001</v>
      </c>
    </row>
    <row r="33" spans="2:7">
      <c r="B33">
        <v>-2</v>
      </c>
      <c r="C33">
        <v>1.92696</v>
      </c>
      <c r="D33">
        <v>2.8479999999999999</v>
      </c>
      <c r="E33">
        <v>-2</v>
      </c>
      <c r="F33">
        <v>1.9289499999999999</v>
      </c>
      <c r="G33">
        <v>2.85</v>
      </c>
    </row>
    <row r="34" spans="2:7">
      <c r="B34">
        <v>-3</v>
      </c>
      <c r="C34">
        <v>2.9282300000000001</v>
      </c>
      <c r="D34">
        <v>2.9820000000000002</v>
      </c>
      <c r="E34">
        <v>-3</v>
      </c>
      <c r="F34">
        <v>2.92333</v>
      </c>
      <c r="G34">
        <v>2.984</v>
      </c>
    </row>
    <row r="35" spans="2:7">
      <c r="B35">
        <v>-2</v>
      </c>
      <c r="C35">
        <v>1.9181699999999999</v>
      </c>
      <c r="D35">
        <v>2.8439999999999999</v>
      </c>
      <c r="E35">
        <v>-2</v>
      </c>
      <c r="F35">
        <v>1.9283600000000001</v>
      </c>
      <c r="G35">
        <v>2.8490000000000002</v>
      </c>
    </row>
    <row r="36" spans="2:7">
      <c r="B36">
        <v>-1</v>
      </c>
      <c r="C36">
        <v>0.91692899999999999</v>
      </c>
      <c r="D36">
        <v>2.71</v>
      </c>
      <c r="E36">
        <v>-1</v>
      </c>
      <c r="F36">
        <v>0.93430299999999999</v>
      </c>
      <c r="G36">
        <v>2.7189999999999999</v>
      </c>
    </row>
    <row r="37" spans="2:7">
      <c r="B37">
        <v>0</v>
      </c>
      <c r="C37">
        <v>-8.4236400000000003E-2</v>
      </c>
      <c r="D37">
        <v>2.5790000000000002</v>
      </c>
      <c r="E37">
        <v>0</v>
      </c>
      <c r="F37">
        <v>-5.9628800000000003E-2</v>
      </c>
      <c r="G37">
        <v>2.585</v>
      </c>
    </row>
    <row r="38" spans="2:7">
      <c r="B38" s="4" t="s">
        <v>1</v>
      </c>
      <c r="C38" s="6">
        <f>SLOPE(D25:D37,B25:B37)</f>
        <v>-0.13186842105263161</v>
      </c>
      <c r="D38" s="6">
        <f>SLOPE(D25:D37,C25:C37)</f>
        <v>0.13165577242448601</v>
      </c>
      <c r="E38" s="4" t="s">
        <v>1</v>
      </c>
      <c r="F38" s="6">
        <f>SLOPE(G25:G37,E25:E37)</f>
        <v>-0.13078947368421051</v>
      </c>
      <c r="G38" s="6">
        <f>SLOPE(G25:G37,F25:F37)</f>
        <v>0.13161843383396685</v>
      </c>
    </row>
    <row r="39" spans="2:7">
      <c r="B39" s="4"/>
      <c r="C39" t="s">
        <v>2</v>
      </c>
      <c r="D39" t="s">
        <v>3</v>
      </c>
      <c r="E39" s="4"/>
      <c r="F39" t="s">
        <v>2</v>
      </c>
      <c r="G39" t="s">
        <v>3</v>
      </c>
    </row>
    <row r="40" spans="2:7">
      <c r="B40" s="4" t="s">
        <v>4</v>
      </c>
      <c r="C40">
        <f>RSQ(D25:D37,B25:B37)</f>
        <v>0.99988040883899987</v>
      </c>
      <c r="D40">
        <f>RSQ(D25:D37,C25:C37)</f>
        <v>0.99989907425655244</v>
      </c>
      <c r="E40" s="4" t="s">
        <v>4</v>
      </c>
      <c r="F40">
        <f>RSQ(G25:G37,E25:E37)</f>
        <v>0.99989680668697645</v>
      </c>
      <c r="G40">
        <f>RSQ(G25:G37,F25:F37)</f>
        <v>0.99990209168014954</v>
      </c>
    </row>
    <row r="41" spans="2:7">
      <c r="B41" s="4" t="s">
        <v>5</v>
      </c>
      <c r="C41">
        <v>-0.12935563380281689</v>
      </c>
      <c r="D41">
        <v>0.12925345471864672</v>
      </c>
      <c r="E41" s="4" t="s">
        <v>5</v>
      </c>
      <c r="F41">
        <v>-0.1312823660714286</v>
      </c>
      <c r="G41">
        <v>0.13208895570119597</v>
      </c>
    </row>
    <row r="42" spans="2:7">
      <c r="B42" s="4" t="s">
        <v>9</v>
      </c>
      <c r="C42">
        <f>C38-C41</f>
        <v>-2.512787249814713E-3</v>
      </c>
      <c r="D42">
        <f>D38-D41</f>
        <v>2.4023177058392908E-3</v>
      </c>
      <c r="E42" s="4" t="s">
        <v>9</v>
      </c>
      <c r="F42">
        <f>F38-F41</f>
        <v>4.928923872180857E-4</v>
      </c>
      <c r="G42">
        <f>G38-G41</f>
        <v>-4.7052186722912337E-4</v>
      </c>
    </row>
    <row r="43" spans="2:7">
      <c r="B43" s="4" t="s">
        <v>10</v>
      </c>
      <c r="C43" s="1">
        <f>(C41-C38)/((C38+C41)/2)</f>
        <v>-1.9238559413720102E-2</v>
      </c>
      <c r="D43" s="1">
        <f>(D41-D38)/((D38+D41)/2)</f>
        <v>-1.8414969314376903E-2</v>
      </c>
      <c r="E43" s="4" t="s">
        <v>10</v>
      </c>
      <c r="F43" s="1">
        <f>(F41-F38)/((F38+F41)/2)</f>
        <v>3.7615059113384193E-3</v>
      </c>
      <c r="G43" s="1">
        <f>(G41-G38)/((G38+G41)/2)</f>
        <v>3.5685148456288053E-3</v>
      </c>
    </row>
    <row r="44" spans="2:7" ht="20" thickBot="1">
      <c r="B44" s="7" t="s">
        <v>14</v>
      </c>
      <c r="C44" s="7"/>
      <c r="D44" s="7"/>
      <c r="E44" s="7" t="s">
        <v>15</v>
      </c>
      <c r="F44" s="7"/>
      <c r="G44" s="7"/>
    </row>
    <row r="45" spans="2:7" ht="15" thickTop="1">
      <c r="B45" t="s">
        <v>6</v>
      </c>
      <c r="C45" t="s">
        <v>7</v>
      </c>
      <c r="D45" t="s">
        <v>8</v>
      </c>
      <c r="E45" t="s">
        <v>6</v>
      </c>
      <c r="F45" t="s">
        <v>7</v>
      </c>
      <c r="G45" t="s">
        <v>8</v>
      </c>
    </row>
    <row r="46" spans="2:7">
      <c r="B46">
        <v>0</v>
      </c>
      <c r="C46">
        <v>2.46468E-2</v>
      </c>
      <c r="D46">
        <v>2.593</v>
      </c>
      <c r="E46">
        <v>0</v>
      </c>
      <c r="F46">
        <v>-9.8014599999999993E-2</v>
      </c>
      <c r="G46">
        <v>2.59</v>
      </c>
    </row>
    <row r="47" spans="2:7">
      <c r="B47">
        <v>1</v>
      </c>
      <c r="C47">
        <v>-0.98034500000000002</v>
      </c>
      <c r="D47">
        <v>2.4540000000000002</v>
      </c>
      <c r="E47">
        <v>1</v>
      </c>
      <c r="F47">
        <v>-1.10239</v>
      </c>
      <c r="G47">
        <v>2.4569999999999999</v>
      </c>
    </row>
    <row r="48" spans="2:7">
      <c r="B48">
        <v>2</v>
      </c>
      <c r="C48">
        <v>-1.9762299999999999</v>
      </c>
      <c r="D48">
        <v>2.3170000000000002</v>
      </c>
      <c r="E48">
        <v>2</v>
      </c>
      <c r="F48">
        <v>-2.1013199999999999</v>
      </c>
      <c r="G48">
        <v>2.319</v>
      </c>
    </row>
    <row r="49" spans="2:7">
      <c r="B49">
        <v>3</v>
      </c>
      <c r="C49">
        <v>-2.97044</v>
      </c>
      <c r="D49">
        <v>2.181</v>
      </c>
      <c r="E49">
        <v>3</v>
      </c>
      <c r="F49">
        <v>-3.0997599999999998</v>
      </c>
      <c r="G49">
        <v>2.1850000000000001</v>
      </c>
    </row>
    <row r="50" spans="2:7">
      <c r="B50">
        <v>2</v>
      </c>
      <c r="C50">
        <v>-1.9652400000000001</v>
      </c>
      <c r="D50">
        <v>2.323</v>
      </c>
      <c r="E50">
        <v>2</v>
      </c>
      <c r="F50">
        <v>-2.09551</v>
      </c>
      <c r="G50">
        <v>2.3199999999999998</v>
      </c>
    </row>
    <row r="51" spans="2:7">
      <c r="B51">
        <v>1</v>
      </c>
      <c r="C51">
        <v>-0.96976399999999996</v>
      </c>
      <c r="D51">
        <v>2.4569999999999999</v>
      </c>
      <c r="E51">
        <v>1</v>
      </c>
      <c r="F51">
        <v>-1.0971599999999999</v>
      </c>
      <c r="G51">
        <v>2.4550000000000001</v>
      </c>
    </row>
    <row r="52" spans="2:7">
      <c r="B52">
        <v>0</v>
      </c>
      <c r="C52">
        <v>2.5853600000000001E-2</v>
      </c>
      <c r="D52">
        <v>2.5880000000000001</v>
      </c>
      <c r="E52">
        <v>0</v>
      </c>
      <c r="F52">
        <v>-9.7463099999999997E-2</v>
      </c>
      <c r="G52">
        <v>2.59</v>
      </c>
    </row>
    <row r="53" spans="2:7">
      <c r="B53">
        <v>-1</v>
      </c>
      <c r="C53">
        <v>1.0213099999999999</v>
      </c>
      <c r="D53">
        <v>2.7309999999999999</v>
      </c>
      <c r="E53">
        <v>-1</v>
      </c>
      <c r="F53">
        <v>0.90140200000000004</v>
      </c>
      <c r="G53">
        <v>2.7250000000000001</v>
      </c>
    </row>
    <row r="54" spans="2:7">
      <c r="B54">
        <v>-2</v>
      </c>
      <c r="C54">
        <v>2.0162</v>
      </c>
      <c r="D54">
        <v>2.871</v>
      </c>
      <c r="E54">
        <v>-2</v>
      </c>
      <c r="F54">
        <v>1.9012899999999999</v>
      </c>
      <c r="G54">
        <v>2.863</v>
      </c>
    </row>
    <row r="55" spans="2:7">
      <c r="B55">
        <v>-3</v>
      </c>
      <c r="C55">
        <v>3.01214</v>
      </c>
      <c r="D55">
        <v>3.0049999999999999</v>
      </c>
      <c r="E55">
        <v>-3</v>
      </c>
      <c r="F55">
        <v>2.9012199999999999</v>
      </c>
      <c r="G55">
        <v>2.9990000000000001</v>
      </c>
    </row>
    <row r="56" spans="2:7">
      <c r="B56">
        <v>-2</v>
      </c>
      <c r="C56">
        <v>2.00597</v>
      </c>
      <c r="D56">
        <v>2.883</v>
      </c>
      <c r="E56">
        <v>-2</v>
      </c>
      <c r="F56">
        <v>1.8942000000000001</v>
      </c>
      <c r="G56">
        <v>2.8610000000000002</v>
      </c>
    </row>
    <row r="57" spans="2:7">
      <c r="B57">
        <v>-1</v>
      </c>
      <c r="C57">
        <v>1.00973</v>
      </c>
      <c r="D57">
        <v>2.73</v>
      </c>
      <c r="E57">
        <v>-1</v>
      </c>
      <c r="F57">
        <v>0.89413500000000001</v>
      </c>
      <c r="G57">
        <v>2.726</v>
      </c>
    </row>
    <row r="58" spans="2:7">
      <c r="B58">
        <v>0</v>
      </c>
      <c r="C58">
        <v>1.3894699999999999E-2</v>
      </c>
      <c r="D58">
        <v>2.59</v>
      </c>
      <c r="E58">
        <v>0</v>
      </c>
      <c r="F58">
        <v>-0.105032</v>
      </c>
      <c r="G58">
        <v>2.59</v>
      </c>
    </row>
    <row r="59" spans="2:7">
      <c r="B59" s="4" t="s">
        <v>1</v>
      </c>
      <c r="C59" s="6">
        <f>SLOPE(D46:D58,B46:B58)</f>
        <v>-0.13815789473684209</v>
      </c>
      <c r="D59" s="6">
        <f>SLOPE(D46:D58,C46:C58)</f>
        <v>0.13868029342668386</v>
      </c>
      <c r="E59" s="4" t="s">
        <v>1</v>
      </c>
      <c r="F59" s="6">
        <f>SLOPE(G46:G58,E46:E58)</f>
        <v>-0.1355526315789474</v>
      </c>
      <c r="G59" s="6">
        <f>SLOPE(G46:G58,F46:F58)</f>
        <v>0.13561418029572037</v>
      </c>
    </row>
    <row r="60" spans="2:7">
      <c r="B60" s="4"/>
      <c r="C60" t="s">
        <v>2</v>
      </c>
      <c r="D60" t="s">
        <v>3</v>
      </c>
      <c r="E60" s="4"/>
      <c r="F60" t="s">
        <v>2</v>
      </c>
      <c r="G60" t="s">
        <v>3</v>
      </c>
    </row>
    <row r="61" spans="2:7">
      <c r="B61" s="4" t="s">
        <v>4</v>
      </c>
      <c r="C61">
        <f>RSQ(D46:D58,B46:B58)</f>
        <v>0.99963068240785025</v>
      </c>
      <c r="D61">
        <f>RSQ(D46:D58,C46:C58)</f>
        <v>0.99960371242500834</v>
      </c>
      <c r="E61" s="4" t="s">
        <v>4</v>
      </c>
      <c r="F61">
        <f>RSQ(G46:G58,E46:E58)</f>
        <v>0.99998180804482062</v>
      </c>
      <c r="G61">
        <f>RSQ(G46:G58,F46:F58)</f>
        <v>0.99998080711141257</v>
      </c>
    </row>
    <row r="62" spans="2:7">
      <c r="B62" s="4" t="s">
        <v>5</v>
      </c>
      <c r="C62">
        <v>-0.13711495535714288</v>
      </c>
      <c r="D62">
        <v>0.13783328328485747</v>
      </c>
      <c r="E62" s="4" t="s">
        <v>5</v>
      </c>
      <c r="F62">
        <v>-0.13732254464285715</v>
      </c>
      <c r="G62">
        <v>0.13748322978580291</v>
      </c>
    </row>
    <row r="63" spans="2:7">
      <c r="B63" s="4" t="s">
        <v>9</v>
      </c>
      <c r="C63">
        <f>C59-C62</f>
        <v>-1.0429393796992092E-3</v>
      </c>
      <c r="D63">
        <f>D59-D62</f>
        <v>8.4701014182639311E-4</v>
      </c>
      <c r="E63" s="4" t="s">
        <v>9</v>
      </c>
      <c r="F63">
        <f>F59-F62</f>
        <v>1.7699130639097505E-3</v>
      </c>
      <c r="G63">
        <f>G59-G62</f>
        <v>-1.8690494900825416E-3</v>
      </c>
    </row>
    <row r="64" spans="2:7">
      <c r="B64" s="4" t="s">
        <v>10</v>
      </c>
      <c r="C64" s="1">
        <f>(C62-C59)/((C59+C62)/2)</f>
        <v>-7.5774954147720995E-3</v>
      </c>
      <c r="D64" s="1">
        <f>(D62-D59)/((D59+D62)/2)</f>
        <v>-6.1263548206169508E-3</v>
      </c>
      <c r="E64" s="4" t="s">
        <v>10</v>
      </c>
      <c r="F64" s="1">
        <f>(F62-F59)/((F59+F62)/2)</f>
        <v>1.2972327409299333E-2</v>
      </c>
      <c r="G64" s="1">
        <f>(G62-G59)/((G59+G62)/2)</f>
        <v>1.368778627028799E-2</v>
      </c>
    </row>
  </sheetData>
  <mergeCells count="6">
    <mergeCell ref="B2:D2"/>
    <mergeCell ref="E2:G2"/>
    <mergeCell ref="B23:D23"/>
    <mergeCell ref="E23:G23"/>
    <mergeCell ref="B44:D44"/>
    <mergeCell ref="E44:G4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17.6640625" customWidth="1"/>
    <col min="3" max="3" width="10.5" customWidth="1"/>
    <col min="4" max="4" width="17.6640625" bestFit="1" customWidth="1"/>
    <col min="5" max="5" width="10.5" bestFit="1" customWidth="1"/>
  </cols>
  <sheetData>
    <row r="1" spans="1:5">
      <c r="B1" s="8" t="s">
        <v>16</v>
      </c>
      <c r="C1" s="8"/>
      <c r="D1" s="8" t="s">
        <v>18</v>
      </c>
      <c r="E1" s="8"/>
    </row>
    <row r="2" spans="1:5">
      <c r="B2" t="s">
        <v>19</v>
      </c>
      <c r="C2" t="s">
        <v>17</v>
      </c>
      <c r="D2" t="s">
        <v>19</v>
      </c>
      <c r="E2" t="s">
        <v>17</v>
      </c>
    </row>
    <row r="3" spans="1:5">
      <c r="A3" t="s">
        <v>0</v>
      </c>
      <c r="B3">
        <v>-70.53</v>
      </c>
      <c r="C3">
        <v>7.2859999999999996</v>
      </c>
      <c r="D3">
        <v>74.86</v>
      </c>
      <c r="E3">
        <v>-7.7640000000000002</v>
      </c>
    </row>
    <row r="4" spans="1:5">
      <c r="A4" t="s">
        <v>11</v>
      </c>
      <c r="B4" s="2">
        <v>-72.400000000000006</v>
      </c>
      <c r="C4">
        <v>7.4420000000000002</v>
      </c>
      <c r="D4">
        <v>72.33</v>
      </c>
      <c r="E4">
        <v>-7.4539999999999997</v>
      </c>
    </row>
    <row r="5" spans="1:5">
      <c r="A5" t="s">
        <v>12</v>
      </c>
      <c r="B5">
        <v>-73.06</v>
      </c>
      <c r="C5">
        <v>7.5209999999999999</v>
      </c>
      <c r="D5">
        <v>74.13</v>
      </c>
      <c r="E5">
        <v>-7.6589999999999998</v>
      </c>
    </row>
    <row r="6" spans="1:5">
      <c r="A6" t="s">
        <v>13</v>
      </c>
      <c r="B6">
        <v>-73.150000000000006</v>
      </c>
      <c r="C6">
        <v>7.5209999999999999</v>
      </c>
      <c r="D6">
        <v>74.11</v>
      </c>
      <c r="E6">
        <v>-7.6289999999999996</v>
      </c>
    </row>
    <row r="7" spans="1:5">
      <c r="A7" t="s">
        <v>14</v>
      </c>
      <c r="B7">
        <v>-70.45</v>
      </c>
      <c r="C7">
        <v>7.3470000000000004</v>
      </c>
      <c r="D7">
        <v>70.91</v>
      </c>
      <c r="E7" s="3">
        <v>-7.28</v>
      </c>
    </row>
    <row r="8" spans="1:5">
      <c r="A8" t="s">
        <v>15</v>
      </c>
      <c r="B8">
        <v>-70.709999999999994</v>
      </c>
      <c r="C8">
        <v>7.3079999999999998</v>
      </c>
      <c r="D8">
        <v>72.08</v>
      </c>
      <c r="E8">
        <v>-7.4850000000000003</v>
      </c>
    </row>
  </sheetData>
  <mergeCells count="2">
    <mergeCell ref="B1:C1"/>
    <mergeCell ref="D1:E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 Cals</vt:lpstr>
      <vt:lpstr>SW Cmd Cals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Michael Bletzinger</cp:lastModifiedBy>
  <dcterms:created xsi:type="dcterms:W3CDTF">2014-03-03T18:04:23Z</dcterms:created>
  <dcterms:modified xsi:type="dcterms:W3CDTF">2014-03-05T16:29:48Z</dcterms:modified>
</cp:coreProperties>
</file>