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<sst xmlns="http://schemas.openxmlformats.org/spreadsheetml/2006/main" count="71" uniqueCount="67">
  <si>
    <t>Presentation Introduction</t>
  </si>
  <si>
    <t>Design Requirements</t>
  </si>
  <si>
    <t>Science Objective</t>
  </si>
  <si>
    <t>Experiment Design</t>
  </si>
  <si>
    <t>Programming</t>
  </si>
  <si>
    <t>Test Planning</t>
  </si>
  <si>
    <t>Online Outreach</t>
  </si>
  <si>
    <t>Design Phase Summary</t>
  </si>
  <si>
    <t>Overall Impressions</t>
  </si>
  <si>
    <t>Reviewer Avg</t>
  </si>
  <si>
    <t>Title</t>
  </si>
  <si>
    <t>Team</t>
  </si>
  <si>
    <t>Team Identity</t>
  </si>
  <si>
    <t>UAH Mission</t>
  </si>
  <si>
    <t>PSOs</t>
  </si>
  <si>
    <t>Trade Study</t>
  </si>
  <si>
    <t>Chosen Obj</t>
  </si>
  <si>
    <t>Hypothesis</t>
  </si>
  <si>
    <t>Matrix</t>
  </si>
  <si>
    <t>Config</t>
  </si>
  <si>
    <t>CONOPS</t>
  </si>
  <si>
    <t>Overview</t>
  </si>
  <si>
    <t>Data Packet</t>
  </si>
  <si>
    <t>Requirements</t>
  </si>
  <si>
    <t>Functional</t>
  </si>
  <si>
    <t>Environmental</t>
  </si>
  <si>
    <t>Init Functional</t>
  </si>
  <si>
    <t>Platform</t>
  </si>
  <si>
    <t>Content</t>
  </si>
  <si>
    <t>Data</t>
  </si>
  <si>
    <t xml:space="preserve">Lessons </t>
  </si>
  <si>
    <t>Summary</t>
  </si>
  <si>
    <t>Slides</t>
  </si>
  <si>
    <t>Presentation</t>
  </si>
  <si>
    <t>Impression</t>
  </si>
  <si>
    <t>Review 1</t>
  </si>
  <si>
    <t>Review 2</t>
  </si>
  <si>
    <t>Review 3</t>
  </si>
  <si>
    <t>Review 4</t>
  </si>
  <si>
    <t>High Outlier</t>
  </si>
  <si>
    <t>Review 5</t>
  </si>
  <si>
    <t>Review 6</t>
  </si>
  <si>
    <t>Low Outlier</t>
  </si>
  <si>
    <t>Review 7</t>
  </si>
  <si>
    <t>Review 8</t>
  </si>
  <si>
    <t>Review 9</t>
  </si>
  <si>
    <t>Review 10</t>
  </si>
  <si>
    <t>Review 11</t>
  </si>
  <si>
    <t>Review 12</t>
  </si>
  <si>
    <t>Average of Columns</t>
  </si>
  <si>
    <t>Average</t>
  </si>
  <si>
    <t>Average of Sections</t>
  </si>
  <si>
    <t>Fixed (speaker notes, last line)</t>
  </si>
  <si>
    <t>Notes and Comments</t>
  </si>
  <si>
    <t>Why did someone feel the need to only give a very good...Maybe make this slide appear extra fancy?</t>
  </si>
  <si>
    <t xml:space="preserve">Everyone loved the team slide </t>
  </si>
  <si>
    <t>Everyone but low outliers liked this one, no work needed. One reviewer liked the logo.</t>
  </si>
  <si>
    <t>Everyone but low outliers liked this one, no work needed. One reviewer liked the picture.</t>
  </si>
  <si>
    <t>Reviewer 3: Bit too many requirements listed. If you have to say "The rest are in the ICD" then those should
probably not be on the slides.</t>
  </si>
  <si>
    <t>Need to work on this slide, kinda low effort and poorly explained by slides right now. Also, formatting looks bad.</t>
  </si>
  <si>
    <t>Reviewers not specific about why this is not excellent</t>
  </si>
  <si>
    <t>No explanations</t>
  </si>
  <si>
    <t xml:space="preserve">Common Theme: wordy and negative/to conservative. Reviewer 11: Hypothesis needs to be reworded. Get what you're trying to say, but words don't quite add up. Be a
tad more specic, and use less negatives.
For example, 'will be accurate enough', instead of the 'inaccuracies are not impressive enough' 
</t>
  </si>
  <si>
    <t>Reviewer 11 liked it? Maybe slide does not look impressive enough? Make it look better, add graphic, etc.</t>
  </si>
  <si>
    <t xml:space="preserve">Picture not good enough, replace with actual pictures alongside CAD renders: Reviewer 10: Conf renders looks great, would like to see more detailed vertical dimensions. Reviewer 3: Config not clearly oriented.
</t>
  </si>
  <si>
    <t xml:space="preserve">Clarify phases and add details about power cycle: Reviewer 11: For con-ops slide, describe what sensor is doing/outputting moreso than naming the specic program
that is being run.
</t>
  </si>
  <si>
    <t>ß as svbcvj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</si>
</sst>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00FF00"/>
      <name val="Arial"/>
      <scheme val="minor"/>
    </font>
    <font>
      <sz val="11.0"/>
      <color rgb="FFFF0000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1" numFmtId="0" xfId="0" applyFont="1"/>
    <xf borderId="0" fillId="4" fontId="2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4" fontId="1" numFmtId="0" xfId="0" applyFont="1"/>
    <xf borderId="0" fillId="3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horizontal="center"/>
    </xf>
    <xf borderId="0" fillId="5" fontId="5" numFmtId="0" xfId="0" applyAlignment="1" applyFill="1" applyFont="1">
      <alignment horizontal="left"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6" max="6" width="22.38"/>
  </cols>
  <sheetData>
    <row r="1">
      <c r="A1" s="1"/>
      <c r="B1" s="1" t="s">
        <v>0</v>
      </c>
      <c r="F1" s="2" t="s">
        <v>1</v>
      </c>
      <c r="G1" s="1" t="s">
        <v>2</v>
      </c>
      <c r="L1" s="1" t="s">
        <v>3</v>
      </c>
      <c r="N1" s="1" t="s">
        <v>4</v>
      </c>
      <c r="P1" s="1" t="s">
        <v>5</v>
      </c>
      <c r="T1" s="1" t="s">
        <v>6</v>
      </c>
      <c r="W1" s="1" t="s">
        <v>7</v>
      </c>
      <c r="Y1" s="1" t="s">
        <v>8</v>
      </c>
      <c r="AD1" s="3" t="s">
        <v>9</v>
      </c>
    </row>
    <row r="2">
      <c r="A2" s="3"/>
      <c r="B2" s="4" t="s">
        <v>10</v>
      </c>
      <c r="C2" s="3" t="s">
        <v>11</v>
      </c>
      <c r="D2" s="3" t="s">
        <v>12</v>
      </c>
      <c r="E2" s="3" t="s">
        <v>13</v>
      </c>
      <c r="F2" s="4" t="s">
        <v>1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4" t="s">
        <v>33</v>
      </c>
      <c r="AA2" s="4" t="s">
        <v>34</v>
      </c>
    </row>
    <row r="3">
      <c r="A3" s="3" t="s">
        <v>35</v>
      </c>
      <c r="B3" s="4">
        <v>3.0</v>
      </c>
      <c r="C3" s="3">
        <v>3.0</v>
      </c>
      <c r="D3" s="3">
        <v>3.0</v>
      </c>
      <c r="E3" s="3">
        <v>3.0</v>
      </c>
      <c r="F3" s="4">
        <v>3.0</v>
      </c>
      <c r="G3" s="4">
        <v>3.0</v>
      </c>
      <c r="H3" s="5">
        <v>2.0</v>
      </c>
      <c r="I3" s="4">
        <v>3.0</v>
      </c>
      <c r="J3" s="4">
        <v>3.0</v>
      </c>
      <c r="K3" s="4">
        <v>3.0</v>
      </c>
      <c r="L3" s="4">
        <v>3.0</v>
      </c>
      <c r="M3" s="4">
        <v>3.0</v>
      </c>
      <c r="N3" s="4">
        <v>3.0</v>
      </c>
      <c r="O3" s="4">
        <v>3.0</v>
      </c>
      <c r="P3" s="5">
        <v>2.0</v>
      </c>
      <c r="Q3" s="4">
        <v>3.0</v>
      </c>
      <c r="R3" s="5">
        <v>2.0</v>
      </c>
      <c r="S3" s="4">
        <v>3.0</v>
      </c>
      <c r="T3" s="4">
        <v>3.0</v>
      </c>
      <c r="U3" s="4">
        <v>3.0</v>
      </c>
      <c r="V3" s="6">
        <v>0.0</v>
      </c>
      <c r="W3" s="5">
        <v>2.0</v>
      </c>
      <c r="X3" s="5">
        <v>2.0</v>
      </c>
      <c r="Y3" s="4">
        <v>3.0</v>
      </c>
      <c r="Z3" s="4">
        <v>3.0</v>
      </c>
      <c r="AA3" s="4">
        <v>3.0</v>
      </c>
      <c r="AD3" s="7">
        <f t="shared" ref="AD3:AD15" si="1">(SUM(B3:AA3))/26</f>
        <v>2.692307692</v>
      </c>
    </row>
    <row r="4">
      <c r="A4" s="3" t="s">
        <v>36</v>
      </c>
      <c r="B4" s="3">
        <v>3.0</v>
      </c>
      <c r="C4" s="4">
        <v>3.0</v>
      </c>
      <c r="D4" s="4">
        <v>3.0</v>
      </c>
      <c r="E4" s="4">
        <v>3.0</v>
      </c>
      <c r="F4" s="4">
        <v>3.0</v>
      </c>
      <c r="G4" s="4">
        <v>3.0</v>
      </c>
      <c r="H4" s="4">
        <v>3.0</v>
      </c>
      <c r="I4" s="5">
        <v>2.0</v>
      </c>
      <c r="J4" s="5">
        <v>2.0</v>
      </c>
      <c r="K4" s="5">
        <v>2.0</v>
      </c>
      <c r="L4" s="5">
        <v>2.0</v>
      </c>
      <c r="M4" s="5">
        <v>2.0</v>
      </c>
      <c r="N4" s="5">
        <v>2.0</v>
      </c>
      <c r="O4" s="4">
        <v>3.0</v>
      </c>
      <c r="P4" s="6">
        <v>1.0</v>
      </c>
      <c r="Q4" s="6">
        <v>1.0</v>
      </c>
      <c r="R4" s="5">
        <v>2.0</v>
      </c>
      <c r="S4" s="5">
        <v>2.0</v>
      </c>
      <c r="T4" s="4">
        <v>3.0</v>
      </c>
      <c r="U4" s="4">
        <v>3.0</v>
      </c>
      <c r="V4" s="8">
        <v>3.0</v>
      </c>
      <c r="W4" s="4">
        <v>3.0</v>
      </c>
      <c r="X4" s="4">
        <v>3.0</v>
      </c>
      <c r="Y4" s="4">
        <v>3.0</v>
      </c>
      <c r="Z4" s="4">
        <v>3.0</v>
      </c>
      <c r="AA4" s="4">
        <v>3.0</v>
      </c>
      <c r="AD4" s="7">
        <f t="shared" si="1"/>
        <v>2.538461538</v>
      </c>
    </row>
    <row r="5">
      <c r="A5" s="3" t="s">
        <v>37</v>
      </c>
      <c r="B5" s="4">
        <v>3.0</v>
      </c>
      <c r="C5" s="4">
        <v>3.0</v>
      </c>
      <c r="D5" s="4">
        <v>3.0</v>
      </c>
      <c r="E5" s="4">
        <v>3.0</v>
      </c>
      <c r="F5" s="5">
        <v>2.0</v>
      </c>
      <c r="G5" s="4">
        <v>3.0</v>
      </c>
      <c r="H5" s="4">
        <v>3.0</v>
      </c>
      <c r="I5" s="4">
        <v>3.0</v>
      </c>
      <c r="J5" s="4">
        <v>3.0</v>
      </c>
      <c r="K5" s="4">
        <v>3.0</v>
      </c>
      <c r="L5" s="5">
        <v>2.0</v>
      </c>
      <c r="M5" s="4">
        <v>3.0</v>
      </c>
      <c r="N5" s="4">
        <v>3.0</v>
      </c>
      <c r="O5" s="4">
        <v>3.0</v>
      </c>
      <c r="P5" s="6">
        <v>1.0</v>
      </c>
      <c r="Q5" s="5">
        <v>2.0</v>
      </c>
      <c r="R5" s="6">
        <v>1.0</v>
      </c>
      <c r="S5" s="4">
        <v>3.0</v>
      </c>
      <c r="T5" s="4">
        <v>3.0</v>
      </c>
      <c r="U5" s="4">
        <v>3.0</v>
      </c>
      <c r="V5" s="6">
        <v>0.0</v>
      </c>
      <c r="W5" s="6">
        <v>1.0</v>
      </c>
      <c r="X5" s="4">
        <v>3.0</v>
      </c>
      <c r="Y5" s="4">
        <v>3.0</v>
      </c>
      <c r="Z5" s="4">
        <v>3.0</v>
      </c>
      <c r="AA5" s="4">
        <v>3.0</v>
      </c>
      <c r="AD5" s="7">
        <f t="shared" si="1"/>
        <v>2.538461538</v>
      </c>
    </row>
    <row r="6">
      <c r="A6" s="9" t="s">
        <v>38</v>
      </c>
      <c r="B6" s="10">
        <v>3.0</v>
      </c>
      <c r="C6" s="10">
        <v>3.0</v>
      </c>
      <c r="D6" s="10">
        <v>3.0</v>
      </c>
      <c r="E6" s="10">
        <v>3.0</v>
      </c>
      <c r="F6" s="10">
        <v>3.0</v>
      </c>
      <c r="G6" s="10">
        <v>3.0</v>
      </c>
      <c r="H6" s="10">
        <v>3.0</v>
      </c>
      <c r="I6" s="10">
        <v>3.0</v>
      </c>
      <c r="J6" s="10">
        <v>3.0</v>
      </c>
      <c r="K6" s="10">
        <v>3.0</v>
      </c>
      <c r="L6" s="10">
        <v>3.0</v>
      </c>
      <c r="M6" s="10">
        <v>3.0</v>
      </c>
      <c r="N6" s="10">
        <v>3.0</v>
      </c>
      <c r="O6" s="10">
        <v>3.0</v>
      </c>
      <c r="P6" s="11">
        <v>2.0</v>
      </c>
      <c r="Q6" s="11">
        <v>2.0</v>
      </c>
      <c r="R6" s="11">
        <v>2.0</v>
      </c>
      <c r="S6" s="11">
        <v>2.0</v>
      </c>
      <c r="T6" s="10">
        <v>3.0</v>
      </c>
      <c r="U6" s="10">
        <v>3.0</v>
      </c>
      <c r="V6" s="10">
        <v>3.0</v>
      </c>
      <c r="W6" s="10">
        <v>3.0</v>
      </c>
      <c r="X6" s="10">
        <v>3.0</v>
      </c>
      <c r="Y6" s="10">
        <v>3.0</v>
      </c>
      <c r="Z6" s="10">
        <v>3.0</v>
      </c>
      <c r="AA6" s="10">
        <v>3.0</v>
      </c>
      <c r="AD6" s="12">
        <f t="shared" si="1"/>
        <v>2.846153846</v>
      </c>
      <c r="AE6" s="3" t="s">
        <v>39</v>
      </c>
    </row>
    <row r="7">
      <c r="A7" s="3" t="s">
        <v>40</v>
      </c>
      <c r="B7" s="5">
        <v>2.0</v>
      </c>
      <c r="C7" s="4">
        <v>3.0</v>
      </c>
      <c r="D7" s="4">
        <v>3.0</v>
      </c>
      <c r="E7" s="5">
        <v>2.0</v>
      </c>
      <c r="F7" s="4">
        <v>3.0</v>
      </c>
      <c r="G7" s="5">
        <v>2.0</v>
      </c>
      <c r="H7" s="5">
        <v>2.0</v>
      </c>
      <c r="I7" s="4">
        <v>3.0</v>
      </c>
      <c r="J7" s="4">
        <v>3.0</v>
      </c>
      <c r="K7" s="5">
        <v>2.0</v>
      </c>
      <c r="L7" s="5">
        <v>2.0</v>
      </c>
      <c r="M7" s="4">
        <v>3.0</v>
      </c>
      <c r="N7" s="5">
        <v>2.0</v>
      </c>
      <c r="O7" s="4">
        <v>3.0</v>
      </c>
      <c r="P7" s="5">
        <v>2.0</v>
      </c>
      <c r="Q7" s="4">
        <v>3.0</v>
      </c>
      <c r="R7" s="4">
        <v>3.0</v>
      </c>
      <c r="S7" s="4">
        <v>3.0</v>
      </c>
      <c r="T7" s="4">
        <v>3.0</v>
      </c>
      <c r="U7" s="4">
        <v>3.0</v>
      </c>
      <c r="V7" s="6">
        <v>1.0</v>
      </c>
      <c r="W7" s="4">
        <v>3.0</v>
      </c>
      <c r="X7" s="4">
        <v>3.0</v>
      </c>
      <c r="Y7" s="4">
        <v>3.0</v>
      </c>
      <c r="Z7" s="4">
        <v>3.0</v>
      </c>
      <c r="AA7" s="4">
        <v>3.0</v>
      </c>
      <c r="AD7" s="7">
        <f t="shared" si="1"/>
        <v>2.615384615</v>
      </c>
    </row>
    <row r="8">
      <c r="A8" s="13" t="s">
        <v>41</v>
      </c>
      <c r="B8" s="14">
        <v>3.0</v>
      </c>
      <c r="C8" s="14">
        <v>3.0</v>
      </c>
      <c r="D8" s="15">
        <v>2.0</v>
      </c>
      <c r="E8" s="15">
        <v>2.0</v>
      </c>
      <c r="F8" s="15">
        <v>2.0</v>
      </c>
      <c r="G8" s="15">
        <v>2.0</v>
      </c>
      <c r="H8" s="15">
        <v>2.0</v>
      </c>
      <c r="I8" s="15">
        <v>2.0</v>
      </c>
      <c r="J8" s="15">
        <v>2.0</v>
      </c>
      <c r="K8" s="15">
        <v>2.0</v>
      </c>
      <c r="L8" s="15">
        <v>2.0</v>
      </c>
      <c r="M8" s="15">
        <v>2.0</v>
      </c>
      <c r="N8" s="15">
        <v>2.0</v>
      </c>
      <c r="O8" s="16">
        <v>0.0</v>
      </c>
      <c r="P8" s="15">
        <v>2.0</v>
      </c>
      <c r="Q8" s="15">
        <v>2.0</v>
      </c>
      <c r="R8" s="15">
        <v>2.0</v>
      </c>
      <c r="S8" s="15">
        <v>2.0</v>
      </c>
      <c r="T8" s="14">
        <v>3.0</v>
      </c>
      <c r="U8" s="14">
        <v>3.0</v>
      </c>
      <c r="V8" s="15">
        <v>2.0</v>
      </c>
      <c r="W8" s="15">
        <v>2.0</v>
      </c>
      <c r="X8" s="15">
        <v>2.0</v>
      </c>
      <c r="Y8" s="15">
        <v>2.0</v>
      </c>
      <c r="Z8" s="15">
        <v>2.0</v>
      </c>
      <c r="AA8" s="15">
        <v>2.0</v>
      </c>
      <c r="AD8" s="17">
        <f t="shared" si="1"/>
        <v>2.076923077</v>
      </c>
      <c r="AE8" s="3" t="s">
        <v>42</v>
      </c>
    </row>
    <row r="9">
      <c r="A9" s="3" t="s">
        <v>43</v>
      </c>
      <c r="B9" s="4">
        <v>3.0</v>
      </c>
      <c r="C9" s="4">
        <v>3.0</v>
      </c>
      <c r="D9" s="4">
        <v>3.0</v>
      </c>
      <c r="E9" s="4">
        <v>3.0</v>
      </c>
      <c r="F9" s="4">
        <v>3.0</v>
      </c>
      <c r="G9" s="5">
        <v>2.0</v>
      </c>
      <c r="H9" s="4">
        <v>3.0</v>
      </c>
      <c r="I9" s="4">
        <v>3.0</v>
      </c>
      <c r="J9" s="5">
        <v>2.0</v>
      </c>
      <c r="K9" s="4">
        <v>3.0</v>
      </c>
      <c r="L9" s="5">
        <v>2.0</v>
      </c>
      <c r="M9" s="4">
        <v>3.0</v>
      </c>
      <c r="N9" s="5">
        <v>2.0</v>
      </c>
      <c r="O9" s="4">
        <v>3.0</v>
      </c>
      <c r="P9" s="4">
        <v>3.0</v>
      </c>
      <c r="Q9" s="5">
        <v>2.0</v>
      </c>
      <c r="R9" s="5">
        <v>2.0</v>
      </c>
      <c r="S9" s="4">
        <v>3.0</v>
      </c>
      <c r="T9" s="4">
        <v>3.0</v>
      </c>
      <c r="U9" s="4">
        <v>3.0</v>
      </c>
      <c r="V9" s="6">
        <v>1.0</v>
      </c>
      <c r="W9" s="5">
        <v>2.0</v>
      </c>
      <c r="X9" s="5">
        <v>2.0</v>
      </c>
      <c r="Y9" s="4">
        <v>3.0</v>
      </c>
      <c r="Z9" s="4">
        <v>3.0</v>
      </c>
      <c r="AA9" s="4">
        <v>3.0</v>
      </c>
      <c r="AD9" s="7">
        <f t="shared" si="1"/>
        <v>2.615384615</v>
      </c>
    </row>
    <row r="10">
      <c r="A10" s="3" t="s">
        <v>44</v>
      </c>
      <c r="B10" s="4">
        <v>3.0</v>
      </c>
      <c r="C10" s="4">
        <v>3.0</v>
      </c>
      <c r="D10" s="4">
        <v>3.0</v>
      </c>
      <c r="E10" s="4">
        <v>3.0</v>
      </c>
      <c r="F10" s="4">
        <v>3.0</v>
      </c>
      <c r="G10" s="5">
        <v>2.0</v>
      </c>
      <c r="H10" s="4">
        <v>3.0</v>
      </c>
      <c r="I10" s="4">
        <v>3.0</v>
      </c>
      <c r="J10" s="5">
        <v>2.0</v>
      </c>
      <c r="K10" s="4">
        <v>3.0</v>
      </c>
      <c r="L10" s="5">
        <v>2.0</v>
      </c>
      <c r="M10" s="4">
        <v>3.0</v>
      </c>
      <c r="N10" s="5">
        <v>2.0</v>
      </c>
      <c r="O10" s="4">
        <v>3.0</v>
      </c>
      <c r="P10" s="4">
        <v>3.0</v>
      </c>
      <c r="Q10" s="5">
        <v>2.0</v>
      </c>
      <c r="R10" s="5">
        <v>2.0</v>
      </c>
      <c r="S10" s="4">
        <v>3.0</v>
      </c>
      <c r="T10" s="4">
        <v>3.0</v>
      </c>
      <c r="U10" s="4">
        <v>3.0</v>
      </c>
      <c r="V10" s="6">
        <v>1.0</v>
      </c>
      <c r="W10" s="5">
        <v>2.0</v>
      </c>
      <c r="X10" s="5">
        <v>2.0</v>
      </c>
      <c r="Y10" s="4">
        <v>3.0</v>
      </c>
      <c r="Z10" s="4">
        <v>3.0</v>
      </c>
      <c r="AA10" s="4">
        <v>3.0</v>
      </c>
      <c r="AD10" s="7">
        <f t="shared" si="1"/>
        <v>2.615384615</v>
      </c>
    </row>
    <row r="11">
      <c r="A11" s="9" t="s">
        <v>45</v>
      </c>
      <c r="B11" s="10">
        <v>3.0</v>
      </c>
      <c r="C11" s="10">
        <v>3.0</v>
      </c>
      <c r="D11" s="10">
        <v>3.0</v>
      </c>
      <c r="E11" s="10">
        <v>3.0</v>
      </c>
      <c r="F11" s="10">
        <v>3.0</v>
      </c>
      <c r="G11" s="10">
        <v>3.0</v>
      </c>
      <c r="H11" s="10">
        <v>3.0</v>
      </c>
      <c r="I11" s="10">
        <v>3.0</v>
      </c>
      <c r="J11" s="10">
        <v>3.0</v>
      </c>
      <c r="K11" s="10">
        <v>3.0</v>
      </c>
      <c r="L11" s="10">
        <v>3.0</v>
      </c>
      <c r="M11" s="10">
        <v>3.0</v>
      </c>
      <c r="N11" s="10">
        <v>3.0</v>
      </c>
      <c r="O11" s="10">
        <v>3.0</v>
      </c>
      <c r="P11" s="10">
        <v>3.0</v>
      </c>
      <c r="Q11" s="10">
        <v>3.0</v>
      </c>
      <c r="R11" s="10">
        <v>3.0</v>
      </c>
      <c r="S11" s="10">
        <v>3.0</v>
      </c>
      <c r="T11" s="10">
        <v>3.0</v>
      </c>
      <c r="U11" s="10">
        <v>3.0</v>
      </c>
      <c r="V11" s="10">
        <v>3.0</v>
      </c>
      <c r="W11" s="10">
        <v>3.0</v>
      </c>
      <c r="X11" s="10">
        <v>3.0</v>
      </c>
      <c r="Y11" s="10">
        <v>3.0</v>
      </c>
      <c r="Z11" s="10">
        <v>3.0</v>
      </c>
      <c r="AA11" s="10">
        <v>3.0</v>
      </c>
      <c r="AD11" s="12">
        <f t="shared" si="1"/>
        <v>3</v>
      </c>
      <c r="AE11" s="3" t="s">
        <v>39</v>
      </c>
    </row>
    <row r="12">
      <c r="A12" s="13" t="s">
        <v>46</v>
      </c>
      <c r="B12" s="15">
        <v>2.0</v>
      </c>
      <c r="C12" s="14">
        <v>3.0</v>
      </c>
      <c r="D12" s="15">
        <v>2.0</v>
      </c>
      <c r="E12" s="15">
        <v>2.0</v>
      </c>
      <c r="F12" s="15">
        <v>2.0</v>
      </c>
      <c r="G12" s="15">
        <v>2.0</v>
      </c>
      <c r="H12" s="15">
        <v>2.0</v>
      </c>
      <c r="I12" s="15">
        <v>2.0</v>
      </c>
      <c r="J12" s="15">
        <v>2.0</v>
      </c>
      <c r="K12" s="15">
        <v>2.0</v>
      </c>
      <c r="L12" s="15">
        <v>2.0</v>
      </c>
      <c r="M12" s="15">
        <v>2.0</v>
      </c>
      <c r="N12" s="15">
        <v>2.0</v>
      </c>
      <c r="O12" s="15">
        <v>2.0</v>
      </c>
      <c r="P12" s="15">
        <v>2.0</v>
      </c>
      <c r="Q12" s="15">
        <v>2.0</v>
      </c>
      <c r="R12" s="15">
        <v>2.0</v>
      </c>
      <c r="S12" s="15">
        <v>2.0</v>
      </c>
      <c r="T12" s="15">
        <v>2.0</v>
      </c>
      <c r="U12" s="15">
        <v>2.0</v>
      </c>
      <c r="V12" s="15">
        <v>2.0</v>
      </c>
      <c r="W12" s="15">
        <v>2.0</v>
      </c>
      <c r="X12" s="15">
        <v>2.0</v>
      </c>
      <c r="Y12" s="15">
        <v>2.0</v>
      </c>
      <c r="Z12" s="15">
        <v>2.0</v>
      </c>
      <c r="AA12" s="14">
        <v>3.0</v>
      </c>
      <c r="AD12" s="17">
        <f t="shared" si="1"/>
        <v>2.076923077</v>
      </c>
      <c r="AE12" s="3" t="s">
        <v>42</v>
      </c>
    </row>
    <row r="13">
      <c r="A13" s="3" t="s">
        <v>47</v>
      </c>
      <c r="B13" s="4">
        <v>3.0</v>
      </c>
      <c r="C13" s="4">
        <v>3.0</v>
      </c>
      <c r="D13" s="4">
        <v>3.0</v>
      </c>
      <c r="E13" s="4">
        <v>3.0</v>
      </c>
      <c r="F13" s="4">
        <v>3.0</v>
      </c>
      <c r="G13" s="4">
        <v>3.0</v>
      </c>
      <c r="H13" s="4">
        <v>3.0</v>
      </c>
      <c r="I13" s="4">
        <v>3.0</v>
      </c>
      <c r="J13" s="6">
        <v>1.0</v>
      </c>
      <c r="K13" s="5">
        <v>2.0</v>
      </c>
      <c r="L13" s="4">
        <v>3.0</v>
      </c>
      <c r="M13" s="5">
        <v>2.0</v>
      </c>
      <c r="N13" s="4">
        <v>3.0</v>
      </c>
      <c r="O13" s="4">
        <v>3.0</v>
      </c>
      <c r="P13" s="4">
        <v>3.0</v>
      </c>
      <c r="Q13" s="4">
        <v>3.0</v>
      </c>
      <c r="R13" s="4">
        <v>3.0</v>
      </c>
      <c r="S13" s="4">
        <v>3.0</v>
      </c>
      <c r="T13" s="4">
        <v>3.0</v>
      </c>
      <c r="U13" s="4">
        <v>3.0</v>
      </c>
      <c r="V13" s="6">
        <v>1.0</v>
      </c>
      <c r="W13" s="4">
        <v>3.0</v>
      </c>
      <c r="X13" s="5">
        <v>2.0</v>
      </c>
      <c r="Y13" s="4">
        <v>3.0</v>
      </c>
      <c r="Z13" s="4">
        <v>3.0</v>
      </c>
      <c r="AA13" s="4">
        <v>3.0</v>
      </c>
      <c r="AD13" s="7">
        <f t="shared" si="1"/>
        <v>2.730769231</v>
      </c>
    </row>
    <row r="14">
      <c r="A14" s="9" t="s">
        <v>48</v>
      </c>
      <c r="B14" s="10">
        <v>3.0</v>
      </c>
      <c r="C14" s="10">
        <v>3.0</v>
      </c>
      <c r="D14" s="10">
        <v>3.0</v>
      </c>
      <c r="E14" s="10">
        <v>3.0</v>
      </c>
      <c r="F14" s="10">
        <v>3.0</v>
      </c>
      <c r="G14" s="10">
        <v>3.0</v>
      </c>
      <c r="H14" s="10">
        <v>3.0</v>
      </c>
      <c r="I14" s="10">
        <v>3.0</v>
      </c>
      <c r="J14" s="10">
        <v>3.0</v>
      </c>
      <c r="K14" s="10">
        <v>3.0</v>
      </c>
      <c r="L14" s="10">
        <v>3.0</v>
      </c>
      <c r="M14" s="10">
        <v>3.0</v>
      </c>
      <c r="N14" s="10">
        <v>3.0</v>
      </c>
      <c r="O14" s="10">
        <v>3.0</v>
      </c>
      <c r="P14" s="10">
        <v>3.0</v>
      </c>
      <c r="Q14" s="10">
        <v>3.0</v>
      </c>
      <c r="R14" s="10">
        <v>3.0</v>
      </c>
      <c r="S14" s="10">
        <v>3.0</v>
      </c>
      <c r="T14" s="10">
        <v>3.0</v>
      </c>
      <c r="U14" s="10">
        <v>3.0</v>
      </c>
      <c r="V14" s="10">
        <v>0.0</v>
      </c>
      <c r="W14" s="10">
        <v>3.0</v>
      </c>
      <c r="X14" s="10">
        <v>3.0</v>
      </c>
      <c r="Y14" s="10">
        <v>3.0</v>
      </c>
      <c r="Z14" s="10">
        <v>3.0</v>
      </c>
      <c r="AA14" s="10">
        <v>3.0</v>
      </c>
      <c r="AD14" s="12">
        <f t="shared" si="1"/>
        <v>2.884615385</v>
      </c>
      <c r="AE14" s="3" t="s">
        <v>39</v>
      </c>
    </row>
    <row r="15">
      <c r="A15" s="3" t="s">
        <v>49</v>
      </c>
      <c r="B15" s="7">
        <f t="shared" ref="B15:D15" si="2">(SUM(B3:B14))/12</f>
        <v>2.833333333</v>
      </c>
      <c r="C15" s="7">
        <f t="shared" si="2"/>
        <v>3</v>
      </c>
      <c r="D15" s="7">
        <f t="shared" si="2"/>
        <v>2.833333333</v>
      </c>
      <c r="E15" s="3">
        <v>2.833333333</v>
      </c>
      <c r="F15" s="7">
        <f t="shared" ref="F15:AA15" si="3">(SUM(F3:F14))/12</f>
        <v>2.75</v>
      </c>
      <c r="G15" s="17">
        <f t="shared" si="3"/>
        <v>2.583333333</v>
      </c>
      <c r="H15" s="7">
        <f t="shared" si="3"/>
        <v>2.666666667</v>
      </c>
      <c r="I15" s="7">
        <f t="shared" si="3"/>
        <v>2.75</v>
      </c>
      <c r="J15" s="17">
        <f t="shared" si="3"/>
        <v>2.416666667</v>
      </c>
      <c r="K15" s="17">
        <f t="shared" si="3"/>
        <v>2.583333333</v>
      </c>
      <c r="L15" s="17">
        <f t="shared" si="3"/>
        <v>2.416666667</v>
      </c>
      <c r="M15" s="7">
        <f t="shared" si="3"/>
        <v>2.666666667</v>
      </c>
      <c r="N15" s="17">
        <f t="shared" si="3"/>
        <v>2.5</v>
      </c>
      <c r="O15" s="7">
        <f t="shared" si="3"/>
        <v>2.666666667</v>
      </c>
      <c r="P15" s="17">
        <f t="shared" si="3"/>
        <v>2.25</v>
      </c>
      <c r="Q15" s="17">
        <f t="shared" si="3"/>
        <v>2.333333333</v>
      </c>
      <c r="R15" s="17">
        <f t="shared" si="3"/>
        <v>2.25</v>
      </c>
      <c r="S15" s="7">
        <f t="shared" si="3"/>
        <v>2.666666667</v>
      </c>
      <c r="T15" s="7">
        <f t="shared" si="3"/>
        <v>2.916666667</v>
      </c>
      <c r="U15" s="7">
        <f t="shared" si="3"/>
        <v>2.916666667</v>
      </c>
      <c r="V15" s="17">
        <f t="shared" si="3"/>
        <v>1.416666667</v>
      </c>
      <c r="W15" s="17">
        <f t="shared" si="3"/>
        <v>2.416666667</v>
      </c>
      <c r="X15" s="17">
        <f t="shared" si="3"/>
        <v>2.5</v>
      </c>
      <c r="Y15" s="7">
        <f t="shared" si="3"/>
        <v>2.833333333</v>
      </c>
      <c r="Z15" s="7">
        <f t="shared" si="3"/>
        <v>2.833333333</v>
      </c>
      <c r="AA15" s="7">
        <f t="shared" si="3"/>
        <v>2.916666667</v>
      </c>
      <c r="AD15" s="7">
        <f t="shared" si="1"/>
        <v>2.605769231</v>
      </c>
      <c r="AE15" s="3" t="s">
        <v>50</v>
      </c>
    </row>
    <row r="16">
      <c r="A16" s="3" t="s">
        <v>51</v>
      </c>
      <c r="B16" s="18">
        <f>(SUM(B15:E15))/4</f>
        <v>2.875</v>
      </c>
      <c r="F16" s="18">
        <f>(SUM(F4:F15))/12</f>
        <v>2.729166667</v>
      </c>
      <c r="G16" s="18">
        <f>SUM(G15:K15)/5</f>
        <v>2.6</v>
      </c>
      <c r="L16" s="18">
        <f>SUM(L15:M15)/2</f>
        <v>2.541666667</v>
      </c>
      <c r="N16" s="18">
        <f>SUM(N15,O15)/2</f>
        <v>2.583333333</v>
      </c>
      <c r="P16" s="18">
        <f>SUM(P15:S15)/4</f>
        <v>2.375</v>
      </c>
      <c r="T16" s="18">
        <f>SUM(T15:V15)/3</f>
        <v>2.416666667</v>
      </c>
      <c r="W16" s="18">
        <f>SUM(W15:X15)/2</f>
        <v>2.458333333</v>
      </c>
      <c r="Y16" s="18">
        <f>SUM(Y15,Z15,AA15)/3</f>
        <v>2.861111111</v>
      </c>
    </row>
    <row r="17">
      <c r="C17" s="19"/>
      <c r="D17" s="19"/>
      <c r="E17" s="19"/>
      <c r="F17" s="19" t="s">
        <v>52</v>
      </c>
    </row>
    <row r="18" ht="83.25" customHeight="1">
      <c r="A18" s="3" t="s">
        <v>53</v>
      </c>
      <c r="B18" s="3" t="s">
        <v>54</v>
      </c>
      <c r="C18" s="3" t="s">
        <v>55</v>
      </c>
      <c r="D18" s="3" t="s">
        <v>56</v>
      </c>
      <c r="E18" s="3" t="s">
        <v>57</v>
      </c>
      <c r="F18" s="3" t="s">
        <v>58</v>
      </c>
      <c r="G18" s="3" t="s">
        <v>59</v>
      </c>
      <c r="H18" s="3" t="s">
        <v>60</v>
      </c>
      <c r="I18" s="3" t="s">
        <v>61</v>
      </c>
      <c r="J18" s="3" t="s">
        <v>62</v>
      </c>
      <c r="K18" s="3" t="s">
        <v>63</v>
      </c>
      <c r="L18" s="3" t="s">
        <v>64</v>
      </c>
      <c r="M18" s="3" t="s">
        <v>65</v>
      </c>
    </row>
    <row r="25">
      <c r="A25" s="20"/>
      <c r="B25" s="20"/>
    </row>
    <row r="31">
      <c r="A31" s="3" t="s">
        <v>66</v>
      </c>
    </row>
  </sheetData>
  <mergeCells count="16">
    <mergeCell ref="G1:K1"/>
    <mergeCell ref="L1:M1"/>
    <mergeCell ref="N1:O1"/>
    <mergeCell ref="P1:S1"/>
    <mergeCell ref="T1:V1"/>
    <mergeCell ref="W1:X1"/>
    <mergeCell ref="Y1:AA1"/>
    <mergeCell ref="W16:X16"/>
    <mergeCell ref="Y16:AA16"/>
    <mergeCell ref="B1:E1"/>
    <mergeCell ref="B16:E16"/>
    <mergeCell ref="G16:K16"/>
    <mergeCell ref="L16:M16"/>
    <mergeCell ref="N16:O16"/>
    <mergeCell ref="P16:S16"/>
    <mergeCell ref="T16:V16"/>
  </mergeCells>
  <drawing r:id="rId1"/>
</worksheet>
</file>